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Desktop\all\"/>
    </mc:Choice>
  </mc:AlternateContent>
  <xr:revisionPtr revIDLastSave="0" documentId="13_ncr:1_{6B88EAF9-6ECA-4B29-9903-11048F11394E}" xr6:coauthVersionLast="47" xr6:coauthVersionMax="47" xr10:uidLastSave="{00000000-0000-0000-0000-000000000000}"/>
  <bookViews>
    <workbookView xWindow="-108" yWindow="-108" windowWidth="23256" windowHeight="13176" activeTab="1" xr2:uid="{03FCB5C2-4235-4A37-B853-4685A18E4767}"/>
  </bookViews>
  <sheets>
    <sheet name="Categories" sheetId="1" r:id="rId1"/>
    <sheet name="Report" sheetId="3" r:id="rId2"/>
    <sheet name="expends" sheetId="2" r:id="rId3"/>
  </sheets>
  <definedNames>
    <definedName name="Slicer_Months__Date">#N/A</definedName>
    <definedName name="Slicer_Years__Date">#N/A</definedName>
    <definedName name="SubCategories">Categories[Subcategory]</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 i="3" l="1"/>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alcChain>
</file>

<file path=xl/sharedStrings.xml><?xml version="1.0" encoding="utf-8"?>
<sst xmlns="http://schemas.openxmlformats.org/spreadsheetml/2006/main" count="2017" uniqueCount="101">
  <si>
    <t>Category</t>
  </si>
  <si>
    <t>Subcategory</t>
  </si>
  <si>
    <t>Category Type</t>
  </si>
  <si>
    <t>Charity</t>
  </si>
  <si>
    <t>Donation</t>
  </si>
  <si>
    <t>Expense</t>
  </si>
  <si>
    <t>Debt Repayment</t>
  </si>
  <si>
    <t>Interest Charge</t>
  </si>
  <si>
    <t>Loan Repayment</t>
  </si>
  <si>
    <t>Dining Out</t>
  </si>
  <si>
    <t>Coffee</t>
  </si>
  <si>
    <t>Restaurant</t>
  </si>
  <si>
    <t>Discretionary</t>
  </si>
  <si>
    <t>Clothes</t>
  </si>
  <si>
    <t>Entertainment</t>
  </si>
  <si>
    <t>Furnishings</t>
  </si>
  <si>
    <t>Gifts</t>
  </si>
  <si>
    <t>Gym</t>
  </si>
  <si>
    <t>Fixed</t>
  </si>
  <si>
    <t>Salary</t>
  </si>
  <si>
    <t>Income</t>
  </si>
  <si>
    <t>Living Expenses</t>
  </si>
  <si>
    <t>Gas/Electrics</t>
  </si>
  <si>
    <t>Groceries</t>
  </si>
  <si>
    <t>Phone</t>
  </si>
  <si>
    <t>Rent</t>
  </si>
  <si>
    <t>Medical</t>
  </si>
  <si>
    <t>Dentist</t>
  </si>
  <si>
    <t>Doctor</t>
  </si>
  <si>
    <t>Transfer</t>
  </si>
  <si>
    <t>Bank Transfer</t>
  </si>
  <si>
    <t>Not Reported</t>
  </si>
  <si>
    <t>Transport</t>
  </si>
  <si>
    <t>MV Fuel</t>
  </si>
  <si>
    <t>Taxi</t>
  </si>
  <si>
    <t>Variable</t>
  </si>
  <si>
    <t>Dividends</t>
  </si>
  <si>
    <t>Interest Earned</t>
  </si>
  <si>
    <t>Side Hustle</t>
  </si>
  <si>
    <t>Vacation</t>
  </si>
  <si>
    <t>variable</t>
  </si>
  <si>
    <t>vacation</t>
  </si>
  <si>
    <t>Account</t>
  </si>
  <si>
    <t>Date</t>
  </si>
  <si>
    <t>Description</t>
  </si>
  <si>
    <t>Debit (Spend)</t>
  </si>
  <si>
    <t>Credit (Income)</t>
  </si>
  <si>
    <t>Income/(Expense)</t>
  </si>
  <si>
    <t>Saving</t>
  </si>
  <si>
    <t>Interest</t>
  </si>
  <si>
    <t>Checking</t>
  </si>
  <si>
    <t>Transfer to Savings</t>
  </si>
  <si>
    <t>ACME Pty Ltd</t>
  </si>
  <si>
    <t>Credit</t>
  </si>
  <si>
    <t>Ground</t>
  </si>
  <si>
    <t>Estate Mgt.</t>
  </si>
  <si>
    <t>Finance Co.</t>
  </si>
  <si>
    <t>Green's</t>
  </si>
  <si>
    <t>Elec. Co.</t>
  </si>
  <si>
    <t>Fuel. Co</t>
  </si>
  <si>
    <t>Event Cinemas</t>
  </si>
  <si>
    <t>Fashionistas</t>
  </si>
  <si>
    <t>Joe's Grill</t>
  </si>
  <si>
    <t>Taxi Co.</t>
  </si>
  <si>
    <t>Muscle Beach</t>
  </si>
  <si>
    <t>Smile Dental</t>
  </si>
  <si>
    <t>Phone Co.</t>
  </si>
  <si>
    <t>Sam's Gifts</t>
  </si>
  <si>
    <t>Streaming Co.</t>
  </si>
  <si>
    <t>Pizza Pomodoro</t>
  </si>
  <si>
    <t>Golden Arches</t>
  </si>
  <si>
    <t>Worldvision</t>
  </si>
  <si>
    <t>Ted's Trainers</t>
  </si>
  <si>
    <t>Ticketek</t>
  </si>
  <si>
    <t>Global Fashion</t>
  </si>
  <si>
    <t>Village Medical</t>
  </si>
  <si>
    <t>Sports Co.</t>
  </si>
  <si>
    <t>Foodary</t>
  </si>
  <si>
    <t>Amoogle</t>
  </si>
  <si>
    <t>BW Club</t>
  </si>
  <si>
    <t>Home Decorator</t>
  </si>
  <si>
    <t>Fodary</t>
  </si>
  <si>
    <t>SubCategories</t>
  </si>
  <si>
    <t>Grand Total</t>
  </si>
  <si>
    <t>Sum of Income/(Expense)2</t>
  </si>
  <si>
    <t>%of Total</t>
  </si>
  <si>
    <t>Jan</t>
  </si>
  <si>
    <t>Feb</t>
  </si>
  <si>
    <t>Mar</t>
  </si>
  <si>
    <t>Apr</t>
  </si>
  <si>
    <t>May</t>
  </si>
  <si>
    <t>Jun</t>
  </si>
  <si>
    <t>Jul</t>
  </si>
  <si>
    <t>Aug</t>
  </si>
  <si>
    <t>Sep</t>
  </si>
  <si>
    <t>Oct</t>
  </si>
  <si>
    <t>Nov</t>
  </si>
  <si>
    <t>2025</t>
  </si>
  <si>
    <t>(Multiple Items)</t>
  </si>
  <si>
    <t>Net loss</t>
  </si>
  <si>
    <t xml:space="preserve">        Income and Expenditure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</si>
</sst>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164" formatCode="&quot;₹&quot;\ #,##0.00;[Red]&quot;₹&quot;\ #,##0.00"/>
    <numFmt numFmtId="165" formatCode=";;;"/>
    <numFmt numFmtId="166" formatCode="#,##0.00_ ;\-#,##0.00\ "/>
  </numFmts>
  <fonts count="6" x14ac:knownFonts="1">
    <font>
      <sz val="11"/>
      <color theme="1"/>
      <name val="Calibri"/>
      <family val="2"/>
      <scheme val="minor"/>
    </font>
    <font>
      <sz val="8"/>
      <name val="Calibri"/>
      <family val="2"/>
      <scheme val="minor"/>
    </font>
    <font>
      <b/>
      <sz val="11"/>
      <color theme="1"/>
      <name val="Calibri"/>
      <family val="2"/>
      <scheme val="minor"/>
    </font>
    <font>
      <sz val="24"/>
      <color theme="9" tint="-0.499984740745262"/>
      <name val="Calibri"/>
      <family val="2"/>
      <scheme val="minor"/>
    </font>
    <font>
      <sz val="11"/>
      <color theme="9" tint="-0.499984740745262"/>
      <name val="Calibri"/>
      <family val="2"/>
      <scheme val="minor"/>
    </font>
    <font>
      <b/>
      <sz val="11"/>
      <color theme="1" tint="4.9989318521683403E-2"/>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9" tint="0.79998168889431442"/>
        <bgColor theme="9" tint="0.79998168889431442"/>
      </patternFill>
    </fill>
    <fill>
      <patternFill patternType="solid">
        <fgColor theme="5" tint="0.79998168889431442"/>
        <bgColor theme="5" tint="0.79998168889431442"/>
      </patternFill>
    </fill>
    <fill>
      <patternFill patternType="solid">
        <fgColor theme="9" tint="0.59999389629810485"/>
        <bgColor indexed="64"/>
      </patternFill>
    </fill>
  </fills>
  <borders count="3">
    <border>
      <left/>
      <right/>
      <top/>
      <bottom/>
      <diagonal/>
    </border>
    <border>
      <left/>
      <right/>
      <top style="thin">
        <color theme="5" tint="0.39997558519241921"/>
      </top>
      <bottom/>
      <diagonal/>
    </border>
    <border>
      <left/>
      <right/>
      <top style="thin">
        <color theme="9" tint="0.39997558519241921"/>
      </top>
      <bottom/>
      <diagonal/>
    </border>
  </borders>
  <cellStyleXfs count="1">
    <xf numFmtId="0" fontId="0" fillId="0" borderId="0"/>
  </cellStyleXfs>
  <cellXfs count="17">
    <xf numFmtId="0" fontId="0" fillId="0" borderId="0" xfId="0"/>
    <xf numFmtId="14" fontId="0" fillId="0" borderId="0" xfId="0" applyNumberFormat="1"/>
    <xf numFmtId="4" fontId="0" fillId="0" borderId="0" xfId="0" applyNumberFormat="1"/>
    <xf numFmtId="4" fontId="0" fillId="2"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166" fontId="0" fillId="0" borderId="0" xfId="0" applyNumberFormat="1"/>
    <xf numFmtId="10" fontId="0" fillId="0" borderId="0" xfId="0" applyNumberFormat="1"/>
    <xf numFmtId="0" fontId="0" fillId="5" borderId="0" xfId="0" applyFill="1"/>
    <xf numFmtId="0" fontId="3" fillId="5" borderId="0" xfId="0" applyFont="1" applyFill="1"/>
    <xf numFmtId="0" fontId="4" fillId="5" borderId="0" xfId="0" applyFont="1" applyFill="1"/>
    <xf numFmtId="8" fontId="2" fillId="4" borderId="1" xfId="0" applyNumberFormat="1" applyFont="1" applyFill="1" applyBorder="1"/>
    <xf numFmtId="8" fontId="2" fillId="5" borderId="0" xfId="0" applyNumberFormat="1" applyFont="1" applyFill="1"/>
    <xf numFmtId="8" fontId="5" fillId="3" borderId="2" xfId="0" applyNumberFormat="1" applyFont="1" applyFill="1" applyBorder="1"/>
  </cellXfs>
  <cellStyles count="1">
    <cellStyle name="Normal" xfId="0" builtinId="0"/>
  </cellStyles>
  <dxfs count="33">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dxf>
    <dxf>
      <numFmt numFmtId="4" formatCode="#,##0.00"/>
    </dxf>
    <dxf>
      <numFmt numFmtId="19" formatCode="dd/mm/yyyy"/>
    </dxf>
    <dxf>
      <fill>
        <patternFill patternType="solid">
          <fgColor indexed="64"/>
          <bgColor theme="7" tint="0.59999389629810485"/>
        </patternFill>
      </fill>
    </dxf>
    <dxf>
      <numFmt numFmtId="165" formatCode=";;;"/>
    </dxf>
    <dxf>
      <numFmt numFmtId="164" formatCode="&quot;₹&quot;\ #,##0.00;[Red]&quot;₹&quot;\ #,##0.00"/>
    </dxf>
    <dxf>
      <numFmt numFmtId="164" formatCode="&quot;₹&quot;\ #,##0.00;[Red]&quot;₹&quot;\ #,##0.00"/>
    </dxf>
    <dxf>
      <numFmt numFmtId="14" formatCode="0.00%"/>
    </dxf>
    <dxf>
      <numFmt numFmtId="166" formatCode="#,##0.00_ ;\-#,##0.00\ "/>
    </dxf>
    <dxf>
      <numFmt numFmtId="167" formatCode="&quot;₹&quot;\ #,##0.00"/>
    </dxf>
    <dxf>
      <numFmt numFmtId="165" formatCode=";;;"/>
    </dxf>
    <dxf>
      <numFmt numFmtId="164" formatCode="&quot;₹&quot;\ #,##0.00;[Red]&quot;₹&quot;\ #,##0.00"/>
    </dxf>
    <dxf>
      <numFmt numFmtId="164" formatCode="&quot;₹&quot;\ #,##0.00;[Red]&quot;₹&quot;\ #,##0.00"/>
    </dxf>
    <dxf>
      <numFmt numFmtId="14" formatCode="0.00%"/>
    </dxf>
    <dxf>
      <numFmt numFmtId="166" formatCode="#,##0.00_ ;\-#,##0.00\ "/>
    </dxf>
    <dxf>
      <numFmt numFmtId="167" formatCode="&quot;₹&quot;\ #,##0.00"/>
    </dxf>
    <dxf>
      <numFmt numFmtId="165" formatCode=";;;"/>
    </dxf>
    <dxf>
      <numFmt numFmtId="164" formatCode="&quot;₹&quot;\ #,##0.00;[Red]&quot;₹&quot;\ #,##0.00"/>
    </dxf>
    <dxf>
      <numFmt numFmtId="164" formatCode="&quot;₹&quot;\ #,##0.00;[Red]&quot;₹&quot;\ #,##0.00"/>
    </dxf>
    <dxf>
      <numFmt numFmtId="165" formatCode=";;;"/>
    </dxf>
    <dxf>
      <numFmt numFmtId="164" formatCode="&quot;₹&quot;\ #,##0.00;[Red]&quot;₹&quot;\ #,##0.00"/>
    </dxf>
    <dxf>
      <numFmt numFmtId="164" formatCode="&quot;₹&quot;\ #,##0.00;[Red]&quot;₹&quot;\ #,##0.00"/>
    </dxf>
    <dxf>
      <numFmt numFmtId="166" formatCode="#,##0.00_ ;\-#,##0.00\ "/>
    </dxf>
    <dxf>
      <numFmt numFmtId="165" formatCode=";;;"/>
    </dxf>
    <dxf>
      <numFmt numFmtId="164" formatCode="&quot;₹&quot;\ #,##0.00;[Red]&quot;₹&quot;\ #,##0.00"/>
    </dxf>
    <dxf>
      <numFmt numFmtId="164" formatCode="&quot;₹&quot;\ #,##0.00;[Red]&quot;₹&quot;\ #,##0.00"/>
    </dxf>
    <dxf>
      <numFmt numFmtId="166" formatCode="#,##0.00_ ;\-#,##0.00\ "/>
    </dxf>
    <dxf>
      <numFmt numFmtId="165" formatCode=";;;"/>
    </dxf>
    <dxf>
      <numFmt numFmtId="164" formatCode="&quot;₹&quot;\ #,##0.00;[Red]&quot;₹&quot;\ #,##0.00"/>
    </dxf>
    <dxf>
      <numFmt numFmtId="164" formatCode="&quot;₹&quot;\ #,##0.00;[Red]&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601980</xdr:colOff>
      <xdr:row>3</xdr:row>
      <xdr:rowOff>15240</xdr:rowOff>
    </xdr:from>
    <xdr:to>
      <xdr:col>4</xdr:col>
      <xdr:colOff>556260</xdr:colOff>
      <xdr:row>13</xdr:row>
      <xdr:rowOff>152399</xdr:rowOff>
    </xdr:to>
    <mc:AlternateContent xmlns:mc="http://schemas.openxmlformats.org/markup-compatibility/2006" xmlns:a14="http://schemas.microsoft.com/office/drawing/2010/main">
      <mc:Choice Requires="a14">
        <xdr:graphicFrame macro="">
          <xdr:nvGraphicFramePr>
            <xdr:cNvPr id="2" name="Months (Date)">
              <a:extLst>
                <a:ext uri="{FF2B5EF4-FFF2-40B4-BE49-F238E27FC236}">
                  <a16:creationId xmlns:a16="http://schemas.microsoft.com/office/drawing/2014/main" id="{4A9C9659-2A7A-636F-FEC7-DA49CEDF20B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638300" y="868680"/>
              <a:ext cx="1295400" cy="1965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xdr:colOff>
      <xdr:row>3</xdr:row>
      <xdr:rowOff>60960</xdr:rowOff>
    </xdr:from>
    <xdr:to>
      <xdr:col>2</xdr:col>
      <xdr:colOff>419100</xdr:colOff>
      <xdr:row>10</xdr:row>
      <xdr:rowOff>60959</xdr:rowOff>
    </xdr:to>
    <mc:AlternateContent xmlns:mc="http://schemas.openxmlformats.org/markup-compatibility/2006" xmlns:a14="http://schemas.microsoft.com/office/drawing/2010/main">
      <mc:Choice Requires="a14">
        <xdr:graphicFrame macro="">
          <xdr:nvGraphicFramePr>
            <xdr:cNvPr id="3" name="Years (Date)">
              <a:extLst>
                <a:ext uri="{FF2B5EF4-FFF2-40B4-BE49-F238E27FC236}">
                  <a16:creationId xmlns:a16="http://schemas.microsoft.com/office/drawing/2014/main" id="{E2DBF82E-61E8-BA44-B63F-729C3D07C049}"/>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381000" y="914400"/>
              <a:ext cx="107442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236220</xdr:colOff>
      <xdr:row>0</xdr:row>
      <xdr:rowOff>45720</xdr:rowOff>
    </xdr:from>
    <xdr:to>
      <xdr:col>9</xdr:col>
      <xdr:colOff>1059180</xdr:colOff>
      <xdr:row>0</xdr:row>
      <xdr:rowOff>289560</xdr:rowOff>
    </xdr:to>
    <xdr:sp macro="" textlink="">
      <xdr:nvSpPr>
        <xdr:cNvPr id="4" name="TextBox 3">
          <a:extLst>
            <a:ext uri="{FF2B5EF4-FFF2-40B4-BE49-F238E27FC236}">
              <a16:creationId xmlns:a16="http://schemas.microsoft.com/office/drawing/2014/main" id="{17296354-663A-B75F-1D7E-4F8D832EE8F8}"/>
            </a:ext>
          </a:extLst>
        </xdr:cNvPr>
        <xdr:cNvSpPr txBox="1"/>
      </xdr:nvSpPr>
      <xdr:spPr>
        <a:xfrm>
          <a:off x="6217920" y="45720"/>
          <a:ext cx="8229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a:t>
          </a:r>
          <a:r>
            <a:rPr lang="en-IN" sz="1100" b="1">
              <a:solidFill>
                <a:schemeClr val="accent2"/>
              </a:solidFill>
            </a:rPr>
            <a:t>Income</a:t>
          </a:r>
        </a:p>
      </xdr:txBody>
    </xdr:sp>
    <xdr:clientData/>
  </xdr:twoCellAnchor>
  <xdr:twoCellAnchor>
    <xdr:from>
      <xdr:col>10</xdr:col>
      <xdr:colOff>213360</xdr:colOff>
      <xdr:row>0</xdr:row>
      <xdr:rowOff>53340</xdr:rowOff>
    </xdr:from>
    <xdr:to>
      <xdr:col>10</xdr:col>
      <xdr:colOff>952500</xdr:colOff>
      <xdr:row>0</xdr:row>
      <xdr:rowOff>297180</xdr:rowOff>
    </xdr:to>
    <xdr:sp macro="" textlink="">
      <xdr:nvSpPr>
        <xdr:cNvPr id="5" name="TextBox 4">
          <a:extLst>
            <a:ext uri="{FF2B5EF4-FFF2-40B4-BE49-F238E27FC236}">
              <a16:creationId xmlns:a16="http://schemas.microsoft.com/office/drawing/2014/main" id="{AEF19522-5823-B05A-5341-85010A139ADC}"/>
            </a:ext>
          </a:extLst>
        </xdr:cNvPr>
        <xdr:cNvSpPr txBox="1"/>
      </xdr:nvSpPr>
      <xdr:spPr>
        <a:xfrm>
          <a:off x="7399020" y="53340"/>
          <a:ext cx="7391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50000"/>
                </a:schemeClr>
              </a:solidFill>
            </a:rPr>
            <a:t>Expense</a:t>
          </a:r>
        </a:p>
      </xdr:txBody>
    </xdr:sp>
    <xdr:clientData/>
  </xdr:twoCellAnchor>
  <xdr:twoCellAnchor>
    <xdr:from>
      <xdr:col>11</xdr:col>
      <xdr:colOff>365760</xdr:colOff>
      <xdr:row>0</xdr:row>
      <xdr:rowOff>60960</xdr:rowOff>
    </xdr:from>
    <xdr:to>
      <xdr:col>11</xdr:col>
      <xdr:colOff>1295400</xdr:colOff>
      <xdr:row>0</xdr:row>
      <xdr:rowOff>312420</xdr:rowOff>
    </xdr:to>
    <xdr:sp macro="" textlink="">
      <xdr:nvSpPr>
        <xdr:cNvPr id="6" name="TextBox 5">
          <a:extLst>
            <a:ext uri="{FF2B5EF4-FFF2-40B4-BE49-F238E27FC236}">
              <a16:creationId xmlns:a16="http://schemas.microsoft.com/office/drawing/2014/main" id="{DB9DFAA6-DFAD-3390-661B-493556F0BA56}"/>
            </a:ext>
          </a:extLst>
        </xdr:cNvPr>
        <xdr:cNvSpPr txBox="1"/>
      </xdr:nvSpPr>
      <xdr:spPr>
        <a:xfrm>
          <a:off x="8656320" y="60960"/>
          <a:ext cx="9296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50000"/>
                </a:schemeClr>
              </a:solidFill>
            </a:rPr>
            <a:t>Net Savings</a:t>
          </a:r>
        </a:p>
      </xdr:txBody>
    </xdr:sp>
    <xdr:clientData/>
  </xdr:twoCellAnchor>
  <xdr:twoCellAnchor editAs="oneCell">
    <xdr:from>
      <xdr:col>0</xdr:col>
      <xdr:colOff>304800</xdr:colOff>
      <xdr:row>0</xdr:row>
      <xdr:rowOff>0</xdr:rowOff>
    </xdr:from>
    <xdr:to>
      <xdr:col>1</xdr:col>
      <xdr:colOff>594360</xdr:colOff>
      <xdr:row>1</xdr:row>
      <xdr:rowOff>114300</xdr:rowOff>
    </xdr:to>
    <xdr:pic>
      <xdr:nvPicPr>
        <xdr:cNvPr id="8" name="Graphic 7" descr="Money">
          <a:extLst>
            <a:ext uri="{FF2B5EF4-FFF2-40B4-BE49-F238E27FC236}">
              <a16:creationId xmlns:a16="http://schemas.microsoft.com/office/drawing/2014/main" id="{D428D887-006E-D99E-0878-A1BC8C53B67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4800" y="0"/>
          <a:ext cx="601980" cy="6019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5.441314814816" createdVersion="8" refreshedVersion="8" minRefreshableVersion="3" recordCount="611" xr:uid="{9EF6E748-31DA-40D9-8194-7EC4A06AC096}">
  <cacheSource type="worksheet">
    <worksheetSource name="expend"/>
  </cacheSource>
  <cacheFields count="11">
    <cacheField name="Account" numFmtId="0">
      <sharedItems/>
    </cacheField>
    <cacheField name="Date" numFmtId="14">
      <sharedItems containsSemiMixedTypes="0" containsNonDate="0" containsDate="1" containsString="0" minDate="2025-01-01T00:00:00" maxDate="2025-12-01T00:00:00" count="299">
        <d v="2025-01-01T00:00:00"/>
        <d v="2025-01-04T00:00:00"/>
        <d v="2025-01-05T00:00:00"/>
        <d v="2025-01-06T00:00:00"/>
        <d v="2025-01-07T00:00:00"/>
        <d v="2025-01-08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2T00:00:00"/>
        <d v="2025-05-03T00:00:00"/>
        <d v="2025-05-04T00:00:00"/>
        <d v="2025-05-05T00:00:00"/>
        <d v="2025-05-06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3T00:00:00"/>
        <d v="2025-06-04T00:00:00"/>
        <d v="2025-06-05T00:00:00"/>
        <d v="2025-06-06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5T00:00:00"/>
        <d v="2025-07-06T00:00:00"/>
        <d v="2025-07-07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2T00:00:00"/>
        <d v="2025-08-03T00:00:00"/>
        <d v="2025-08-05T00:00:00"/>
        <d v="2025-08-06T00:00:00"/>
        <d v="2025-08-07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2T00:00:00"/>
        <d v="2025-09-03T00:00:00"/>
        <d v="2025-09-05T00:00:00"/>
        <d v="2025-09-06T00:00:00"/>
        <d v="2025-09-07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3T00:00:00"/>
        <d v="2025-10-04T00:00:00"/>
        <d v="2025-10-06T00:00:00"/>
        <d v="2025-10-07T00:00:00"/>
        <d v="2025-10-08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3T00:00:00"/>
        <d v="2025-11-04T00:00:00"/>
        <d v="2025-11-06T00:00:00"/>
        <d v="2025-11-07T00:00:00"/>
        <d v="2025-11-08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sharedItems>
      <fieldGroup par="10"/>
    </cacheField>
    <cacheField name="Description" numFmtId="0">
      <sharedItems/>
    </cacheField>
    <cacheField name="Debit (Spend)" numFmtId="4">
      <sharedItems containsString="0" containsBlank="1" containsNumber="1" minValue="5" maxValue="927"/>
    </cacheField>
    <cacheField name="Credit (Income)" numFmtId="4">
      <sharedItems containsString="0" containsBlank="1" containsNumber="1" containsInteger="1" minValue="35" maxValue="4000"/>
    </cacheField>
    <cacheField name="Income/(Expense)" numFmtId="4">
      <sharedItems containsSemiMixedTypes="0" containsString="0" containsNumber="1" minValue="-927" maxValue="4000"/>
    </cacheField>
    <cacheField name="SubCategories" numFmtId="0">
      <sharedItems containsBlank="1" count="23">
        <s v="Interest Earned"/>
        <s v="Bank Transfer"/>
        <s v="Side Hustle"/>
        <s v="Salary"/>
        <s v="Coffee"/>
        <s v="Rent"/>
        <s v="Loan Repayment"/>
        <s v="Groceries"/>
        <s v="Gas/Electrics"/>
        <s v="MV Fuel"/>
        <s v="Entertainment"/>
        <s v="Clothes"/>
        <s v="Restaurant"/>
        <s v="Taxi"/>
        <s v="Gym"/>
        <s v="Dentist"/>
        <s v="Phone"/>
        <s v="Gifts"/>
        <s v="Donation"/>
        <s v="Doctor"/>
        <s v="Dividends"/>
        <s v="Furnishings"/>
        <m/>
      </sharedItems>
    </cacheField>
    <cacheField name="Category" numFmtId="4">
      <sharedItems count="11">
        <s v="Variable"/>
        <s v="Transfer"/>
        <s v="Fixed"/>
        <s v="Dining Out"/>
        <s v="Living Expenses"/>
        <s v="Debt Repayment"/>
        <s v="Transport"/>
        <s v="Discretionary"/>
        <s v="Medical"/>
        <s v="Charity"/>
        <s v="Add Subcategory"/>
      </sharedItems>
    </cacheField>
    <cacheField name="Category Type" numFmtId="4">
      <sharedItems count="4">
        <s v="Income"/>
        <s v="Not Reported"/>
        <s v="Expense"/>
        <s v="Add Subcategory"/>
      </sharedItems>
    </cacheField>
    <cacheField name="Months (Date)" numFmtId="0" databaseField="0">
      <fieldGroup base="1">
        <rangePr groupBy="months" startDate="2025-01-01T00:00:00" endDate="2025-12-01T00:00:00"/>
        <groupItems count="14">
          <s v="&lt;01-01-2025"/>
          <s v="Jan"/>
          <s v="Feb"/>
          <s v="Mar"/>
          <s v="Apr"/>
          <s v="May"/>
          <s v="Jun"/>
          <s v="Jul"/>
          <s v="Aug"/>
          <s v="Sep"/>
          <s v="Oct"/>
          <s v="Nov"/>
          <s v="Dec"/>
          <s v="&gt;01-12-2025"/>
        </groupItems>
      </fieldGroup>
    </cacheField>
    <cacheField name="Years (Date)" numFmtId="0" databaseField="0">
      <fieldGroup base="1">
        <rangePr groupBy="years" startDate="2025-01-01T00:00:00" endDate="2025-12-01T00:00:00"/>
        <groupItems count="3">
          <s v="&lt;01-01-2025"/>
          <s v="2025"/>
          <s v="&gt;01-12-2025"/>
        </groupItems>
      </fieldGroup>
    </cacheField>
  </cacheFields>
  <extLst>
    <ext xmlns:x14="http://schemas.microsoft.com/office/spreadsheetml/2009/9/main" uri="{725AE2AE-9491-48be-B2B4-4EB974FC3084}">
      <x14:pivotCacheDefinition pivotCacheId="1263959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1">
  <r>
    <s v="Saving"/>
    <x v="0"/>
    <s v="Interest"/>
    <m/>
    <n v="35"/>
    <n v="35"/>
    <x v="0"/>
    <x v="0"/>
    <x v="0"/>
  </r>
  <r>
    <s v="Checking"/>
    <x v="0"/>
    <s v="Transfer to Savings"/>
    <n v="100"/>
    <m/>
    <n v="-100"/>
    <x v="1"/>
    <x v="1"/>
    <x v="1"/>
  </r>
  <r>
    <s v="Saving"/>
    <x v="0"/>
    <s v="Side Hustle"/>
    <m/>
    <n v="2057"/>
    <n v="2057"/>
    <x v="2"/>
    <x v="0"/>
    <x v="0"/>
  </r>
  <r>
    <s v="Checking"/>
    <x v="1"/>
    <s v="ACME Pty Ltd"/>
    <m/>
    <n v="4000"/>
    <n v="4000"/>
    <x v="3"/>
    <x v="2"/>
    <x v="0"/>
  </r>
  <r>
    <s v="Credit"/>
    <x v="1"/>
    <s v="Ground"/>
    <n v="5"/>
    <m/>
    <n v="-5"/>
    <x v="4"/>
    <x v="3"/>
    <x v="2"/>
  </r>
  <r>
    <s v="Checking"/>
    <x v="2"/>
    <s v="Estate Mgt."/>
    <n v="900"/>
    <m/>
    <n v="-900"/>
    <x v="5"/>
    <x v="4"/>
    <x v="2"/>
  </r>
  <r>
    <s v="Checking"/>
    <x v="2"/>
    <s v="Finance Co."/>
    <n v="150"/>
    <m/>
    <n v="-150"/>
    <x v="6"/>
    <x v="5"/>
    <x v="2"/>
  </r>
  <r>
    <s v="Credit"/>
    <x v="2"/>
    <s v="Ground"/>
    <n v="5"/>
    <m/>
    <n v="-5"/>
    <x v="4"/>
    <x v="3"/>
    <x v="2"/>
  </r>
  <r>
    <s v="Credit"/>
    <x v="3"/>
    <s v="Ground"/>
    <n v="5"/>
    <m/>
    <n v="-5"/>
    <x v="4"/>
    <x v="3"/>
    <x v="2"/>
  </r>
  <r>
    <s v="Credit"/>
    <x v="4"/>
    <s v="Ground"/>
    <n v="5"/>
    <m/>
    <n v="-5"/>
    <x v="4"/>
    <x v="3"/>
    <x v="2"/>
  </r>
  <r>
    <s v="Credit"/>
    <x v="5"/>
    <s v="Ground"/>
    <n v="5"/>
    <m/>
    <n v="-5"/>
    <x v="4"/>
    <x v="3"/>
    <x v="2"/>
  </r>
  <r>
    <s v="Credit"/>
    <x v="5"/>
    <s v="Green's"/>
    <n v="155"/>
    <m/>
    <n v="-155"/>
    <x v="7"/>
    <x v="4"/>
    <x v="2"/>
  </r>
  <r>
    <s v="Checking"/>
    <x v="6"/>
    <s v="Elec. Co."/>
    <m/>
    <n v="100"/>
    <n v="100"/>
    <x v="8"/>
    <x v="4"/>
    <x v="2"/>
  </r>
  <r>
    <s v="Credit"/>
    <x v="6"/>
    <s v="Ground"/>
    <n v="5"/>
    <m/>
    <n v="-5"/>
    <x v="4"/>
    <x v="3"/>
    <x v="2"/>
  </r>
  <r>
    <s v="Credit"/>
    <x v="7"/>
    <s v="Ground"/>
    <n v="5"/>
    <m/>
    <n v="-5"/>
    <x v="4"/>
    <x v="3"/>
    <x v="2"/>
  </r>
  <r>
    <s v="Credit"/>
    <x v="8"/>
    <s v="Fuel. Co"/>
    <n v="77"/>
    <m/>
    <n v="-77"/>
    <x v="9"/>
    <x v="6"/>
    <x v="2"/>
  </r>
  <r>
    <s v="Credit"/>
    <x v="8"/>
    <s v="Ground"/>
    <n v="5"/>
    <m/>
    <n v="-5"/>
    <x v="4"/>
    <x v="3"/>
    <x v="2"/>
  </r>
  <r>
    <s v="Credit"/>
    <x v="9"/>
    <s v="Ground"/>
    <n v="5"/>
    <m/>
    <n v="-5"/>
    <x v="4"/>
    <x v="3"/>
    <x v="2"/>
  </r>
  <r>
    <s v="Credit"/>
    <x v="10"/>
    <s v="Green's"/>
    <n v="135"/>
    <m/>
    <n v="-135"/>
    <x v="7"/>
    <x v="4"/>
    <x v="2"/>
  </r>
  <r>
    <s v="Credit"/>
    <x v="10"/>
    <s v="Ground"/>
    <n v="5"/>
    <m/>
    <n v="-5"/>
    <x v="4"/>
    <x v="3"/>
    <x v="2"/>
  </r>
  <r>
    <s v="Credit"/>
    <x v="11"/>
    <s v="Ground"/>
    <n v="5"/>
    <m/>
    <n v="-5"/>
    <x v="4"/>
    <x v="3"/>
    <x v="2"/>
  </r>
  <r>
    <s v="Credit"/>
    <x v="11"/>
    <s v="Event Cinemas"/>
    <n v="40"/>
    <m/>
    <n v="-40"/>
    <x v="10"/>
    <x v="7"/>
    <x v="2"/>
  </r>
  <r>
    <s v="Credit"/>
    <x v="11"/>
    <s v="Fashionistas"/>
    <n v="98"/>
    <m/>
    <n v="-98"/>
    <x v="11"/>
    <x v="7"/>
    <x v="2"/>
  </r>
  <r>
    <s v="Credit"/>
    <x v="11"/>
    <s v="Joe's Grill"/>
    <n v="52"/>
    <m/>
    <n v="-52"/>
    <x v="12"/>
    <x v="3"/>
    <x v="2"/>
  </r>
  <r>
    <s v="Credit"/>
    <x v="12"/>
    <s v="Taxi Co."/>
    <n v="28"/>
    <m/>
    <n v="-28"/>
    <x v="13"/>
    <x v="6"/>
    <x v="2"/>
  </r>
  <r>
    <s v="Checking"/>
    <x v="13"/>
    <s v="Muscle Beach"/>
    <n v="30"/>
    <m/>
    <n v="-30"/>
    <x v="14"/>
    <x v="7"/>
    <x v="2"/>
  </r>
  <r>
    <s v="Credit"/>
    <x v="13"/>
    <s v="Ground"/>
    <n v="5"/>
    <m/>
    <n v="-5"/>
    <x v="4"/>
    <x v="3"/>
    <x v="2"/>
  </r>
  <r>
    <s v="Credit"/>
    <x v="14"/>
    <s v="Ground"/>
    <n v="5"/>
    <m/>
    <n v="-5"/>
    <x v="4"/>
    <x v="3"/>
    <x v="2"/>
  </r>
  <r>
    <s v="Checking"/>
    <x v="14"/>
    <s v="Smile Dental"/>
    <n v="154"/>
    <m/>
    <n v="-154"/>
    <x v="15"/>
    <x v="8"/>
    <x v="2"/>
  </r>
  <r>
    <s v="Checking"/>
    <x v="14"/>
    <s v="Phone Co."/>
    <n v="40"/>
    <m/>
    <n v="-40"/>
    <x v="16"/>
    <x v="4"/>
    <x v="2"/>
  </r>
  <r>
    <s v="Credit"/>
    <x v="15"/>
    <s v="Sam's Gifts"/>
    <n v="45"/>
    <m/>
    <n v="-45"/>
    <x v="17"/>
    <x v="7"/>
    <x v="2"/>
  </r>
  <r>
    <s v="Credit"/>
    <x v="15"/>
    <s v="Streaming Co."/>
    <n v="32"/>
    <m/>
    <n v="-32"/>
    <x v="10"/>
    <x v="7"/>
    <x v="2"/>
  </r>
  <r>
    <s v="Credit"/>
    <x v="15"/>
    <s v="Ground"/>
    <n v="5"/>
    <m/>
    <n v="-5"/>
    <x v="4"/>
    <x v="3"/>
    <x v="2"/>
  </r>
  <r>
    <s v="Credit"/>
    <x v="16"/>
    <s v="Ground"/>
    <n v="5"/>
    <m/>
    <n v="-5"/>
    <x v="4"/>
    <x v="3"/>
    <x v="2"/>
  </r>
  <r>
    <s v="Credit"/>
    <x v="17"/>
    <s v="Ground"/>
    <n v="5"/>
    <m/>
    <n v="-5"/>
    <x v="4"/>
    <x v="3"/>
    <x v="2"/>
  </r>
  <r>
    <s v="Credit"/>
    <x v="17"/>
    <s v="Green's"/>
    <n v="170"/>
    <m/>
    <n v="-170"/>
    <x v="7"/>
    <x v="4"/>
    <x v="2"/>
  </r>
  <r>
    <s v="Credit"/>
    <x v="18"/>
    <s v="Pizza Pomodoro"/>
    <n v="37"/>
    <m/>
    <n v="-37"/>
    <x v="12"/>
    <x v="3"/>
    <x v="2"/>
  </r>
  <r>
    <s v="Credit"/>
    <x v="19"/>
    <s v="Golden Arches"/>
    <n v="12"/>
    <m/>
    <n v="-12"/>
    <x v="12"/>
    <x v="3"/>
    <x v="2"/>
  </r>
  <r>
    <s v="Checking"/>
    <x v="20"/>
    <s v="Worldvision"/>
    <n v="55"/>
    <m/>
    <n v="-55"/>
    <x v="18"/>
    <x v="9"/>
    <x v="2"/>
  </r>
  <r>
    <s v="Credit"/>
    <x v="20"/>
    <s v="Fuel. Co"/>
    <n v="63"/>
    <m/>
    <n v="-63"/>
    <x v="9"/>
    <x v="6"/>
    <x v="2"/>
  </r>
  <r>
    <s v="Credit"/>
    <x v="20"/>
    <s v="Ground"/>
    <n v="5"/>
    <m/>
    <n v="-5"/>
    <x v="4"/>
    <x v="3"/>
    <x v="2"/>
  </r>
  <r>
    <s v="Credit"/>
    <x v="21"/>
    <s v="Ground"/>
    <n v="5"/>
    <m/>
    <n v="-5"/>
    <x v="4"/>
    <x v="3"/>
    <x v="2"/>
  </r>
  <r>
    <s v="Credit"/>
    <x v="22"/>
    <s v="Ground"/>
    <n v="5"/>
    <m/>
    <n v="-5"/>
    <x v="4"/>
    <x v="3"/>
    <x v="2"/>
  </r>
  <r>
    <s v="Credit"/>
    <x v="23"/>
    <s v="Ground"/>
    <n v="5"/>
    <m/>
    <n v="-5"/>
    <x v="4"/>
    <x v="3"/>
    <x v="2"/>
  </r>
  <r>
    <s v="Credit"/>
    <x v="24"/>
    <s v="Ground"/>
    <n v="5"/>
    <m/>
    <n v="-5"/>
    <x v="4"/>
    <x v="3"/>
    <x v="2"/>
  </r>
  <r>
    <s v="Credit"/>
    <x v="24"/>
    <s v="Green's"/>
    <n v="162"/>
    <m/>
    <n v="-162"/>
    <x v="7"/>
    <x v="4"/>
    <x v="2"/>
  </r>
  <r>
    <s v="Credit"/>
    <x v="25"/>
    <s v="Ted's Trainers"/>
    <n v="125"/>
    <m/>
    <n v="-125"/>
    <x v="11"/>
    <x v="7"/>
    <x v="2"/>
  </r>
  <r>
    <s v="Credit"/>
    <x v="25"/>
    <s v="Ticketek"/>
    <n v="175"/>
    <m/>
    <n v="-175"/>
    <x v="10"/>
    <x v="7"/>
    <x v="2"/>
  </r>
  <r>
    <s v="Credit"/>
    <x v="26"/>
    <s v="Fashionistas"/>
    <n v="145"/>
    <m/>
    <n v="-145"/>
    <x v="11"/>
    <x v="7"/>
    <x v="2"/>
  </r>
  <r>
    <s v="Credit"/>
    <x v="26"/>
    <s v="Taxi Co."/>
    <n v="23"/>
    <m/>
    <n v="-23"/>
    <x v="13"/>
    <x v="6"/>
    <x v="2"/>
  </r>
  <r>
    <s v="Saving"/>
    <x v="27"/>
    <s v="Interest"/>
    <m/>
    <n v="36"/>
    <n v="36"/>
    <x v="0"/>
    <x v="0"/>
    <x v="0"/>
  </r>
  <r>
    <s v="Checking"/>
    <x v="27"/>
    <s v="ACME Pty Ltd"/>
    <m/>
    <n v="4000"/>
    <n v="4000"/>
    <x v="3"/>
    <x v="2"/>
    <x v="0"/>
  </r>
  <r>
    <s v="Credit"/>
    <x v="27"/>
    <s v="Ground"/>
    <n v="5"/>
    <m/>
    <n v="-5"/>
    <x v="4"/>
    <x v="3"/>
    <x v="2"/>
  </r>
  <r>
    <s v="Saving"/>
    <x v="27"/>
    <s v="Side Hustle"/>
    <m/>
    <n v="2236"/>
    <n v="2236"/>
    <x v="2"/>
    <x v="0"/>
    <x v="0"/>
  </r>
  <r>
    <s v="Checking"/>
    <x v="28"/>
    <s v="Estate Mgt."/>
    <n v="900"/>
    <m/>
    <n v="-900"/>
    <x v="5"/>
    <x v="4"/>
    <x v="2"/>
  </r>
  <r>
    <s v="Checking"/>
    <x v="28"/>
    <s v="Finance Co."/>
    <n v="150"/>
    <m/>
    <n v="-150"/>
    <x v="6"/>
    <x v="5"/>
    <x v="2"/>
  </r>
  <r>
    <s v="Checking"/>
    <x v="28"/>
    <s v="Transfer to Savings"/>
    <n v="100"/>
    <m/>
    <n v="-100"/>
    <x v="1"/>
    <x v="1"/>
    <x v="1"/>
  </r>
  <r>
    <s v="Credit"/>
    <x v="28"/>
    <s v="Ground"/>
    <n v="5"/>
    <m/>
    <n v="-5"/>
    <x v="4"/>
    <x v="3"/>
    <x v="2"/>
  </r>
  <r>
    <s v="Credit"/>
    <x v="29"/>
    <s v="Ground"/>
    <n v="5"/>
    <m/>
    <n v="-5"/>
    <x v="4"/>
    <x v="3"/>
    <x v="2"/>
  </r>
  <r>
    <s v="Credit"/>
    <x v="30"/>
    <s v="Ground"/>
    <n v="5"/>
    <m/>
    <n v="-5"/>
    <x v="4"/>
    <x v="3"/>
    <x v="2"/>
  </r>
  <r>
    <s v="Credit"/>
    <x v="31"/>
    <s v="Ground"/>
    <n v="5"/>
    <m/>
    <n v="-5"/>
    <x v="4"/>
    <x v="3"/>
    <x v="2"/>
  </r>
  <r>
    <s v="Credit"/>
    <x v="31"/>
    <s v="Green's"/>
    <n v="205"/>
    <m/>
    <n v="-205"/>
    <x v="7"/>
    <x v="4"/>
    <x v="2"/>
  </r>
  <r>
    <s v="Checking"/>
    <x v="32"/>
    <s v="Elec. Co."/>
    <n v="51.1"/>
    <m/>
    <n v="-51.1"/>
    <x v="8"/>
    <x v="4"/>
    <x v="2"/>
  </r>
  <r>
    <s v="Credit"/>
    <x v="32"/>
    <s v="Ground"/>
    <n v="5"/>
    <m/>
    <n v="-5"/>
    <x v="4"/>
    <x v="3"/>
    <x v="2"/>
  </r>
  <r>
    <s v="Credit"/>
    <x v="33"/>
    <s v="Ground"/>
    <n v="5"/>
    <m/>
    <n v="-5"/>
    <x v="4"/>
    <x v="3"/>
    <x v="2"/>
  </r>
  <r>
    <s v="Credit"/>
    <x v="34"/>
    <s v="Fuel. Co"/>
    <n v="78"/>
    <m/>
    <n v="-78"/>
    <x v="9"/>
    <x v="6"/>
    <x v="2"/>
  </r>
  <r>
    <s v="Credit"/>
    <x v="34"/>
    <s v="Ground"/>
    <n v="5"/>
    <m/>
    <n v="-5"/>
    <x v="4"/>
    <x v="3"/>
    <x v="2"/>
  </r>
  <r>
    <s v="Credit"/>
    <x v="35"/>
    <s v="Ground"/>
    <n v="5"/>
    <m/>
    <n v="-5"/>
    <x v="4"/>
    <x v="3"/>
    <x v="2"/>
  </r>
  <r>
    <s v="Credit"/>
    <x v="36"/>
    <s v="Green's"/>
    <n v="135.9"/>
    <m/>
    <n v="-135.9"/>
    <x v="7"/>
    <x v="4"/>
    <x v="2"/>
  </r>
  <r>
    <s v="Credit"/>
    <x v="36"/>
    <s v="Ground"/>
    <n v="5"/>
    <m/>
    <n v="-5"/>
    <x v="4"/>
    <x v="3"/>
    <x v="2"/>
  </r>
  <r>
    <s v="Credit"/>
    <x v="37"/>
    <s v="Ground"/>
    <n v="5"/>
    <m/>
    <n v="-5"/>
    <x v="4"/>
    <x v="3"/>
    <x v="2"/>
  </r>
  <r>
    <s v="Credit"/>
    <x v="37"/>
    <s v="Event Cinemas"/>
    <n v="40.9"/>
    <m/>
    <n v="-40.9"/>
    <x v="10"/>
    <x v="7"/>
    <x v="2"/>
  </r>
  <r>
    <s v="Credit"/>
    <x v="37"/>
    <s v="Fashionistas"/>
    <n v="99"/>
    <m/>
    <n v="-99"/>
    <x v="11"/>
    <x v="7"/>
    <x v="2"/>
  </r>
  <r>
    <s v="Credit"/>
    <x v="37"/>
    <s v="Joe's Grill"/>
    <n v="53"/>
    <m/>
    <n v="-53"/>
    <x v="12"/>
    <x v="3"/>
    <x v="2"/>
  </r>
  <r>
    <s v="Credit"/>
    <x v="38"/>
    <s v="Taxi Co."/>
    <n v="28.9"/>
    <m/>
    <n v="-28.9"/>
    <x v="13"/>
    <x v="6"/>
    <x v="2"/>
  </r>
  <r>
    <s v="Checking"/>
    <x v="39"/>
    <s v="Muscle Beach"/>
    <n v="30"/>
    <m/>
    <n v="-30"/>
    <x v="14"/>
    <x v="7"/>
    <x v="2"/>
  </r>
  <r>
    <s v="Credit"/>
    <x v="39"/>
    <s v="Ground"/>
    <n v="5"/>
    <m/>
    <n v="-5"/>
    <x v="4"/>
    <x v="3"/>
    <x v="2"/>
  </r>
  <r>
    <s v="Credit"/>
    <x v="40"/>
    <s v="Ground"/>
    <n v="5"/>
    <m/>
    <n v="-5"/>
    <x v="4"/>
    <x v="3"/>
    <x v="2"/>
  </r>
  <r>
    <s v="Checking"/>
    <x v="40"/>
    <s v="Phone Co."/>
    <n v="40"/>
    <m/>
    <n v="-40"/>
    <x v="16"/>
    <x v="4"/>
    <x v="2"/>
  </r>
  <r>
    <s v="Credit"/>
    <x v="41"/>
    <s v="Sam's Gifts"/>
    <n v="45.9"/>
    <m/>
    <n v="-45.9"/>
    <x v="17"/>
    <x v="7"/>
    <x v="2"/>
  </r>
  <r>
    <s v="Credit"/>
    <x v="41"/>
    <s v="Streaming Co."/>
    <n v="35"/>
    <m/>
    <n v="-35"/>
    <x v="10"/>
    <x v="7"/>
    <x v="2"/>
  </r>
  <r>
    <s v="Credit"/>
    <x v="41"/>
    <s v="Ground"/>
    <n v="5"/>
    <m/>
    <n v="-5"/>
    <x v="4"/>
    <x v="3"/>
    <x v="2"/>
  </r>
  <r>
    <s v="Credit"/>
    <x v="42"/>
    <s v="Ground"/>
    <n v="5"/>
    <m/>
    <n v="-5"/>
    <x v="4"/>
    <x v="3"/>
    <x v="2"/>
  </r>
  <r>
    <s v="Credit"/>
    <x v="43"/>
    <s v="Ground"/>
    <n v="5"/>
    <m/>
    <n v="-5"/>
    <x v="4"/>
    <x v="3"/>
    <x v="2"/>
  </r>
  <r>
    <s v="Credit"/>
    <x v="43"/>
    <s v="Green's"/>
    <n v="171"/>
    <m/>
    <n v="-171"/>
    <x v="7"/>
    <x v="4"/>
    <x v="2"/>
  </r>
  <r>
    <s v="Credit"/>
    <x v="44"/>
    <s v="Pizza Pomodoro"/>
    <n v="37.9"/>
    <m/>
    <n v="-37.9"/>
    <x v="12"/>
    <x v="3"/>
    <x v="2"/>
  </r>
  <r>
    <s v="Credit"/>
    <x v="45"/>
    <s v="Golden Arches"/>
    <n v="12.9"/>
    <m/>
    <n v="-12.9"/>
    <x v="12"/>
    <x v="3"/>
    <x v="2"/>
  </r>
  <r>
    <s v="Checking"/>
    <x v="46"/>
    <s v="Worldvision"/>
    <n v="55"/>
    <m/>
    <n v="-55"/>
    <x v="18"/>
    <x v="9"/>
    <x v="2"/>
  </r>
  <r>
    <s v="Credit"/>
    <x v="46"/>
    <s v="Fuel. Co"/>
    <n v="64.099999999999994"/>
    <m/>
    <n v="-64.099999999999994"/>
    <x v="9"/>
    <x v="6"/>
    <x v="2"/>
  </r>
  <r>
    <s v="Credit"/>
    <x v="46"/>
    <s v="Ground"/>
    <n v="5"/>
    <m/>
    <n v="-5"/>
    <x v="4"/>
    <x v="3"/>
    <x v="2"/>
  </r>
  <r>
    <s v="Credit"/>
    <x v="47"/>
    <s v="Ground"/>
    <n v="5"/>
    <m/>
    <n v="-5"/>
    <x v="4"/>
    <x v="3"/>
    <x v="2"/>
  </r>
  <r>
    <s v="Credit"/>
    <x v="48"/>
    <s v="Ground"/>
    <n v="5"/>
    <m/>
    <n v="-5"/>
    <x v="4"/>
    <x v="3"/>
    <x v="2"/>
  </r>
  <r>
    <s v="Credit"/>
    <x v="49"/>
    <s v="Ground"/>
    <n v="5"/>
    <m/>
    <n v="-5"/>
    <x v="4"/>
    <x v="3"/>
    <x v="2"/>
  </r>
  <r>
    <s v="Credit"/>
    <x v="50"/>
    <s v="Ground"/>
    <n v="5"/>
    <m/>
    <n v="-5"/>
    <x v="4"/>
    <x v="3"/>
    <x v="2"/>
  </r>
  <r>
    <s v="Credit"/>
    <x v="50"/>
    <s v="Green's"/>
    <n v="162.9"/>
    <m/>
    <n v="-162.9"/>
    <x v="7"/>
    <x v="4"/>
    <x v="2"/>
  </r>
  <r>
    <s v="Credit"/>
    <x v="51"/>
    <s v="Ted's Trainers"/>
    <n v="125.9"/>
    <m/>
    <n v="-125.9"/>
    <x v="11"/>
    <x v="7"/>
    <x v="2"/>
  </r>
  <r>
    <s v="Credit"/>
    <x v="51"/>
    <s v="Global Fashion"/>
    <n v="137"/>
    <m/>
    <n v="-137"/>
    <x v="11"/>
    <x v="7"/>
    <x v="2"/>
  </r>
  <r>
    <s v="Credit"/>
    <x v="52"/>
    <s v="Fashionistas"/>
    <n v="146.1"/>
    <m/>
    <n v="-146.1"/>
    <x v="11"/>
    <x v="7"/>
    <x v="2"/>
  </r>
  <r>
    <s v="Credit"/>
    <x v="52"/>
    <s v="Taxi Co."/>
    <n v="24.1"/>
    <m/>
    <n v="-24.1"/>
    <x v="13"/>
    <x v="6"/>
    <x v="2"/>
  </r>
  <r>
    <s v="Checking"/>
    <x v="53"/>
    <s v="ACME Pty Ltd"/>
    <m/>
    <n v="4000"/>
    <n v="4000"/>
    <x v="3"/>
    <x v="2"/>
    <x v="0"/>
  </r>
  <r>
    <s v="Saving"/>
    <x v="53"/>
    <s v="Interest"/>
    <m/>
    <n v="37"/>
    <n v="37"/>
    <x v="0"/>
    <x v="0"/>
    <x v="0"/>
  </r>
  <r>
    <s v="Credit"/>
    <x v="53"/>
    <s v="Ground"/>
    <n v="5"/>
    <m/>
    <n v="-5"/>
    <x v="4"/>
    <x v="3"/>
    <x v="2"/>
  </r>
  <r>
    <s v="Saving"/>
    <x v="53"/>
    <s v="Side Hustle"/>
    <m/>
    <n v="1364"/>
    <n v="1364"/>
    <x v="2"/>
    <x v="0"/>
    <x v="0"/>
  </r>
  <r>
    <s v="Checking"/>
    <x v="54"/>
    <s v="Estate Mgt."/>
    <n v="900"/>
    <m/>
    <n v="-900"/>
    <x v="5"/>
    <x v="4"/>
    <x v="2"/>
  </r>
  <r>
    <s v="Checking"/>
    <x v="54"/>
    <s v="Finance Co."/>
    <n v="150"/>
    <m/>
    <n v="-150"/>
    <x v="6"/>
    <x v="5"/>
    <x v="2"/>
  </r>
  <r>
    <s v="Credit"/>
    <x v="54"/>
    <s v="Ground"/>
    <n v="5"/>
    <m/>
    <n v="-5"/>
    <x v="4"/>
    <x v="3"/>
    <x v="2"/>
  </r>
  <r>
    <s v="Credit"/>
    <x v="55"/>
    <s v="Ground"/>
    <n v="5"/>
    <m/>
    <n v="-5"/>
    <x v="4"/>
    <x v="3"/>
    <x v="2"/>
  </r>
  <r>
    <s v="Credit"/>
    <x v="56"/>
    <s v="Ground"/>
    <n v="5"/>
    <m/>
    <n v="-5"/>
    <x v="4"/>
    <x v="3"/>
    <x v="2"/>
  </r>
  <r>
    <s v="Credit"/>
    <x v="57"/>
    <s v="Ground"/>
    <n v="5"/>
    <m/>
    <n v="-5"/>
    <x v="4"/>
    <x v="3"/>
    <x v="2"/>
  </r>
  <r>
    <s v="Credit"/>
    <x v="57"/>
    <s v="Green's"/>
    <n v="149"/>
    <m/>
    <n v="-149"/>
    <x v="7"/>
    <x v="4"/>
    <x v="2"/>
  </r>
  <r>
    <s v="Checking"/>
    <x v="58"/>
    <s v="Elec. Co."/>
    <n v="52.1"/>
    <m/>
    <n v="-52.1"/>
    <x v="8"/>
    <x v="4"/>
    <x v="2"/>
  </r>
  <r>
    <s v="Credit"/>
    <x v="58"/>
    <s v="Ground"/>
    <n v="5"/>
    <m/>
    <n v="-5"/>
    <x v="4"/>
    <x v="3"/>
    <x v="2"/>
  </r>
  <r>
    <s v="Credit"/>
    <x v="59"/>
    <s v="Ground"/>
    <n v="5"/>
    <m/>
    <n v="-5"/>
    <x v="4"/>
    <x v="3"/>
    <x v="2"/>
  </r>
  <r>
    <s v="Checking"/>
    <x v="59"/>
    <s v="Transfer to Savings"/>
    <n v="100"/>
    <m/>
    <n v="-100"/>
    <x v="1"/>
    <x v="1"/>
    <x v="1"/>
  </r>
  <r>
    <s v="Credit"/>
    <x v="60"/>
    <s v="Fuel. Co"/>
    <n v="78.900000000000006"/>
    <m/>
    <n v="-78.900000000000006"/>
    <x v="9"/>
    <x v="6"/>
    <x v="2"/>
  </r>
  <r>
    <s v="Credit"/>
    <x v="60"/>
    <s v="Ground"/>
    <n v="5"/>
    <m/>
    <n v="-5"/>
    <x v="4"/>
    <x v="3"/>
    <x v="2"/>
  </r>
  <r>
    <s v="Credit"/>
    <x v="61"/>
    <s v="Ground"/>
    <n v="5"/>
    <m/>
    <n v="-5"/>
    <x v="4"/>
    <x v="3"/>
    <x v="2"/>
  </r>
  <r>
    <s v="Credit"/>
    <x v="62"/>
    <s v="Green's"/>
    <n v="137"/>
    <m/>
    <n v="-137"/>
    <x v="7"/>
    <x v="4"/>
    <x v="2"/>
  </r>
  <r>
    <s v="Credit"/>
    <x v="62"/>
    <s v="Ground"/>
    <n v="5"/>
    <m/>
    <n v="-5"/>
    <x v="4"/>
    <x v="3"/>
    <x v="2"/>
  </r>
  <r>
    <s v="Credit"/>
    <x v="63"/>
    <s v="Ground"/>
    <n v="5"/>
    <m/>
    <n v="-5"/>
    <x v="4"/>
    <x v="3"/>
    <x v="2"/>
  </r>
  <r>
    <s v="Credit"/>
    <x v="63"/>
    <s v="Event Cinemas"/>
    <n v="41.8"/>
    <m/>
    <n v="-41.8"/>
    <x v="10"/>
    <x v="7"/>
    <x v="2"/>
  </r>
  <r>
    <s v="Credit"/>
    <x v="63"/>
    <s v="Fashionistas"/>
    <n v="99.9"/>
    <m/>
    <n v="-99.9"/>
    <x v="11"/>
    <x v="7"/>
    <x v="2"/>
  </r>
  <r>
    <s v="Credit"/>
    <x v="63"/>
    <s v="Joe's Grill"/>
    <n v="54"/>
    <m/>
    <n v="-54"/>
    <x v="12"/>
    <x v="3"/>
    <x v="2"/>
  </r>
  <r>
    <s v="Credit"/>
    <x v="64"/>
    <s v="Taxi Co."/>
    <n v="30"/>
    <m/>
    <n v="-30"/>
    <x v="13"/>
    <x v="6"/>
    <x v="2"/>
  </r>
  <r>
    <s v="Checking"/>
    <x v="65"/>
    <s v="Muscle Beach"/>
    <n v="30"/>
    <m/>
    <n v="-30"/>
    <x v="14"/>
    <x v="7"/>
    <x v="2"/>
  </r>
  <r>
    <s v="Credit"/>
    <x v="65"/>
    <s v="Ground"/>
    <n v="5"/>
    <m/>
    <n v="-5"/>
    <x v="4"/>
    <x v="3"/>
    <x v="2"/>
  </r>
  <r>
    <s v="Credit"/>
    <x v="66"/>
    <s v="Ground"/>
    <n v="5"/>
    <m/>
    <n v="-5"/>
    <x v="4"/>
    <x v="3"/>
    <x v="2"/>
  </r>
  <r>
    <s v="Checking"/>
    <x v="66"/>
    <s v="Village Medical"/>
    <n v="75"/>
    <m/>
    <n v="-75"/>
    <x v="19"/>
    <x v="8"/>
    <x v="2"/>
  </r>
  <r>
    <s v="Checking"/>
    <x v="66"/>
    <s v="Phone Co."/>
    <n v="40"/>
    <m/>
    <n v="-40"/>
    <x v="16"/>
    <x v="4"/>
    <x v="2"/>
  </r>
  <r>
    <s v="Credit"/>
    <x v="67"/>
    <s v="Sam's Gifts"/>
    <n v="46.8"/>
    <m/>
    <n v="-46.8"/>
    <x v="17"/>
    <x v="7"/>
    <x v="2"/>
  </r>
  <r>
    <s v="Credit"/>
    <x v="67"/>
    <s v="Streaming Co."/>
    <n v="35"/>
    <m/>
    <n v="-35"/>
    <x v="10"/>
    <x v="7"/>
    <x v="2"/>
  </r>
  <r>
    <s v="Credit"/>
    <x v="67"/>
    <s v="Ground"/>
    <n v="5"/>
    <m/>
    <n v="-5"/>
    <x v="4"/>
    <x v="3"/>
    <x v="2"/>
  </r>
  <r>
    <s v="Credit"/>
    <x v="68"/>
    <s v="Ground"/>
    <n v="5"/>
    <m/>
    <n v="-5"/>
    <x v="4"/>
    <x v="3"/>
    <x v="2"/>
  </r>
  <r>
    <s v="Credit"/>
    <x v="69"/>
    <s v="Ground"/>
    <n v="5"/>
    <m/>
    <n v="-5"/>
    <x v="4"/>
    <x v="3"/>
    <x v="2"/>
  </r>
  <r>
    <s v="Credit"/>
    <x v="69"/>
    <s v="Green's"/>
    <n v="171.9"/>
    <m/>
    <n v="-171.9"/>
    <x v="7"/>
    <x v="4"/>
    <x v="2"/>
  </r>
  <r>
    <s v="Credit"/>
    <x v="70"/>
    <s v="Pizza Pomodoro"/>
    <n v="39"/>
    <m/>
    <n v="-39"/>
    <x v="12"/>
    <x v="3"/>
    <x v="2"/>
  </r>
  <r>
    <s v="Credit"/>
    <x v="71"/>
    <s v="Golden Arches"/>
    <n v="14"/>
    <m/>
    <n v="-14"/>
    <x v="12"/>
    <x v="3"/>
    <x v="2"/>
  </r>
  <r>
    <s v="Checking"/>
    <x v="72"/>
    <s v="Worldvision"/>
    <n v="55"/>
    <m/>
    <n v="-55"/>
    <x v="18"/>
    <x v="9"/>
    <x v="2"/>
  </r>
  <r>
    <s v="Credit"/>
    <x v="72"/>
    <s v="Fuel. Co"/>
    <n v="65"/>
    <m/>
    <n v="-65"/>
    <x v="9"/>
    <x v="6"/>
    <x v="2"/>
  </r>
  <r>
    <s v="Credit"/>
    <x v="72"/>
    <s v="Ground"/>
    <n v="5"/>
    <m/>
    <n v="-5"/>
    <x v="4"/>
    <x v="3"/>
    <x v="2"/>
  </r>
  <r>
    <s v="Credit"/>
    <x v="73"/>
    <s v="Ground"/>
    <n v="5"/>
    <m/>
    <n v="-5"/>
    <x v="4"/>
    <x v="3"/>
    <x v="2"/>
  </r>
  <r>
    <s v="Credit"/>
    <x v="74"/>
    <s v="Ground"/>
    <n v="5"/>
    <m/>
    <n v="-5"/>
    <x v="4"/>
    <x v="3"/>
    <x v="2"/>
  </r>
  <r>
    <s v="Credit"/>
    <x v="75"/>
    <s v="Ground"/>
    <n v="5"/>
    <m/>
    <n v="-5"/>
    <x v="4"/>
    <x v="3"/>
    <x v="2"/>
  </r>
  <r>
    <s v="Credit"/>
    <x v="76"/>
    <s v="Ground"/>
    <n v="5"/>
    <m/>
    <n v="-5"/>
    <x v="4"/>
    <x v="3"/>
    <x v="2"/>
  </r>
  <r>
    <s v="Credit"/>
    <x v="76"/>
    <s v="Green's"/>
    <n v="209"/>
    <m/>
    <n v="-209"/>
    <x v="7"/>
    <x v="4"/>
    <x v="2"/>
  </r>
  <r>
    <s v="Credit"/>
    <x v="77"/>
    <s v="Ted's Trainers"/>
    <n v="127"/>
    <m/>
    <n v="-127"/>
    <x v="11"/>
    <x v="7"/>
    <x v="2"/>
  </r>
  <r>
    <s v="Credit"/>
    <x v="77"/>
    <s v="Sports Co."/>
    <n v="177.2"/>
    <m/>
    <n v="-177.2"/>
    <x v="11"/>
    <x v="7"/>
    <x v="2"/>
  </r>
  <r>
    <s v="Credit"/>
    <x v="78"/>
    <s v="Fashionistas"/>
    <n v="147.1"/>
    <m/>
    <n v="-147.1"/>
    <x v="11"/>
    <x v="7"/>
    <x v="2"/>
  </r>
  <r>
    <s v="Credit"/>
    <x v="78"/>
    <s v="Taxi Co."/>
    <n v="25"/>
    <m/>
    <n v="-25"/>
    <x v="13"/>
    <x v="6"/>
    <x v="2"/>
  </r>
  <r>
    <s v="Credit"/>
    <x v="79"/>
    <s v="Foodary"/>
    <n v="15"/>
    <m/>
    <n v="-15"/>
    <x v="12"/>
    <x v="3"/>
    <x v="2"/>
  </r>
  <r>
    <s v="Credit"/>
    <x v="80"/>
    <s v="Ground"/>
    <n v="5"/>
    <m/>
    <n v="-5"/>
    <x v="4"/>
    <x v="3"/>
    <x v="2"/>
  </r>
  <r>
    <s v="Credit"/>
    <x v="81"/>
    <s v="Ground"/>
    <n v="5"/>
    <m/>
    <n v="-5"/>
    <x v="4"/>
    <x v="3"/>
    <x v="2"/>
  </r>
  <r>
    <s v="Checking"/>
    <x v="81"/>
    <s v="Amoogle"/>
    <m/>
    <n v="1350"/>
    <n v="1350"/>
    <x v="20"/>
    <x v="0"/>
    <x v="0"/>
  </r>
  <r>
    <s v="Checking"/>
    <x v="82"/>
    <s v="ACME Pty Ltd"/>
    <m/>
    <n v="4000"/>
    <n v="4000"/>
    <x v="3"/>
    <x v="2"/>
    <x v="0"/>
  </r>
  <r>
    <s v="Saving"/>
    <x v="82"/>
    <s v="Interest"/>
    <m/>
    <n v="38"/>
    <n v="38"/>
    <x v="0"/>
    <x v="0"/>
    <x v="0"/>
  </r>
  <r>
    <s v="Credit"/>
    <x v="82"/>
    <s v="Ground"/>
    <n v="5"/>
    <m/>
    <n v="-5"/>
    <x v="4"/>
    <x v="3"/>
    <x v="2"/>
  </r>
  <r>
    <s v="Saving"/>
    <x v="82"/>
    <s v="Side Hustle"/>
    <m/>
    <n v="2964"/>
    <n v="2964"/>
    <x v="2"/>
    <x v="0"/>
    <x v="0"/>
  </r>
  <r>
    <s v="Checking"/>
    <x v="83"/>
    <s v="Estate Mgt."/>
    <n v="900"/>
    <m/>
    <n v="-900"/>
    <x v="5"/>
    <x v="4"/>
    <x v="2"/>
  </r>
  <r>
    <s v="Checking"/>
    <x v="83"/>
    <s v="Finance Co."/>
    <n v="150"/>
    <m/>
    <n v="-150"/>
    <x v="6"/>
    <x v="5"/>
    <x v="2"/>
  </r>
  <r>
    <s v="Credit"/>
    <x v="83"/>
    <s v="Ground"/>
    <n v="5"/>
    <m/>
    <n v="-5"/>
    <x v="4"/>
    <x v="3"/>
    <x v="2"/>
  </r>
  <r>
    <s v="Credit"/>
    <x v="84"/>
    <s v="Ground"/>
    <n v="5"/>
    <m/>
    <n v="-5"/>
    <x v="4"/>
    <x v="3"/>
    <x v="2"/>
  </r>
  <r>
    <s v="Credit"/>
    <x v="85"/>
    <s v="Ground"/>
    <n v="5"/>
    <m/>
    <n v="-5"/>
    <x v="4"/>
    <x v="3"/>
    <x v="2"/>
  </r>
  <r>
    <s v="Credit"/>
    <x v="86"/>
    <s v="Ground"/>
    <n v="5"/>
    <m/>
    <n v="-5"/>
    <x v="4"/>
    <x v="3"/>
    <x v="2"/>
  </r>
  <r>
    <s v="Credit"/>
    <x v="86"/>
    <s v="Green's"/>
    <n v="158.19999999999999"/>
    <m/>
    <n v="-158.19999999999999"/>
    <x v="7"/>
    <x v="4"/>
    <x v="2"/>
  </r>
  <r>
    <s v="Checking"/>
    <x v="87"/>
    <s v="Elec. Co."/>
    <n v="53.2"/>
    <m/>
    <n v="-53.2"/>
    <x v="8"/>
    <x v="4"/>
    <x v="2"/>
  </r>
  <r>
    <s v="Credit"/>
    <x v="87"/>
    <s v="Ground"/>
    <n v="5"/>
    <m/>
    <n v="-5"/>
    <x v="4"/>
    <x v="3"/>
    <x v="2"/>
  </r>
  <r>
    <s v="Credit"/>
    <x v="88"/>
    <s v="Ground"/>
    <n v="5"/>
    <m/>
    <n v="-5"/>
    <x v="4"/>
    <x v="3"/>
    <x v="2"/>
  </r>
  <r>
    <s v="Credit"/>
    <x v="89"/>
    <s v="Fuel. Co"/>
    <n v="79.900000000000006"/>
    <m/>
    <n v="-79.900000000000006"/>
    <x v="9"/>
    <x v="6"/>
    <x v="2"/>
  </r>
  <r>
    <s v="Credit"/>
    <x v="89"/>
    <s v="Ground"/>
    <n v="5"/>
    <m/>
    <n v="-5"/>
    <x v="4"/>
    <x v="3"/>
    <x v="2"/>
  </r>
  <r>
    <s v="Credit"/>
    <x v="90"/>
    <s v="Ground"/>
    <n v="5"/>
    <m/>
    <n v="-5"/>
    <x v="4"/>
    <x v="3"/>
    <x v="2"/>
  </r>
  <r>
    <s v="Credit"/>
    <x v="91"/>
    <s v="Green's"/>
    <n v="98"/>
    <m/>
    <n v="-98"/>
    <x v="7"/>
    <x v="4"/>
    <x v="2"/>
  </r>
  <r>
    <s v="Credit"/>
    <x v="91"/>
    <s v="Ground"/>
    <n v="5"/>
    <m/>
    <n v="-5"/>
    <x v="4"/>
    <x v="3"/>
    <x v="2"/>
  </r>
  <r>
    <s v="Checking"/>
    <x v="91"/>
    <s v="Transfer to Savings"/>
    <n v="100"/>
    <m/>
    <n v="-100"/>
    <x v="1"/>
    <x v="1"/>
    <x v="1"/>
  </r>
  <r>
    <s v="Credit"/>
    <x v="92"/>
    <s v="Ground"/>
    <n v="5"/>
    <m/>
    <n v="-5"/>
    <x v="4"/>
    <x v="3"/>
    <x v="2"/>
  </r>
  <r>
    <s v="Credit"/>
    <x v="92"/>
    <s v="Event Cinemas"/>
    <n v="42.8"/>
    <m/>
    <n v="-42.8"/>
    <x v="10"/>
    <x v="7"/>
    <x v="2"/>
  </r>
  <r>
    <s v="Credit"/>
    <x v="92"/>
    <s v="Fashionistas"/>
    <n v="100.9"/>
    <m/>
    <n v="-100.9"/>
    <x v="11"/>
    <x v="7"/>
    <x v="2"/>
  </r>
  <r>
    <s v="Credit"/>
    <x v="92"/>
    <s v="Joe's Grill"/>
    <n v="54.9"/>
    <m/>
    <n v="-54.9"/>
    <x v="12"/>
    <x v="3"/>
    <x v="2"/>
  </r>
  <r>
    <s v="Credit"/>
    <x v="93"/>
    <s v="Taxi Co."/>
    <n v="31"/>
    <m/>
    <n v="-31"/>
    <x v="13"/>
    <x v="6"/>
    <x v="2"/>
  </r>
  <r>
    <s v="Checking"/>
    <x v="94"/>
    <s v="Muscle Beach"/>
    <n v="30"/>
    <m/>
    <n v="-30"/>
    <x v="14"/>
    <x v="7"/>
    <x v="2"/>
  </r>
  <r>
    <s v="Credit"/>
    <x v="94"/>
    <s v="Ground"/>
    <n v="5"/>
    <m/>
    <n v="-5"/>
    <x v="4"/>
    <x v="3"/>
    <x v="2"/>
  </r>
  <r>
    <s v="Credit"/>
    <x v="95"/>
    <s v="Ground"/>
    <n v="5"/>
    <m/>
    <n v="-5"/>
    <x v="4"/>
    <x v="3"/>
    <x v="2"/>
  </r>
  <r>
    <s v="Checking"/>
    <x v="95"/>
    <s v="Phone Co."/>
    <n v="40"/>
    <m/>
    <n v="-40"/>
    <x v="16"/>
    <x v="4"/>
    <x v="2"/>
  </r>
  <r>
    <s v="Credit"/>
    <x v="96"/>
    <s v="Sam's Gifts"/>
    <n v="47.9"/>
    <m/>
    <n v="-47.9"/>
    <x v="17"/>
    <x v="7"/>
    <x v="2"/>
  </r>
  <r>
    <s v="Credit"/>
    <x v="96"/>
    <s v="Streaming Co."/>
    <n v="35"/>
    <m/>
    <n v="-35"/>
    <x v="10"/>
    <x v="7"/>
    <x v="2"/>
  </r>
  <r>
    <s v="Credit"/>
    <x v="96"/>
    <s v="Ground"/>
    <n v="5"/>
    <m/>
    <n v="-5"/>
    <x v="4"/>
    <x v="3"/>
    <x v="2"/>
  </r>
  <r>
    <s v="Credit"/>
    <x v="97"/>
    <s v="Ground"/>
    <n v="5"/>
    <m/>
    <n v="-5"/>
    <x v="4"/>
    <x v="3"/>
    <x v="2"/>
  </r>
  <r>
    <s v="Credit"/>
    <x v="98"/>
    <s v="Ground"/>
    <n v="5"/>
    <m/>
    <n v="-5"/>
    <x v="4"/>
    <x v="3"/>
    <x v="2"/>
  </r>
  <r>
    <s v="Credit"/>
    <x v="98"/>
    <s v="Green's"/>
    <n v="173"/>
    <m/>
    <n v="-173"/>
    <x v="7"/>
    <x v="4"/>
    <x v="2"/>
  </r>
  <r>
    <s v="Credit"/>
    <x v="99"/>
    <s v="Pizza Pomodoro"/>
    <n v="40.1"/>
    <m/>
    <n v="-40.1"/>
    <x v="12"/>
    <x v="3"/>
    <x v="2"/>
  </r>
  <r>
    <s v="Credit"/>
    <x v="100"/>
    <s v="Golden Arches"/>
    <n v="15.1"/>
    <m/>
    <n v="-15.1"/>
    <x v="12"/>
    <x v="3"/>
    <x v="2"/>
  </r>
  <r>
    <s v="Checking"/>
    <x v="101"/>
    <s v="Worldvision"/>
    <n v="55"/>
    <m/>
    <n v="-55"/>
    <x v="18"/>
    <x v="9"/>
    <x v="2"/>
  </r>
  <r>
    <s v="Credit"/>
    <x v="101"/>
    <s v="Fuel. Co"/>
    <n v="66"/>
    <m/>
    <n v="-66"/>
    <x v="9"/>
    <x v="6"/>
    <x v="2"/>
  </r>
  <r>
    <s v="Credit"/>
    <x v="101"/>
    <s v="Ground"/>
    <n v="5"/>
    <m/>
    <n v="-5"/>
    <x v="4"/>
    <x v="3"/>
    <x v="2"/>
  </r>
  <r>
    <s v="Credit"/>
    <x v="102"/>
    <s v="Ground"/>
    <n v="5"/>
    <m/>
    <n v="-5"/>
    <x v="4"/>
    <x v="3"/>
    <x v="2"/>
  </r>
  <r>
    <s v="Credit"/>
    <x v="103"/>
    <s v="Ground"/>
    <n v="5"/>
    <m/>
    <n v="-5"/>
    <x v="4"/>
    <x v="3"/>
    <x v="2"/>
  </r>
  <r>
    <s v="Credit"/>
    <x v="104"/>
    <s v="Ground"/>
    <n v="5"/>
    <m/>
    <n v="-5"/>
    <x v="4"/>
    <x v="3"/>
    <x v="2"/>
  </r>
  <r>
    <s v="Credit"/>
    <x v="105"/>
    <s v="Ground"/>
    <n v="5"/>
    <m/>
    <n v="-5"/>
    <x v="4"/>
    <x v="3"/>
    <x v="2"/>
  </r>
  <r>
    <s v="Credit"/>
    <x v="105"/>
    <s v="Green's"/>
    <n v="164.9"/>
    <m/>
    <n v="-164.9"/>
    <x v="7"/>
    <x v="4"/>
    <x v="2"/>
  </r>
  <r>
    <s v="Credit"/>
    <x v="106"/>
    <s v="Ted's Trainers"/>
    <n v="127.9"/>
    <m/>
    <n v="-127.9"/>
    <x v="11"/>
    <x v="7"/>
    <x v="2"/>
  </r>
  <r>
    <s v="Credit"/>
    <x v="106"/>
    <s v="BW Club"/>
    <n v="300"/>
    <m/>
    <n v="-300"/>
    <x v="10"/>
    <x v="7"/>
    <x v="2"/>
  </r>
  <r>
    <s v="Credit"/>
    <x v="107"/>
    <s v="Fashionistas"/>
    <n v="148.1"/>
    <m/>
    <n v="-148.1"/>
    <x v="11"/>
    <x v="7"/>
    <x v="2"/>
  </r>
  <r>
    <s v="Credit"/>
    <x v="107"/>
    <s v="Taxi Co."/>
    <n v="26.1"/>
    <m/>
    <n v="-26.1"/>
    <x v="13"/>
    <x v="6"/>
    <x v="2"/>
  </r>
  <r>
    <s v="Credit"/>
    <x v="108"/>
    <s v="Foodary"/>
    <n v="15"/>
    <m/>
    <n v="-15"/>
    <x v="12"/>
    <x v="3"/>
    <x v="2"/>
  </r>
  <r>
    <s v="Credit"/>
    <x v="108"/>
    <s v="Ground"/>
    <n v="5"/>
    <m/>
    <n v="-5"/>
    <x v="4"/>
    <x v="3"/>
    <x v="2"/>
  </r>
  <r>
    <s v="Credit"/>
    <x v="109"/>
    <s v="Ground"/>
    <n v="5"/>
    <m/>
    <n v="-5"/>
    <x v="4"/>
    <x v="3"/>
    <x v="2"/>
  </r>
  <r>
    <s v="Credit"/>
    <x v="110"/>
    <s v="Ground"/>
    <n v="5"/>
    <m/>
    <n v="-5"/>
    <x v="4"/>
    <x v="3"/>
    <x v="2"/>
  </r>
  <r>
    <s v="Checking"/>
    <x v="111"/>
    <s v="ACME Pty Ltd"/>
    <m/>
    <n v="4000"/>
    <n v="4000"/>
    <x v="3"/>
    <x v="2"/>
    <x v="0"/>
  </r>
  <r>
    <s v="Saving"/>
    <x v="111"/>
    <s v="Interest"/>
    <m/>
    <n v="39"/>
    <n v="39"/>
    <x v="0"/>
    <x v="0"/>
    <x v="0"/>
  </r>
  <r>
    <s v="Checking"/>
    <x v="111"/>
    <s v="Estate Mgt."/>
    <n v="900"/>
    <m/>
    <n v="-900"/>
    <x v="5"/>
    <x v="4"/>
    <x v="2"/>
  </r>
  <r>
    <s v="Checking"/>
    <x v="111"/>
    <s v="Finance Co."/>
    <n v="150"/>
    <m/>
    <n v="-150"/>
    <x v="6"/>
    <x v="5"/>
    <x v="2"/>
  </r>
  <r>
    <s v="Credit"/>
    <x v="111"/>
    <s v="Ground"/>
    <n v="5"/>
    <m/>
    <n v="-5"/>
    <x v="4"/>
    <x v="3"/>
    <x v="2"/>
  </r>
  <r>
    <s v="Saving"/>
    <x v="111"/>
    <s v="Side Hustle"/>
    <m/>
    <n v="2852"/>
    <n v="2852"/>
    <x v="2"/>
    <x v="0"/>
    <x v="0"/>
  </r>
  <r>
    <s v="Credit"/>
    <x v="112"/>
    <s v="Ground"/>
    <n v="5"/>
    <m/>
    <n v="-5"/>
    <x v="4"/>
    <x v="3"/>
    <x v="2"/>
  </r>
  <r>
    <s v="Credit"/>
    <x v="113"/>
    <s v="Ground"/>
    <n v="5"/>
    <m/>
    <n v="-5"/>
    <x v="4"/>
    <x v="3"/>
    <x v="2"/>
  </r>
  <r>
    <s v="Credit"/>
    <x v="114"/>
    <s v="Ground"/>
    <n v="5"/>
    <m/>
    <n v="-5"/>
    <x v="4"/>
    <x v="3"/>
    <x v="2"/>
  </r>
  <r>
    <s v="Credit"/>
    <x v="114"/>
    <s v="Green's"/>
    <n v="170"/>
    <m/>
    <n v="-170"/>
    <x v="7"/>
    <x v="4"/>
    <x v="2"/>
  </r>
  <r>
    <s v="Checking"/>
    <x v="115"/>
    <s v="Elec. Co."/>
    <n v="54.1"/>
    <m/>
    <n v="-54.1"/>
    <x v="8"/>
    <x v="4"/>
    <x v="2"/>
  </r>
  <r>
    <s v="Credit"/>
    <x v="115"/>
    <s v="Ground"/>
    <n v="5"/>
    <m/>
    <n v="-5"/>
    <x v="4"/>
    <x v="3"/>
    <x v="2"/>
  </r>
  <r>
    <s v="Credit"/>
    <x v="116"/>
    <s v="Ground"/>
    <n v="5"/>
    <m/>
    <n v="-5"/>
    <x v="4"/>
    <x v="3"/>
    <x v="2"/>
  </r>
  <r>
    <s v="Credit"/>
    <x v="117"/>
    <s v="Fuel. Co"/>
    <n v="81"/>
    <m/>
    <n v="-81"/>
    <x v="9"/>
    <x v="6"/>
    <x v="2"/>
  </r>
  <r>
    <s v="Credit"/>
    <x v="117"/>
    <s v="Ground"/>
    <n v="5"/>
    <m/>
    <n v="-5"/>
    <x v="4"/>
    <x v="3"/>
    <x v="2"/>
  </r>
  <r>
    <s v="Credit"/>
    <x v="118"/>
    <s v="Ground"/>
    <n v="5"/>
    <m/>
    <n v="-5"/>
    <x v="4"/>
    <x v="3"/>
    <x v="2"/>
  </r>
  <r>
    <s v="Credit"/>
    <x v="119"/>
    <s v="Green's"/>
    <n v="139.1"/>
    <m/>
    <n v="-139.1"/>
    <x v="7"/>
    <x v="4"/>
    <x v="2"/>
  </r>
  <r>
    <s v="Credit"/>
    <x v="119"/>
    <s v="Ground"/>
    <n v="5"/>
    <m/>
    <n v="-5"/>
    <x v="4"/>
    <x v="3"/>
    <x v="2"/>
  </r>
  <r>
    <s v="Credit"/>
    <x v="120"/>
    <s v="Ground"/>
    <n v="5"/>
    <m/>
    <n v="-5"/>
    <x v="4"/>
    <x v="3"/>
    <x v="2"/>
  </r>
  <r>
    <s v="Credit"/>
    <x v="120"/>
    <s v="Event Cinemas"/>
    <n v="43.9"/>
    <m/>
    <n v="-43.9"/>
    <x v="10"/>
    <x v="7"/>
    <x v="2"/>
  </r>
  <r>
    <s v="Credit"/>
    <x v="120"/>
    <s v="Fashionistas"/>
    <n v="101.80000000000001"/>
    <m/>
    <n v="-101.80000000000001"/>
    <x v="11"/>
    <x v="7"/>
    <x v="2"/>
  </r>
  <r>
    <s v="Credit"/>
    <x v="120"/>
    <s v="Joe's Grill"/>
    <n v="55.9"/>
    <m/>
    <n v="-55.9"/>
    <x v="12"/>
    <x v="3"/>
    <x v="2"/>
  </r>
  <r>
    <s v="Credit"/>
    <x v="121"/>
    <s v="Taxi Co."/>
    <n v="32"/>
    <m/>
    <n v="-32"/>
    <x v="13"/>
    <x v="6"/>
    <x v="2"/>
  </r>
  <r>
    <s v="Checking"/>
    <x v="122"/>
    <s v="Muscle Beach"/>
    <n v="30"/>
    <m/>
    <n v="-30"/>
    <x v="14"/>
    <x v="7"/>
    <x v="2"/>
  </r>
  <r>
    <s v="Credit"/>
    <x v="122"/>
    <s v="Ground"/>
    <n v="5"/>
    <m/>
    <n v="-5"/>
    <x v="4"/>
    <x v="3"/>
    <x v="2"/>
  </r>
  <r>
    <s v="Credit"/>
    <x v="123"/>
    <s v="Ground"/>
    <n v="5"/>
    <m/>
    <n v="-5"/>
    <x v="4"/>
    <x v="3"/>
    <x v="2"/>
  </r>
  <r>
    <s v="Checking"/>
    <x v="123"/>
    <s v="Village Medical"/>
    <n v="75"/>
    <m/>
    <n v="-75"/>
    <x v="19"/>
    <x v="8"/>
    <x v="2"/>
  </r>
  <r>
    <s v="Checking"/>
    <x v="123"/>
    <s v="Phone Co."/>
    <n v="40"/>
    <m/>
    <n v="-40"/>
    <x v="16"/>
    <x v="4"/>
    <x v="2"/>
  </r>
  <r>
    <s v="Checking"/>
    <x v="123"/>
    <s v="Transfer to Savings"/>
    <n v="100"/>
    <m/>
    <n v="-100"/>
    <x v="1"/>
    <x v="1"/>
    <x v="1"/>
  </r>
  <r>
    <s v="Credit"/>
    <x v="124"/>
    <s v="Sam's Gifts"/>
    <n v="49"/>
    <m/>
    <n v="-49"/>
    <x v="17"/>
    <x v="7"/>
    <x v="2"/>
  </r>
  <r>
    <s v="Credit"/>
    <x v="124"/>
    <s v="Streaming Co."/>
    <n v="35"/>
    <m/>
    <n v="-35"/>
    <x v="10"/>
    <x v="7"/>
    <x v="2"/>
  </r>
  <r>
    <s v="Credit"/>
    <x v="124"/>
    <s v="Ground"/>
    <n v="5"/>
    <m/>
    <n v="-5"/>
    <x v="4"/>
    <x v="3"/>
    <x v="2"/>
  </r>
  <r>
    <s v="Credit"/>
    <x v="125"/>
    <s v="Ground"/>
    <n v="5"/>
    <m/>
    <n v="-5"/>
    <x v="4"/>
    <x v="3"/>
    <x v="2"/>
  </r>
  <r>
    <s v="Credit"/>
    <x v="126"/>
    <s v="Ground"/>
    <n v="5"/>
    <m/>
    <n v="-5"/>
    <x v="4"/>
    <x v="3"/>
    <x v="2"/>
  </r>
  <r>
    <s v="Credit"/>
    <x v="126"/>
    <s v="Green's"/>
    <n v="174"/>
    <m/>
    <n v="-174"/>
    <x v="7"/>
    <x v="4"/>
    <x v="2"/>
  </r>
  <r>
    <s v="Credit"/>
    <x v="127"/>
    <s v="Pizza Pomodoro"/>
    <n v="41.1"/>
    <m/>
    <n v="-41.1"/>
    <x v="12"/>
    <x v="3"/>
    <x v="2"/>
  </r>
  <r>
    <s v="Credit"/>
    <x v="128"/>
    <s v="Golden Arches"/>
    <n v="16.2"/>
    <m/>
    <n v="-16.2"/>
    <x v="12"/>
    <x v="3"/>
    <x v="2"/>
  </r>
  <r>
    <s v="Checking"/>
    <x v="129"/>
    <s v="Worldvision"/>
    <n v="55"/>
    <m/>
    <n v="-55"/>
    <x v="18"/>
    <x v="9"/>
    <x v="2"/>
  </r>
  <r>
    <s v="Credit"/>
    <x v="129"/>
    <s v="Fuel. Co"/>
    <n v="67"/>
    <m/>
    <n v="-67"/>
    <x v="9"/>
    <x v="6"/>
    <x v="2"/>
  </r>
  <r>
    <s v="Credit"/>
    <x v="129"/>
    <s v="Ground"/>
    <n v="5"/>
    <m/>
    <n v="-5"/>
    <x v="4"/>
    <x v="3"/>
    <x v="2"/>
  </r>
  <r>
    <s v="Credit"/>
    <x v="130"/>
    <s v="Ground"/>
    <n v="5"/>
    <m/>
    <n v="-5"/>
    <x v="4"/>
    <x v="3"/>
    <x v="2"/>
  </r>
  <r>
    <s v="Credit"/>
    <x v="131"/>
    <s v="Ground"/>
    <n v="5"/>
    <m/>
    <n v="-5"/>
    <x v="4"/>
    <x v="3"/>
    <x v="2"/>
  </r>
  <r>
    <s v="Credit"/>
    <x v="132"/>
    <s v="Ground"/>
    <n v="5"/>
    <m/>
    <n v="-5"/>
    <x v="4"/>
    <x v="3"/>
    <x v="2"/>
  </r>
  <r>
    <s v="Credit"/>
    <x v="133"/>
    <s v="Ground"/>
    <n v="5"/>
    <m/>
    <n v="-5"/>
    <x v="4"/>
    <x v="3"/>
    <x v="2"/>
  </r>
  <r>
    <s v="Credit"/>
    <x v="133"/>
    <s v="Green's"/>
    <n v="165.8"/>
    <m/>
    <n v="-165.8"/>
    <x v="7"/>
    <x v="4"/>
    <x v="2"/>
  </r>
  <r>
    <s v="Credit"/>
    <x v="134"/>
    <s v="Ted's Trainers"/>
    <n v="128.80000000000001"/>
    <m/>
    <n v="-128.80000000000001"/>
    <x v="11"/>
    <x v="7"/>
    <x v="2"/>
  </r>
  <r>
    <s v="Credit"/>
    <x v="134"/>
    <s v="Home Decorator"/>
    <n v="235"/>
    <m/>
    <n v="-235"/>
    <x v="21"/>
    <x v="7"/>
    <x v="2"/>
  </r>
  <r>
    <s v="Credit"/>
    <x v="135"/>
    <s v="Fashionistas"/>
    <n v="149.19999999999999"/>
    <m/>
    <n v="-149.19999999999999"/>
    <x v="11"/>
    <x v="7"/>
    <x v="2"/>
  </r>
  <r>
    <s v="Credit"/>
    <x v="135"/>
    <s v="Taxi Co."/>
    <n v="27.200000000000003"/>
    <m/>
    <n v="-27.200000000000003"/>
    <x v="13"/>
    <x v="6"/>
    <x v="2"/>
  </r>
  <r>
    <s v="Credit"/>
    <x v="136"/>
    <s v="Ground"/>
    <n v="5"/>
    <m/>
    <n v="-5"/>
    <x v="4"/>
    <x v="3"/>
    <x v="2"/>
  </r>
  <r>
    <s v="Credit"/>
    <x v="137"/>
    <s v="Foodary"/>
    <n v="15"/>
    <m/>
    <n v="-15"/>
    <x v="12"/>
    <x v="3"/>
    <x v="2"/>
  </r>
  <r>
    <s v="Credit"/>
    <x v="137"/>
    <s v="Ground"/>
    <n v="5"/>
    <m/>
    <n v="-5"/>
    <x v="4"/>
    <x v="3"/>
    <x v="2"/>
  </r>
  <r>
    <s v="Checking"/>
    <x v="138"/>
    <s v="ACME Pty Ltd"/>
    <m/>
    <n v="4000"/>
    <n v="4000"/>
    <x v="3"/>
    <x v="2"/>
    <x v="0"/>
  </r>
  <r>
    <s v="Saving"/>
    <x v="138"/>
    <s v="Interest"/>
    <m/>
    <n v="40"/>
    <n v="40"/>
    <x v="0"/>
    <x v="0"/>
    <x v="0"/>
  </r>
  <r>
    <s v="Saving"/>
    <x v="138"/>
    <s v="Side Hustle"/>
    <m/>
    <n v="2576"/>
    <n v="2576"/>
    <x v="2"/>
    <x v="0"/>
    <x v="0"/>
  </r>
  <r>
    <s v="Credit"/>
    <x v="139"/>
    <s v="Ground"/>
    <n v="5"/>
    <m/>
    <n v="-5"/>
    <x v="4"/>
    <x v="3"/>
    <x v="2"/>
  </r>
  <r>
    <s v="Checking"/>
    <x v="139"/>
    <s v="Estate Mgt."/>
    <n v="900"/>
    <m/>
    <n v="-900"/>
    <x v="5"/>
    <x v="4"/>
    <x v="2"/>
  </r>
  <r>
    <s v="Checking"/>
    <x v="139"/>
    <s v="Finance Co."/>
    <n v="150"/>
    <m/>
    <n v="-150"/>
    <x v="6"/>
    <x v="5"/>
    <x v="2"/>
  </r>
  <r>
    <s v="Credit"/>
    <x v="139"/>
    <s v="Ground"/>
    <n v="5"/>
    <m/>
    <n v="-5"/>
    <x v="4"/>
    <x v="3"/>
    <x v="2"/>
  </r>
  <r>
    <s v="Credit"/>
    <x v="140"/>
    <s v="Ground"/>
    <n v="5"/>
    <m/>
    <n v="-5"/>
    <x v="4"/>
    <x v="3"/>
    <x v="2"/>
  </r>
  <r>
    <s v="Credit"/>
    <x v="141"/>
    <s v="Ground"/>
    <n v="5"/>
    <m/>
    <n v="-5"/>
    <x v="4"/>
    <x v="3"/>
    <x v="2"/>
  </r>
  <r>
    <s v="Credit"/>
    <x v="142"/>
    <s v="Ground"/>
    <n v="5"/>
    <m/>
    <n v="-5"/>
    <x v="4"/>
    <x v="3"/>
    <x v="2"/>
  </r>
  <r>
    <s v="Credit"/>
    <x v="142"/>
    <s v="Green's"/>
    <n v="119"/>
    <m/>
    <n v="-119"/>
    <x v="7"/>
    <x v="4"/>
    <x v="2"/>
  </r>
  <r>
    <s v="Checking"/>
    <x v="143"/>
    <s v="Elec. Co."/>
    <n v="55"/>
    <m/>
    <n v="-55"/>
    <x v="8"/>
    <x v="4"/>
    <x v="2"/>
  </r>
  <r>
    <s v="Credit"/>
    <x v="143"/>
    <s v="Ground"/>
    <n v="5"/>
    <m/>
    <n v="-5"/>
    <x v="4"/>
    <x v="3"/>
    <x v="2"/>
  </r>
  <r>
    <s v="Credit"/>
    <x v="144"/>
    <s v="Ground"/>
    <n v="5"/>
    <m/>
    <n v="-5"/>
    <x v="4"/>
    <x v="3"/>
    <x v="2"/>
  </r>
  <r>
    <s v="Credit"/>
    <x v="145"/>
    <s v="Fuel. Co"/>
    <n v="82.1"/>
    <m/>
    <n v="-82.1"/>
    <x v="9"/>
    <x v="6"/>
    <x v="2"/>
  </r>
  <r>
    <s v="Credit"/>
    <x v="145"/>
    <s v="Ground"/>
    <n v="5"/>
    <m/>
    <n v="-5"/>
    <x v="4"/>
    <x v="3"/>
    <x v="2"/>
  </r>
  <r>
    <s v="Checking"/>
    <x v="145"/>
    <s v="Transfer to Savings"/>
    <n v="100"/>
    <m/>
    <n v="-100"/>
    <x v="1"/>
    <x v="1"/>
    <x v="1"/>
  </r>
  <r>
    <s v="Credit"/>
    <x v="146"/>
    <s v="Ground"/>
    <n v="5"/>
    <m/>
    <n v="-5"/>
    <x v="4"/>
    <x v="3"/>
    <x v="2"/>
  </r>
  <r>
    <s v="Credit"/>
    <x v="147"/>
    <s v="Green's"/>
    <n v="140.19999999999999"/>
    <m/>
    <n v="-140.19999999999999"/>
    <x v="7"/>
    <x v="4"/>
    <x v="2"/>
  </r>
  <r>
    <s v="Credit"/>
    <x v="147"/>
    <s v="Ground"/>
    <n v="5"/>
    <m/>
    <n v="-5"/>
    <x v="4"/>
    <x v="3"/>
    <x v="2"/>
  </r>
  <r>
    <s v="Credit"/>
    <x v="148"/>
    <s v="Ground"/>
    <n v="5"/>
    <m/>
    <n v="-5"/>
    <x v="4"/>
    <x v="3"/>
    <x v="2"/>
  </r>
  <r>
    <s v="Credit"/>
    <x v="148"/>
    <s v="Event Cinemas"/>
    <n v="44.9"/>
    <m/>
    <n v="-44.9"/>
    <x v="10"/>
    <x v="7"/>
    <x v="2"/>
  </r>
  <r>
    <s v="Credit"/>
    <x v="148"/>
    <s v="Fashionistas"/>
    <n v="102.9"/>
    <m/>
    <n v="-102.9"/>
    <x v="11"/>
    <x v="7"/>
    <x v="2"/>
  </r>
  <r>
    <s v="Credit"/>
    <x v="148"/>
    <s v="Joe's Grill"/>
    <n v="56.9"/>
    <m/>
    <n v="-56.9"/>
    <x v="12"/>
    <x v="3"/>
    <x v="2"/>
  </r>
  <r>
    <s v="Credit"/>
    <x v="149"/>
    <s v="Taxi Co."/>
    <n v="33.1"/>
    <m/>
    <n v="-33.1"/>
    <x v="13"/>
    <x v="6"/>
    <x v="2"/>
  </r>
  <r>
    <s v="Checking"/>
    <x v="150"/>
    <s v="Muscle Beach"/>
    <n v="30"/>
    <m/>
    <n v="-30"/>
    <x v="14"/>
    <x v="7"/>
    <x v="2"/>
  </r>
  <r>
    <s v="Credit"/>
    <x v="150"/>
    <s v="Ground"/>
    <n v="5"/>
    <m/>
    <n v="-5"/>
    <x v="4"/>
    <x v="3"/>
    <x v="2"/>
  </r>
  <r>
    <s v="Credit"/>
    <x v="151"/>
    <s v="Ground"/>
    <n v="5"/>
    <m/>
    <n v="-5"/>
    <x v="4"/>
    <x v="3"/>
    <x v="2"/>
  </r>
  <r>
    <s v="Checking"/>
    <x v="151"/>
    <s v="Phone Co."/>
    <n v="40"/>
    <m/>
    <n v="-40"/>
    <x v="16"/>
    <x v="4"/>
    <x v="2"/>
  </r>
  <r>
    <s v="Credit"/>
    <x v="152"/>
    <s v="Sam's Gifts"/>
    <n v="50.1"/>
    <m/>
    <n v="-50.1"/>
    <x v="17"/>
    <x v="7"/>
    <x v="2"/>
  </r>
  <r>
    <s v="Credit"/>
    <x v="152"/>
    <s v="Streaming Co."/>
    <n v="35"/>
    <m/>
    <n v="-35"/>
    <x v="10"/>
    <x v="7"/>
    <x v="2"/>
  </r>
  <r>
    <s v="Credit"/>
    <x v="152"/>
    <s v="Ground"/>
    <n v="5"/>
    <m/>
    <n v="-5"/>
    <x v="4"/>
    <x v="3"/>
    <x v="2"/>
  </r>
  <r>
    <s v="Credit"/>
    <x v="153"/>
    <s v="Ground"/>
    <n v="5"/>
    <m/>
    <n v="-5"/>
    <x v="4"/>
    <x v="3"/>
    <x v="2"/>
  </r>
  <r>
    <s v="Credit"/>
    <x v="154"/>
    <s v="Ground"/>
    <n v="5"/>
    <m/>
    <n v="-5"/>
    <x v="4"/>
    <x v="3"/>
    <x v="2"/>
  </r>
  <r>
    <s v="Credit"/>
    <x v="154"/>
    <s v="Green's"/>
    <n v="234"/>
    <m/>
    <n v="-234"/>
    <x v="7"/>
    <x v="4"/>
    <x v="2"/>
  </r>
  <r>
    <s v="Credit"/>
    <x v="155"/>
    <s v="Pizza Pomodoro"/>
    <n v="42.1"/>
    <m/>
    <n v="-42.1"/>
    <x v="12"/>
    <x v="3"/>
    <x v="2"/>
  </r>
  <r>
    <s v="Credit"/>
    <x v="156"/>
    <s v="Golden Arches"/>
    <n v="17.099999999999998"/>
    <m/>
    <n v="-17.099999999999998"/>
    <x v="12"/>
    <x v="3"/>
    <x v="2"/>
  </r>
  <r>
    <s v="Checking"/>
    <x v="157"/>
    <s v="Worldvision"/>
    <n v="55"/>
    <m/>
    <n v="-55"/>
    <x v="18"/>
    <x v="9"/>
    <x v="2"/>
  </r>
  <r>
    <s v="Credit"/>
    <x v="157"/>
    <s v="Fuel. Co"/>
    <n v="67.900000000000006"/>
    <m/>
    <n v="-67.900000000000006"/>
    <x v="9"/>
    <x v="6"/>
    <x v="2"/>
  </r>
  <r>
    <s v="Credit"/>
    <x v="157"/>
    <s v="Ground"/>
    <n v="5"/>
    <m/>
    <n v="-5"/>
    <x v="4"/>
    <x v="3"/>
    <x v="2"/>
  </r>
  <r>
    <s v="Credit"/>
    <x v="158"/>
    <s v="Ground"/>
    <n v="5"/>
    <m/>
    <n v="-5"/>
    <x v="4"/>
    <x v="3"/>
    <x v="2"/>
  </r>
  <r>
    <s v="Credit"/>
    <x v="159"/>
    <s v="Ground"/>
    <n v="5"/>
    <m/>
    <n v="-5"/>
    <x v="4"/>
    <x v="3"/>
    <x v="2"/>
  </r>
  <r>
    <s v="Credit"/>
    <x v="160"/>
    <s v="Ground"/>
    <n v="5"/>
    <m/>
    <n v="-5"/>
    <x v="4"/>
    <x v="3"/>
    <x v="2"/>
  </r>
  <r>
    <s v="Credit"/>
    <x v="161"/>
    <s v="Ground"/>
    <n v="5"/>
    <m/>
    <n v="-5"/>
    <x v="4"/>
    <x v="3"/>
    <x v="2"/>
  </r>
  <r>
    <s v="Credit"/>
    <x v="161"/>
    <s v="Green's"/>
    <n v="166.9"/>
    <m/>
    <n v="-166.9"/>
    <x v="7"/>
    <x v="4"/>
    <x v="2"/>
  </r>
  <r>
    <s v="Credit"/>
    <x v="162"/>
    <s v="Ted's Trainers"/>
    <n v="129.9"/>
    <m/>
    <n v="-129.9"/>
    <x v="11"/>
    <x v="7"/>
    <x v="2"/>
  </r>
  <r>
    <s v="Credit"/>
    <x v="162"/>
    <s v="Ticketek"/>
    <n v="180.29999999999998"/>
    <m/>
    <n v="-180.29999999999998"/>
    <x v="10"/>
    <x v="7"/>
    <x v="2"/>
  </r>
  <r>
    <s v="Credit"/>
    <x v="163"/>
    <s v="Fashionistas"/>
    <n v="150.1"/>
    <m/>
    <n v="-150.1"/>
    <x v="11"/>
    <x v="7"/>
    <x v="2"/>
  </r>
  <r>
    <s v="Credit"/>
    <x v="163"/>
    <s v="Taxi Co."/>
    <n v="28.200000000000003"/>
    <m/>
    <n v="-28.200000000000003"/>
    <x v="13"/>
    <x v="6"/>
    <x v="2"/>
  </r>
  <r>
    <s v="Credit"/>
    <x v="163"/>
    <s v="Foodary"/>
    <n v="15"/>
    <m/>
    <n v="-15"/>
    <x v="12"/>
    <x v="3"/>
    <x v="2"/>
  </r>
  <r>
    <s v="Credit"/>
    <x v="164"/>
    <s v="Ground"/>
    <n v="5"/>
    <m/>
    <n v="-5"/>
    <x v="4"/>
    <x v="3"/>
    <x v="2"/>
  </r>
  <r>
    <s v="Credit"/>
    <x v="165"/>
    <s v="Ground"/>
    <n v="5"/>
    <m/>
    <n v="-5"/>
    <x v="4"/>
    <x v="3"/>
    <x v="2"/>
  </r>
  <r>
    <s v="Checking"/>
    <x v="166"/>
    <s v="ACME Pty Ltd"/>
    <m/>
    <n v="4000"/>
    <n v="4000"/>
    <x v="3"/>
    <x v="2"/>
    <x v="0"/>
  </r>
  <r>
    <s v="Checking"/>
    <x v="166"/>
    <s v="Transfer to Savings"/>
    <n v="100"/>
    <m/>
    <n v="-100"/>
    <x v="1"/>
    <x v="1"/>
    <x v="1"/>
  </r>
  <r>
    <s v="Saving"/>
    <x v="166"/>
    <s v="Interest"/>
    <m/>
    <n v="41"/>
    <n v="41"/>
    <x v="0"/>
    <x v="0"/>
    <x v="0"/>
  </r>
  <r>
    <s v="Saving"/>
    <x v="166"/>
    <s v="Side Hustle"/>
    <m/>
    <n v="2301"/>
    <n v="2301"/>
    <x v="2"/>
    <x v="0"/>
    <x v="0"/>
  </r>
  <r>
    <s v="Credit"/>
    <x v="167"/>
    <s v="Ground"/>
    <n v="5"/>
    <m/>
    <n v="-5"/>
    <x v="4"/>
    <x v="3"/>
    <x v="2"/>
  </r>
  <r>
    <s v="Checking"/>
    <x v="168"/>
    <s v="Estate Mgt."/>
    <n v="900"/>
    <m/>
    <n v="-900"/>
    <x v="5"/>
    <x v="4"/>
    <x v="2"/>
  </r>
  <r>
    <s v="Checking"/>
    <x v="168"/>
    <s v="Finance Co."/>
    <n v="150"/>
    <m/>
    <n v="-150"/>
    <x v="6"/>
    <x v="5"/>
    <x v="2"/>
  </r>
  <r>
    <s v="Credit"/>
    <x v="168"/>
    <s v="Fodary"/>
    <n v="15"/>
    <m/>
    <n v="-15"/>
    <x v="12"/>
    <x v="3"/>
    <x v="2"/>
  </r>
  <r>
    <s v="Credit"/>
    <x v="168"/>
    <s v="Ground"/>
    <n v="5"/>
    <m/>
    <n v="-5"/>
    <x v="4"/>
    <x v="3"/>
    <x v="2"/>
  </r>
  <r>
    <s v="Credit"/>
    <x v="169"/>
    <s v="Ground"/>
    <n v="5"/>
    <m/>
    <n v="-5"/>
    <x v="4"/>
    <x v="3"/>
    <x v="2"/>
  </r>
  <r>
    <s v="Credit"/>
    <x v="170"/>
    <s v="Ground"/>
    <n v="5"/>
    <m/>
    <n v="-5"/>
    <x v="4"/>
    <x v="3"/>
    <x v="2"/>
  </r>
  <r>
    <s v="Credit"/>
    <x v="170"/>
    <s v="Green's"/>
    <n v="180"/>
    <m/>
    <n v="-180"/>
    <x v="7"/>
    <x v="4"/>
    <x v="2"/>
  </r>
  <r>
    <s v="Checking"/>
    <x v="171"/>
    <s v="Elec. Co."/>
    <n v="56.1"/>
    <m/>
    <n v="-56.1"/>
    <x v="8"/>
    <x v="4"/>
    <x v="2"/>
  </r>
  <r>
    <s v="Credit"/>
    <x v="171"/>
    <s v="Ground"/>
    <n v="5"/>
    <m/>
    <n v="-5"/>
    <x v="4"/>
    <x v="3"/>
    <x v="2"/>
  </r>
  <r>
    <s v="Credit"/>
    <x v="172"/>
    <s v="Ground"/>
    <n v="5"/>
    <m/>
    <n v="-5"/>
    <x v="4"/>
    <x v="3"/>
    <x v="2"/>
  </r>
  <r>
    <s v="Credit"/>
    <x v="173"/>
    <s v="Fuel. Co"/>
    <n v="83.1"/>
    <m/>
    <n v="-83.1"/>
    <x v="9"/>
    <x v="6"/>
    <x v="2"/>
  </r>
  <r>
    <s v="Credit"/>
    <x v="173"/>
    <s v="Ground"/>
    <n v="5"/>
    <m/>
    <n v="-5"/>
    <x v="4"/>
    <x v="3"/>
    <x v="2"/>
  </r>
  <r>
    <s v="Credit"/>
    <x v="174"/>
    <s v="Ground"/>
    <n v="5"/>
    <m/>
    <n v="-5"/>
    <x v="4"/>
    <x v="3"/>
    <x v="2"/>
  </r>
  <r>
    <s v="Credit"/>
    <x v="175"/>
    <s v="Green's"/>
    <n v="141.1"/>
    <m/>
    <n v="-141.1"/>
    <x v="7"/>
    <x v="4"/>
    <x v="2"/>
  </r>
  <r>
    <s v="Credit"/>
    <x v="175"/>
    <s v="Ground"/>
    <n v="5"/>
    <m/>
    <n v="-5"/>
    <x v="4"/>
    <x v="3"/>
    <x v="2"/>
  </r>
  <r>
    <s v="Credit"/>
    <x v="176"/>
    <s v="Ground"/>
    <n v="5"/>
    <m/>
    <n v="-5"/>
    <x v="4"/>
    <x v="3"/>
    <x v="2"/>
  </r>
  <r>
    <s v="Credit"/>
    <x v="176"/>
    <s v="Event Cinemas"/>
    <n v="45.8"/>
    <m/>
    <n v="-45.8"/>
    <x v="10"/>
    <x v="7"/>
    <x v="2"/>
  </r>
  <r>
    <s v="Credit"/>
    <x v="176"/>
    <s v="Fashionistas"/>
    <n v="103.80000000000001"/>
    <m/>
    <n v="-103.80000000000001"/>
    <x v="11"/>
    <x v="7"/>
    <x v="2"/>
  </r>
  <r>
    <s v="Credit"/>
    <x v="176"/>
    <s v="Joe's Grill"/>
    <n v="58"/>
    <m/>
    <n v="-58"/>
    <x v="12"/>
    <x v="3"/>
    <x v="2"/>
  </r>
  <r>
    <s v="Credit"/>
    <x v="177"/>
    <s v="Taxi Co."/>
    <n v="34.200000000000003"/>
    <m/>
    <n v="-34.200000000000003"/>
    <x v="13"/>
    <x v="6"/>
    <x v="2"/>
  </r>
  <r>
    <s v="Checking"/>
    <x v="178"/>
    <s v="Muscle Beach"/>
    <n v="30"/>
    <m/>
    <n v="-30"/>
    <x v="14"/>
    <x v="7"/>
    <x v="2"/>
  </r>
  <r>
    <s v="Credit"/>
    <x v="178"/>
    <s v="Ground"/>
    <n v="5"/>
    <m/>
    <n v="-5"/>
    <x v="4"/>
    <x v="3"/>
    <x v="2"/>
  </r>
  <r>
    <s v="Credit"/>
    <x v="179"/>
    <s v="Ground"/>
    <n v="5"/>
    <m/>
    <n v="-5"/>
    <x v="4"/>
    <x v="3"/>
    <x v="2"/>
  </r>
  <r>
    <s v="Checking"/>
    <x v="179"/>
    <s v="Phone Co."/>
    <n v="40"/>
    <m/>
    <n v="-40"/>
    <x v="16"/>
    <x v="4"/>
    <x v="2"/>
  </r>
  <r>
    <s v="Credit"/>
    <x v="180"/>
    <s v="Sam's Gifts"/>
    <n v="51.1"/>
    <m/>
    <n v="-51.1"/>
    <x v="17"/>
    <x v="7"/>
    <x v="2"/>
  </r>
  <r>
    <s v="Credit"/>
    <x v="180"/>
    <s v="Streaming Co."/>
    <n v="35"/>
    <m/>
    <n v="-35"/>
    <x v="10"/>
    <x v="7"/>
    <x v="2"/>
  </r>
  <r>
    <s v="Credit"/>
    <x v="180"/>
    <s v="Ground"/>
    <n v="5"/>
    <m/>
    <n v="-5"/>
    <x v="4"/>
    <x v="3"/>
    <x v="2"/>
  </r>
  <r>
    <s v="Credit"/>
    <x v="181"/>
    <s v="Ground"/>
    <n v="5"/>
    <m/>
    <n v="-5"/>
    <x v="4"/>
    <x v="3"/>
    <x v="2"/>
  </r>
  <r>
    <s v="Credit"/>
    <x v="182"/>
    <s v="Ground"/>
    <n v="5"/>
    <m/>
    <n v="-5"/>
    <x v="4"/>
    <x v="3"/>
    <x v="2"/>
  </r>
  <r>
    <s v="Credit"/>
    <x v="182"/>
    <s v="Green's"/>
    <n v="176"/>
    <m/>
    <n v="-176"/>
    <x v="7"/>
    <x v="4"/>
    <x v="2"/>
  </r>
  <r>
    <s v="Credit"/>
    <x v="183"/>
    <s v="Pizza Pomodoro"/>
    <n v="43.1"/>
    <m/>
    <n v="-43.1"/>
    <x v="12"/>
    <x v="3"/>
    <x v="2"/>
  </r>
  <r>
    <s v="Credit"/>
    <x v="184"/>
    <s v="Golden Arches"/>
    <n v="18.2"/>
    <m/>
    <n v="-18.2"/>
    <x v="12"/>
    <x v="3"/>
    <x v="2"/>
  </r>
  <r>
    <s v="Checking"/>
    <x v="185"/>
    <s v="Worldvision"/>
    <n v="55"/>
    <m/>
    <n v="-55"/>
    <x v="18"/>
    <x v="9"/>
    <x v="2"/>
  </r>
  <r>
    <s v="Credit"/>
    <x v="185"/>
    <s v="Fuel. Co"/>
    <n v="68.800000000000011"/>
    <m/>
    <n v="-68.800000000000011"/>
    <x v="9"/>
    <x v="6"/>
    <x v="2"/>
  </r>
  <r>
    <s v="Credit"/>
    <x v="185"/>
    <s v="Ground"/>
    <n v="5"/>
    <m/>
    <n v="-5"/>
    <x v="4"/>
    <x v="3"/>
    <x v="2"/>
  </r>
  <r>
    <s v="Credit"/>
    <x v="186"/>
    <s v="Ground"/>
    <n v="5"/>
    <m/>
    <n v="-5"/>
    <x v="4"/>
    <x v="3"/>
    <x v="2"/>
  </r>
  <r>
    <s v="Credit"/>
    <x v="187"/>
    <s v="Ground"/>
    <n v="5"/>
    <m/>
    <n v="-5"/>
    <x v="4"/>
    <x v="3"/>
    <x v="2"/>
  </r>
  <r>
    <s v="Credit"/>
    <x v="188"/>
    <s v="Ground"/>
    <n v="5"/>
    <m/>
    <n v="-5"/>
    <x v="4"/>
    <x v="3"/>
    <x v="2"/>
  </r>
  <r>
    <s v="Credit"/>
    <x v="189"/>
    <s v="Ground"/>
    <n v="5"/>
    <m/>
    <n v="-5"/>
    <x v="4"/>
    <x v="3"/>
    <x v="2"/>
  </r>
  <r>
    <s v="Credit"/>
    <x v="189"/>
    <s v="Green's"/>
    <n v="193"/>
    <m/>
    <n v="-193"/>
    <x v="7"/>
    <x v="4"/>
    <x v="2"/>
  </r>
  <r>
    <s v="Credit"/>
    <x v="190"/>
    <s v="Ted's Trainers"/>
    <n v="130.80000000000001"/>
    <m/>
    <n v="-130.80000000000001"/>
    <x v="11"/>
    <x v="7"/>
    <x v="2"/>
  </r>
  <r>
    <s v="Credit"/>
    <x v="190"/>
    <s v="Home Decorator"/>
    <n v="181.39999999999998"/>
    <m/>
    <n v="-181.39999999999998"/>
    <x v="21"/>
    <x v="7"/>
    <x v="2"/>
  </r>
  <r>
    <s v="Credit"/>
    <x v="191"/>
    <s v="Fashionistas"/>
    <n v="151.19999999999999"/>
    <m/>
    <n v="-151.19999999999999"/>
    <x v="11"/>
    <x v="7"/>
    <x v="2"/>
  </r>
  <r>
    <s v="Credit"/>
    <x v="191"/>
    <s v="Taxi Co."/>
    <n v="29.300000000000004"/>
    <m/>
    <n v="-29.300000000000004"/>
    <x v="13"/>
    <x v="6"/>
    <x v="2"/>
  </r>
  <r>
    <s v="Credit"/>
    <x v="191"/>
    <s v="Foodary"/>
    <n v="15"/>
    <m/>
    <n v="-15"/>
    <x v="12"/>
    <x v="3"/>
    <x v="2"/>
  </r>
  <r>
    <s v="Credit"/>
    <x v="192"/>
    <s v="Ground"/>
    <n v="5"/>
    <m/>
    <n v="-5"/>
    <x v="4"/>
    <x v="3"/>
    <x v="2"/>
  </r>
  <r>
    <s v="Credit"/>
    <x v="193"/>
    <s v="Ground"/>
    <n v="5"/>
    <m/>
    <n v="-5"/>
    <x v="4"/>
    <x v="3"/>
    <x v="2"/>
  </r>
  <r>
    <s v="Checking"/>
    <x v="193"/>
    <s v="ACME Pty Ltd"/>
    <m/>
    <n v="4000"/>
    <n v="4000"/>
    <x v="3"/>
    <x v="2"/>
    <x v="0"/>
  </r>
  <r>
    <s v="Saving"/>
    <x v="193"/>
    <s v="Interest"/>
    <m/>
    <n v="42"/>
    <n v="42"/>
    <x v="0"/>
    <x v="0"/>
    <x v="0"/>
  </r>
  <r>
    <s v="Saving"/>
    <x v="193"/>
    <s v="Side Hustle"/>
    <m/>
    <n v="2815"/>
    <n v="2815"/>
    <x v="2"/>
    <x v="0"/>
    <x v="0"/>
  </r>
  <r>
    <s v="Credit"/>
    <x v="194"/>
    <s v="Ground"/>
    <n v="5"/>
    <m/>
    <n v="-5"/>
    <x v="4"/>
    <x v="3"/>
    <x v="2"/>
  </r>
  <r>
    <s v="Checking"/>
    <x v="195"/>
    <s v="Estate Mgt."/>
    <n v="900"/>
    <m/>
    <n v="-900"/>
    <x v="5"/>
    <x v="4"/>
    <x v="2"/>
  </r>
  <r>
    <s v="Checking"/>
    <x v="195"/>
    <s v="Finance Co."/>
    <n v="150"/>
    <m/>
    <n v="-150"/>
    <x v="6"/>
    <x v="5"/>
    <x v="2"/>
  </r>
  <r>
    <s v="Credit"/>
    <x v="195"/>
    <s v="Ground"/>
    <n v="5"/>
    <m/>
    <n v="-5"/>
    <x v="4"/>
    <x v="3"/>
    <x v="2"/>
  </r>
  <r>
    <s v="Credit"/>
    <x v="195"/>
    <s v="Ground"/>
    <n v="5"/>
    <m/>
    <n v="-5"/>
    <x v="4"/>
    <x v="3"/>
    <x v="2"/>
  </r>
  <r>
    <s v="Credit"/>
    <x v="196"/>
    <s v="Ground"/>
    <n v="5"/>
    <m/>
    <n v="-5"/>
    <x v="4"/>
    <x v="3"/>
    <x v="2"/>
  </r>
  <r>
    <s v="Credit"/>
    <x v="197"/>
    <s v="Ground"/>
    <n v="5"/>
    <m/>
    <n v="-5"/>
    <x v="4"/>
    <x v="3"/>
    <x v="2"/>
  </r>
  <r>
    <s v="Credit"/>
    <x v="197"/>
    <s v="Green's"/>
    <n v="137"/>
    <m/>
    <n v="-137"/>
    <x v="7"/>
    <x v="4"/>
    <x v="2"/>
  </r>
  <r>
    <s v="Checking"/>
    <x v="198"/>
    <s v="Elec. Co."/>
    <n v="57"/>
    <m/>
    <n v="-57"/>
    <x v="8"/>
    <x v="4"/>
    <x v="2"/>
  </r>
  <r>
    <s v="Credit"/>
    <x v="198"/>
    <s v="Ground"/>
    <n v="5"/>
    <m/>
    <n v="-5"/>
    <x v="4"/>
    <x v="3"/>
    <x v="2"/>
  </r>
  <r>
    <s v="Credit"/>
    <x v="199"/>
    <s v="Ground"/>
    <n v="5"/>
    <m/>
    <n v="-5"/>
    <x v="4"/>
    <x v="3"/>
    <x v="2"/>
  </r>
  <r>
    <s v="Credit"/>
    <x v="200"/>
    <s v="Fuel. Co"/>
    <n v="84.199999999999989"/>
    <m/>
    <n v="-84.199999999999989"/>
    <x v="9"/>
    <x v="6"/>
    <x v="2"/>
  </r>
  <r>
    <s v="Credit"/>
    <x v="200"/>
    <s v="Ground"/>
    <n v="5"/>
    <m/>
    <n v="-5"/>
    <x v="4"/>
    <x v="3"/>
    <x v="2"/>
  </r>
  <r>
    <s v="Credit"/>
    <x v="201"/>
    <s v="Ground"/>
    <n v="5"/>
    <m/>
    <n v="-5"/>
    <x v="4"/>
    <x v="3"/>
    <x v="2"/>
  </r>
  <r>
    <s v="Credit"/>
    <x v="202"/>
    <s v="Green's"/>
    <n v="142.1"/>
    <m/>
    <n v="-142.1"/>
    <x v="7"/>
    <x v="4"/>
    <x v="2"/>
  </r>
  <r>
    <s v="Credit"/>
    <x v="202"/>
    <s v="Ground"/>
    <n v="5"/>
    <m/>
    <n v="-5"/>
    <x v="4"/>
    <x v="3"/>
    <x v="2"/>
  </r>
  <r>
    <s v="Credit"/>
    <x v="203"/>
    <s v="Ground"/>
    <n v="5"/>
    <m/>
    <n v="-5"/>
    <x v="4"/>
    <x v="3"/>
    <x v="2"/>
  </r>
  <r>
    <s v="Credit"/>
    <x v="203"/>
    <s v="Event Cinemas"/>
    <n v="46.8"/>
    <m/>
    <n v="-46.8"/>
    <x v="10"/>
    <x v="7"/>
    <x v="2"/>
  </r>
  <r>
    <s v="Credit"/>
    <x v="203"/>
    <s v="Fashionistas"/>
    <n v="104.70000000000002"/>
    <m/>
    <n v="-104.70000000000002"/>
    <x v="11"/>
    <x v="7"/>
    <x v="2"/>
  </r>
  <r>
    <s v="Credit"/>
    <x v="203"/>
    <s v="Joe's Grill"/>
    <n v="59.1"/>
    <m/>
    <n v="-59.1"/>
    <x v="12"/>
    <x v="3"/>
    <x v="2"/>
  </r>
  <r>
    <s v="Credit"/>
    <x v="204"/>
    <s v="Taxi Co."/>
    <n v="35.1"/>
    <m/>
    <n v="-35.1"/>
    <x v="13"/>
    <x v="6"/>
    <x v="2"/>
  </r>
  <r>
    <s v="Checking"/>
    <x v="205"/>
    <s v="Muscle Beach"/>
    <n v="30"/>
    <m/>
    <n v="-30"/>
    <x v="14"/>
    <x v="7"/>
    <x v="2"/>
  </r>
  <r>
    <s v="Credit"/>
    <x v="205"/>
    <s v="Ground"/>
    <n v="5"/>
    <m/>
    <n v="-5"/>
    <x v="4"/>
    <x v="3"/>
    <x v="2"/>
  </r>
  <r>
    <s v="Credit"/>
    <x v="206"/>
    <s v="Ground"/>
    <n v="5"/>
    <m/>
    <n v="-5"/>
    <x v="4"/>
    <x v="3"/>
    <x v="2"/>
  </r>
  <r>
    <s v="Checking"/>
    <x v="206"/>
    <s v="Phone Co."/>
    <n v="40"/>
    <m/>
    <n v="-40"/>
    <x v="16"/>
    <x v="4"/>
    <x v="2"/>
  </r>
  <r>
    <s v="Credit"/>
    <x v="207"/>
    <s v="Sam's Gifts"/>
    <n v="52.1"/>
    <m/>
    <n v="-52.1"/>
    <x v="17"/>
    <x v="7"/>
    <x v="2"/>
  </r>
  <r>
    <s v="Credit"/>
    <x v="207"/>
    <s v="Streaming Co."/>
    <n v="35"/>
    <m/>
    <n v="-35"/>
    <x v="10"/>
    <x v="7"/>
    <x v="2"/>
  </r>
  <r>
    <s v="Credit"/>
    <x v="207"/>
    <s v="Ground"/>
    <n v="5"/>
    <m/>
    <n v="-5"/>
    <x v="4"/>
    <x v="3"/>
    <x v="2"/>
  </r>
  <r>
    <s v="Credit"/>
    <x v="208"/>
    <s v="Ground"/>
    <n v="5"/>
    <m/>
    <n v="-5"/>
    <x v="4"/>
    <x v="3"/>
    <x v="2"/>
  </r>
  <r>
    <s v="Credit"/>
    <x v="209"/>
    <s v="Ground"/>
    <n v="5"/>
    <m/>
    <n v="-5"/>
    <x v="4"/>
    <x v="3"/>
    <x v="2"/>
  </r>
  <r>
    <s v="Credit"/>
    <x v="209"/>
    <s v="Green's"/>
    <n v="177"/>
    <m/>
    <n v="-177"/>
    <x v="7"/>
    <x v="4"/>
    <x v="2"/>
  </r>
  <r>
    <s v="Credit"/>
    <x v="210"/>
    <s v="Pizza Pomodoro"/>
    <n v="44.2"/>
    <m/>
    <n v="-44.2"/>
    <x v="12"/>
    <x v="3"/>
    <x v="2"/>
  </r>
  <r>
    <s v="Credit"/>
    <x v="211"/>
    <s v="Golden Arches"/>
    <n v="19.2"/>
    <m/>
    <n v="-19.2"/>
    <x v="12"/>
    <x v="3"/>
    <x v="2"/>
  </r>
  <r>
    <s v="Checking"/>
    <x v="212"/>
    <s v="Worldvision"/>
    <n v="55"/>
    <m/>
    <n v="-55"/>
    <x v="18"/>
    <x v="9"/>
    <x v="2"/>
  </r>
  <r>
    <s v="Credit"/>
    <x v="212"/>
    <s v="Fuel. Co"/>
    <n v="69.700000000000017"/>
    <m/>
    <n v="-69.700000000000017"/>
    <x v="9"/>
    <x v="6"/>
    <x v="2"/>
  </r>
  <r>
    <s v="Credit"/>
    <x v="212"/>
    <s v="Ground"/>
    <n v="5"/>
    <m/>
    <n v="-5"/>
    <x v="4"/>
    <x v="3"/>
    <x v="2"/>
  </r>
  <r>
    <s v="Credit"/>
    <x v="213"/>
    <s v="Ground"/>
    <n v="5"/>
    <m/>
    <n v="-5"/>
    <x v="4"/>
    <x v="3"/>
    <x v="2"/>
  </r>
  <r>
    <s v="Credit"/>
    <x v="214"/>
    <s v="Ground"/>
    <n v="5"/>
    <m/>
    <n v="-5"/>
    <x v="4"/>
    <x v="3"/>
    <x v="2"/>
  </r>
  <r>
    <s v="Credit"/>
    <x v="215"/>
    <s v="Ground"/>
    <n v="5"/>
    <m/>
    <n v="-5"/>
    <x v="4"/>
    <x v="3"/>
    <x v="2"/>
  </r>
  <r>
    <s v="Credit"/>
    <x v="216"/>
    <s v="Ground"/>
    <n v="5"/>
    <m/>
    <n v="-5"/>
    <x v="4"/>
    <x v="3"/>
    <x v="2"/>
  </r>
  <r>
    <s v="Credit"/>
    <x v="216"/>
    <s v="Green's"/>
    <n v="117"/>
    <m/>
    <n v="-117"/>
    <x v="7"/>
    <x v="4"/>
    <x v="2"/>
  </r>
  <r>
    <s v="Credit"/>
    <x v="217"/>
    <s v="Ted's Trainers"/>
    <n v="131.9"/>
    <m/>
    <n v="-131.9"/>
    <x v="11"/>
    <x v="7"/>
    <x v="2"/>
  </r>
  <r>
    <s v="Credit"/>
    <x v="217"/>
    <s v="Ticketek"/>
    <n v="182.39999999999998"/>
    <m/>
    <n v="-182.39999999999998"/>
    <x v="10"/>
    <x v="7"/>
    <x v="2"/>
  </r>
  <r>
    <s v="Credit"/>
    <x v="218"/>
    <s v="Fashionistas"/>
    <n v="152.29999999999998"/>
    <m/>
    <n v="-152.29999999999998"/>
    <x v="11"/>
    <x v="7"/>
    <x v="2"/>
  </r>
  <r>
    <s v="Credit"/>
    <x v="218"/>
    <s v="Taxi Co."/>
    <n v="30.300000000000004"/>
    <m/>
    <n v="-30.300000000000004"/>
    <x v="13"/>
    <x v="6"/>
    <x v="2"/>
  </r>
  <r>
    <s v="Credit"/>
    <x v="218"/>
    <s v="Foodary"/>
    <n v="15"/>
    <m/>
    <n v="-15"/>
    <x v="12"/>
    <x v="3"/>
    <x v="2"/>
  </r>
  <r>
    <s v="Credit"/>
    <x v="219"/>
    <s v="Ground"/>
    <n v="5"/>
    <m/>
    <n v="-5"/>
    <x v="4"/>
    <x v="3"/>
    <x v="2"/>
  </r>
  <r>
    <s v="Credit"/>
    <x v="220"/>
    <s v="Ground"/>
    <n v="5"/>
    <m/>
    <n v="-5"/>
    <x v="4"/>
    <x v="3"/>
    <x v="2"/>
  </r>
  <r>
    <s v="Checking"/>
    <x v="220"/>
    <s v="ACME Pty Ltd"/>
    <m/>
    <n v="4000"/>
    <n v="4000"/>
    <x v="3"/>
    <x v="2"/>
    <x v="0"/>
  </r>
  <r>
    <s v="Saving"/>
    <x v="220"/>
    <s v="Interest"/>
    <m/>
    <n v="43"/>
    <n v="43"/>
    <x v="0"/>
    <x v="0"/>
    <x v="0"/>
  </r>
  <r>
    <s v="Saving"/>
    <x v="220"/>
    <s v="Side Hustle"/>
    <m/>
    <n v="1484"/>
    <n v="1484"/>
    <x v="2"/>
    <x v="0"/>
    <x v="0"/>
  </r>
  <r>
    <s v="Credit"/>
    <x v="221"/>
    <s v="Ground"/>
    <n v="5"/>
    <m/>
    <n v="-5"/>
    <x v="4"/>
    <x v="3"/>
    <x v="2"/>
  </r>
  <r>
    <s v="Checking"/>
    <x v="222"/>
    <s v="Estate Mgt."/>
    <n v="900"/>
    <m/>
    <n v="-900"/>
    <x v="5"/>
    <x v="4"/>
    <x v="2"/>
  </r>
  <r>
    <s v="Checking"/>
    <x v="222"/>
    <s v="Finance Co."/>
    <n v="150"/>
    <m/>
    <n v="-150"/>
    <x v="6"/>
    <x v="5"/>
    <x v="2"/>
  </r>
  <r>
    <s v="Credit"/>
    <x v="222"/>
    <s v="Ground"/>
    <n v="5"/>
    <m/>
    <n v="-5"/>
    <x v="4"/>
    <x v="3"/>
    <x v="2"/>
  </r>
  <r>
    <s v="Credit"/>
    <x v="222"/>
    <s v="Ground"/>
    <n v="5"/>
    <m/>
    <n v="-5"/>
    <x v="4"/>
    <x v="3"/>
    <x v="2"/>
  </r>
  <r>
    <s v="Credit"/>
    <x v="223"/>
    <s v="Ground"/>
    <n v="5"/>
    <m/>
    <n v="-5"/>
    <x v="4"/>
    <x v="3"/>
    <x v="2"/>
  </r>
  <r>
    <s v="Checking"/>
    <x v="223"/>
    <s v="Transfer to Savings"/>
    <n v="100"/>
    <m/>
    <n v="-100"/>
    <x v="1"/>
    <x v="1"/>
    <x v="1"/>
  </r>
  <r>
    <s v="Credit"/>
    <x v="224"/>
    <s v="Ground"/>
    <n v="5"/>
    <m/>
    <n v="-5"/>
    <x v="4"/>
    <x v="3"/>
    <x v="2"/>
  </r>
  <r>
    <s v="Credit"/>
    <x v="224"/>
    <s v="Green's"/>
    <n v="163.39999999999998"/>
    <m/>
    <n v="-163.39999999999998"/>
    <x v="7"/>
    <x v="4"/>
    <x v="2"/>
  </r>
  <r>
    <s v="Checking"/>
    <x v="225"/>
    <s v="Elec. Co."/>
    <n v="58.1"/>
    <m/>
    <n v="-58.1"/>
    <x v="8"/>
    <x v="4"/>
    <x v="2"/>
  </r>
  <r>
    <s v="Credit"/>
    <x v="225"/>
    <s v="Ground"/>
    <n v="5"/>
    <m/>
    <n v="-5"/>
    <x v="4"/>
    <x v="3"/>
    <x v="2"/>
  </r>
  <r>
    <s v="Credit"/>
    <x v="226"/>
    <s v="Ground"/>
    <n v="5"/>
    <m/>
    <n v="-5"/>
    <x v="4"/>
    <x v="3"/>
    <x v="2"/>
  </r>
  <r>
    <s v="Credit"/>
    <x v="227"/>
    <s v="Fuel. Co"/>
    <n v="85.299999999999983"/>
    <m/>
    <n v="-85.299999999999983"/>
    <x v="9"/>
    <x v="6"/>
    <x v="2"/>
  </r>
  <r>
    <s v="Credit"/>
    <x v="227"/>
    <s v="Ground"/>
    <n v="5"/>
    <m/>
    <n v="-5"/>
    <x v="4"/>
    <x v="3"/>
    <x v="2"/>
  </r>
  <r>
    <s v="Credit"/>
    <x v="228"/>
    <s v="Ground"/>
    <n v="5"/>
    <m/>
    <n v="-5"/>
    <x v="4"/>
    <x v="3"/>
    <x v="2"/>
  </r>
  <r>
    <s v="Credit"/>
    <x v="229"/>
    <s v="Green's"/>
    <n v="143"/>
    <m/>
    <n v="-143"/>
    <x v="7"/>
    <x v="4"/>
    <x v="2"/>
  </r>
  <r>
    <s v="Credit"/>
    <x v="229"/>
    <s v="Ground"/>
    <n v="5"/>
    <m/>
    <n v="-5"/>
    <x v="4"/>
    <x v="3"/>
    <x v="2"/>
  </r>
  <r>
    <s v="Credit"/>
    <x v="230"/>
    <s v="Ground"/>
    <n v="5"/>
    <m/>
    <n v="-5"/>
    <x v="4"/>
    <x v="3"/>
    <x v="2"/>
  </r>
  <r>
    <s v="Credit"/>
    <x v="230"/>
    <s v="Event Cinemas"/>
    <n v="47.8"/>
    <m/>
    <n v="-47.8"/>
    <x v="10"/>
    <x v="7"/>
    <x v="2"/>
  </r>
  <r>
    <s v="Credit"/>
    <x v="230"/>
    <s v="Fashionistas"/>
    <n v="105.80000000000001"/>
    <m/>
    <n v="-105.80000000000001"/>
    <x v="11"/>
    <x v="7"/>
    <x v="2"/>
  </r>
  <r>
    <s v="Credit"/>
    <x v="230"/>
    <s v="Joe's Grill"/>
    <n v="60.1"/>
    <m/>
    <n v="-60.1"/>
    <x v="12"/>
    <x v="3"/>
    <x v="2"/>
  </r>
  <r>
    <s v="Credit"/>
    <x v="231"/>
    <s v="Taxi Co."/>
    <n v="36.200000000000003"/>
    <m/>
    <n v="-36.200000000000003"/>
    <x v="13"/>
    <x v="6"/>
    <x v="2"/>
  </r>
  <r>
    <s v="Checking"/>
    <x v="232"/>
    <s v="Muscle Beach"/>
    <n v="30"/>
    <m/>
    <n v="-30"/>
    <x v="14"/>
    <x v="7"/>
    <x v="2"/>
  </r>
  <r>
    <s v="Credit"/>
    <x v="232"/>
    <s v="Ground"/>
    <n v="5"/>
    <m/>
    <n v="-5"/>
    <x v="4"/>
    <x v="3"/>
    <x v="2"/>
  </r>
  <r>
    <s v="Credit"/>
    <x v="233"/>
    <s v="Ground"/>
    <n v="5"/>
    <m/>
    <n v="-5"/>
    <x v="4"/>
    <x v="3"/>
    <x v="2"/>
  </r>
  <r>
    <s v="Checking"/>
    <x v="233"/>
    <s v="Phone Co."/>
    <n v="40"/>
    <m/>
    <n v="-40"/>
    <x v="16"/>
    <x v="4"/>
    <x v="2"/>
  </r>
  <r>
    <s v="Credit"/>
    <x v="234"/>
    <s v="Sam's Gifts"/>
    <n v="53"/>
    <m/>
    <n v="-53"/>
    <x v="17"/>
    <x v="7"/>
    <x v="2"/>
  </r>
  <r>
    <s v="Credit"/>
    <x v="234"/>
    <s v="Streaming Co."/>
    <n v="35"/>
    <m/>
    <n v="-35"/>
    <x v="10"/>
    <x v="7"/>
    <x v="2"/>
  </r>
  <r>
    <s v="Credit"/>
    <x v="234"/>
    <s v="Ground"/>
    <n v="5"/>
    <m/>
    <n v="-5"/>
    <x v="4"/>
    <x v="3"/>
    <x v="2"/>
  </r>
  <r>
    <s v="Credit"/>
    <x v="235"/>
    <s v="Ground"/>
    <n v="5"/>
    <m/>
    <n v="-5"/>
    <x v="4"/>
    <x v="3"/>
    <x v="2"/>
  </r>
  <r>
    <s v="Credit"/>
    <x v="236"/>
    <s v="Ground"/>
    <n v="5"/>
    <m/>
    <n v="-5"/>
    <x v="4"/>
    <x v="3"/>
    <x v="2"/>
  </r>
  <r>
    <s v="Credit"/>
    <x v="236"/>
    <s v="Green's"/>
    <n v="177.9"/>
    <m/>
    <n v="-177.9"/>
    <x v="7"/>
    <x v="4"/>
    <x v="2"/>
  </r>
  <r>
    <s v="Credit"/>
    <x v="237"/>
    <s v="Pizza Pomodoro"/>
    <n v="45.300000000000004"/>
    <m/>
    <n v="-45.300000000000004"/>
    <x v="12"/>
    <x v="3"/>
    <x v="2"/>
  </r>
  <r>
    <s v="Credit"/>
    <x v="238"/>
    <s v="Golden Arches"/>
    <n v="20.099999999999998"/>
    <m/>
    <n v="-20.099999999999998"/>
    <x v="12"/>
    <x v="3"/>
    <x v="2"/>
  </r>
  <r>
    <s v="Checking"/>
    <x v="239"/>
    <s v="Worldvision"/>
    <n v="55"/>
    <m/>
    <n v="-55"/>
    <x v="18"/>
    <x v="9"/>
    <x v="2"/>
  </r>
  <r>
    <s v="Credit"/>
    <x v="239"/>
    <s v="Fuel. Co"/>
    <n v="70.600000000000023"/>
    <m/>
    <n v="-70.600000000000023"/>
    <x v="9"/>
    <x v="6"/>
    <x v="2"/>
  </r>
  <r>
    <s v="Credit"/>
    <x v="239"/>
    <s v="Ground"/>
    <n v="5"/>
    <m/>
    <n v="-5"/>
    <x v="4"/>
    <x v="3"/>
    <x v="2"/>
  </r>
  <r>
    <s v="Credit"/>
    <x v="240"/>
    <s v="Ground"/>
    <n v="5"/>
    <m/>
    <n v="-5"/>
    <x v="4"/>
    <x v="3"/>
    <x v="2"/>
  </r>
  <r>
    <s v="Credit"/>
    <x v="241"/>
    <s v="Ground"/>
    <n v="5"/>
    <m/>
    <n v="-5"/>
    <x v="4"/>
    <x v="3"/>
    <x v="2"/>
  </r>
  <r>
    <s v="Credit"/>
    <x v="242"/>
    <s v="Ground"/>
    <n v="5"/>
    <m/>
    <n v="-5"/>
    <x v="4"/>
    <x v="3"/>
    <x v="2"/>
  </r>
  <r>
    <s v="Credit"/>
    <x v="243"/>
    <s v="Ground"/>
    <n v="5"/>
    <m/>
    <n v="-5"/>
    <x v="4"/>
    <x v="3"/>
    <x v="2"/>
  </r>
  <r>
    <s v="Credit"/>
    <x v="243"/>
    <s v="Green's"/>
    <n v="223"/>
    <m/>
    <n v="-223"/>
    <x v="7"/>
    <x v="4"/>
    <x v="2"/>
  </r>
  <r>
    <s v="Credit"/>
    <x v="244"/>
    <s v="Ted's Trainers"/>
    <n v="132.9"/>
    <m/>
    <n v="-132.9"/>
    <x v="11"/>
    <x v="7"/>
    <x v="2"/>
  </r>
  <r>
    <s v="Credit"/>
    <x v="244"/>
    <s v="Global Fashion"/>
    <n v="175"/>
    <m/>
    <n v="-175"/>
    <x v="11"/>
    <x v="7"/>
    <x v="2"/>
  </r>
  <r>
    <s v="Credit"/>
    <x v="245"/>
    <s v="Fashionistas"/>
    <n v="153.39999999999998"/>
    <m/>
    <n v="-153.39999999999998"/>
    <x v="11"/>
    <x v="7"/>
    <x v="2"/>
  </r>
  <r>
    <s v="Credit"/>
    <x v="245"/>
    <s v="Taxi Co."/>
    <n v="31.200000000000003"/>
    <m/>
    <n v="-31.200000000000003"/>
    <x v="13"/>
    <x v="6"/>
    <x v="2"/>
  </r>
  <r>
    <s v="Credit"/>
    <x v="245"/>
    <s v="Foodary"/>
    <n v="15"/>
    <m/>
    <n v="-15"/>
    <x v="12"/>
    <x v="3"/>
    <x v="2"/>
  </r>
  <r>
    <s v="Checking"/>
    <x v="245"/>
    <s v="Amoogle"/>
    <m/>
    <n v="1600"/>
    <n v="1600"/>
    <x v="20"/>
    <x v="0"/>
    <x v="0"/>
  </r>
  <r>
    <s v="Credit"/>
    <x v="246"/>
    <s v="Ground"/>
    <n v="5"/>
    <m/>
    <n v="-5"/>
    <x v="4"/>
    <x v="3"/>
    <x v="2"/>
  </r>
  <r>
    <s v="Credit"/>
    <x v="247"/>
    <s v="Ground"/>
    <n v="5"/>
    <m/>
    <n v="-5"/>
    <x v="4"/>
    <x v="3"/>
    <x v="2"/>
  </r>
  <r>
    <s v="Checking"/>
    <x v="247"/>
    <s v="ACME Pty Ltd"/>
    <m/>
    <n v="4000"/>
    <n v="4000"/>
    <x v="3"/>
    <x v="2"/>
    <x v="0"/>
  </r>
  <r>
    <s v="Saving"/>
    <x v="247"/>
    <s v="Interest"/>
    <m/>
    <n v="44"/>
    <n v="44"/>
    <x v="0"/>
    <x v="0"/>
    <x v="0"/>
  </r>
  <r>
    <s v="Saving"/>
    <x v="247"/>
    <s v="Side Hustle"/>
    <m/>
    <n v="1979"/>
    <n v="1979"/>
    <x v="2"/>
    <x v="0"/>
    <x v="0"/>
  </r>
  <r>
    <s v="Credit"/>
    <x v="248"/>
    <s v="Ground"/>
    <n v="5"/>
    <m/>
    <n v="-5"/>
    <x v="4"/>
    <x v="3"/>
    <x v="2"/>
  </r>
  <r>
    <s v="Checking"/>
    <x v="249"/>
    <s v="Estate Mgt."/>
    <n v="900"/>
    <m/>
    <n v="-900"/>
    <x v="5"/>
    <x v="4"/>
    <x v="2"/>
  </r>
  <r>
    <s v="Checking"/>
    <x v="249"/>
    <s v="Finance Co."/>
    <n v="150"/>
    <m/>
    <n v="-150"/>
    <x v="6"/>
    <x v="5"/>
    <x v="2"/>
  </r>
  <r>
    <s v="Credit"/>
    <x v="249"/>
    <s v="Ground"/>
    <n v="5"/>
    <m/>
    <n v="-5"/>
    <x v="4"/>
    <x v="3"/>
    <x v="2"/>
  </r>
  <r>
    <s v="Credit"/>
    <x v="249"/>
    <s v="Ground"/>
    <n v="5"/>
    <m/>
    <n v="-5"/>
    <x v="4"/>
    <x v="3"/>
    <x v="2"/>
  </r>
  <r>
    <s v="Credit"/>
    <x v="250"/>
    <s v="Ground"/>
    <n v="5"/>
    <m/>
    <n v="-5"/>
    <x v="4"/>
    <x v="3"/>
    <x v="2"/>
  </r>
  <r>
    <s v="Credit"/>
    <x v="251"/>
    <s v="Ground"/>
    <n v="5"/>
    <m/>
    <n v="-5"/>
    <x v="4"/>
    <x v="3"/>
    <x v="2"/>
  </r>
  <r>
    <s v="Credit"/>
    <x v="251"/>
    <s v="Green's"/>
    <n v="105"/>
    <m/>
    <n v="-105"/>
    <x v="7"/>
    <x v="4"/>
    <x v="2"/>
  </r>
  <r>
    <s v="Checking"/>
    <x v="252"/>
    <s v="Elec. Co."/>
    <n v="59"/>
    <m/>
    <n v="-59"/>
    <x v="8"/>
    <x v="4"/>
    <x v="2"/>
  </r>
  <r>
    <s v="Credit"/>
    <x v="252"/>
    <s v="Ground"/>
    <n v="5"/>
    <m/>
    <n v="-5"/>
    <x v="4"/>
    <x v="3"/>
    <x v="2"/>
  </r>
  <r>
    <s v="Credit"/>
    <x v="253"/>
    <s v="Ground"/>
    <n v="5"/>
    <m/>
    <n v="-5"/>
    <x v="4"/>
    <x v="3"/>
    <x v="2"/>
  </r>
  <r>
    <s v="Credit"/>
    <x v="254"/>
    <s v="Fuel. Co"/>
    <n v="86.399999999999977"/>
    <m/>
    <n v="-86.399999999999977"/>
    <x v="9"/>
    <x v="6"/>
    <x v="2"/>
  </r>
  <r>
    <s v="Credit"/>
    <x v="254"/>
    <s v="Ground"/>
    <n v="5"/>
    <m/>
    <n v="-5"/>
    <x v="4"/>
    <x v="3"/>
    <x v="2"/>
  </r>
  <r>
    <s v="Credit"/>
    <x v="255"/>
    <s v="Ground"/>
    <n v="5"/>
    <m/>
    <n v="-5"/>
    <x v="4"/>
    <x v="3"/>
    <x v="2"/>
  </r>
  <r>
    <s v="Credit"/>
    <x v="256"/>
    <s v="Green's"/>
    <n v="143.9"/>
    <m/>
    <n v="-143.9"/>
    <x v="7"/>
    <x v="4"/>
    <x v="2"/>
  </r>
  <r>
    <s v="Credit"/>
    <x v="256"/>
    <s v="Ground"/>
    <n v="5"/>
    <m/>
    <n v="-5"/>
    <x v="4"/>
    <x v="3"/>
    <x v="2"/>
  </r>
  <r>
    <s v="Credit"/>
    <x v="257"/>
    <s v="Ground"/>
    <n v="5"/>
    <m/>
    <n v="-5"/>
    <x v="4"/>
    <x v="3"/>
    <x v="2"/>
  </r>
  <r>
    <s v="Credit"/>
    <x v="257"/>
    <s v="Event Cinemas"/>
    <n v="48.8"/>
    <m/>
    <n v="-48.8"/>
    <x v="10"/>
    <x v="7"/>
    <x v="2"/>
  </r>
  <r>
    <s v="Credit"/>
    <x v="257"/>
    <s v="Fashionistas"/>
    <n v="106.70000000000002"/>
    <m/>
    <n v="-106.70000000000002"/>
    <x v="11"/>
    <x v="7"/>
    <x v="2"/>
  </r>
  <r>
    <s v="Checking"/>
    <x v="257"/>
    <s v="Transfer to Savings"/>
    <n v="100"/>
    <m/>
    <n v="-100"/>
    <x v="1"/>
    <x v="1"/>
    <x v="1"/>
  </r>
  <r>
    <s v="Credit"/>
    <x v="257"/>
    <s v="Joe's Grill"/>
    <n v="61.1"/>
    <m/>
    <n v="-61.1"/>
    <x v="12"/>
    <x v="3"/>
    <x v="2"/>
  </r>
  <r>
    <s v="Credit"/>
    <x v="258"/>
    <s v="Taxi Co."/>
    <n v="37.200000000000003"/>
    <m/>
    <n v="-37.200000000000003"/>
    <x v="13"/>
    <x v="6"/>
    <x v="2"/>
  </r>
  <r>
    <s v="Checking"/>
    <x v="259"/>
    <s v="Muscle Beach"/>
    <n v="30"/>
    <m/>
    <n v="-30"/>
    <x v="14"/>
    <x v="7"/>
    <x v="2"/>
  </r>
  <r>
    <s v="Credit"/>
    <x v="259"/>
    <s v="Ground"/>
    <n v="5"/>
    <m/>
    <n v="-5"/>
    <x v="4"/>
    <x v="3"/>
    <x v="2"/>
  </r>
  <r>
    <s v="Credit"/>
    <x v="260"/>
    <s v="Ground"/>
    <n v="5"/>
    <m/>
    <n v="-5"/>
    <x v="4"/>
    <x v="3"/>
    <x v="2"/>
  </r>
  <r>
    <s v="Checking"/>
    <x v="260"/>
    <s v="Village Medical"/>
    <n v="75"/>
    <m/>
    <n v="-75"/>
    <x v="19"/>
    <x v="8"/>
    <x v="2"/>
  </r>
  <r>
    <s v="Checking"/>
    <x v="260"/>
    <s v="Phone Co."/>
    <n v="40"/>
    <m/>
    <n v="-40"/>
    <x v="16"/>
    <x v="4"/>
    <x v="2"/>
  </r>
  <r>
    <s v="Credit"/>
    <x v="261"/>
    <s v="Sam's Gifts"/>
    <n v="54.1"/>
    <m/>
    <n v="-54.1"/>
    <x v="17"/>
    <x v="7"/>
    <x v="2"/>
  </r>
  <r>
    <s v="Credit"/>
    <x v="261"/>
    <s v="Streaming Co."/>
    <n v="35"/>
    <m/>
    <n v="-35"/>
    <x v="10"/>
    <x v="7"/>
    <x v="2"/>
  </r>
  <r>
    <s v="Credit"/>
    <x v="261"/>
    <s v="Ground"/>
    <n v="5"/>
    <m/>
    <n v="-5"/>
    <x v="4"/>
    <x v="3"/>
    <x v="2"/>
  </r>
  <r>
    <s v="Credit"/>
    <x v="262"/>
    <s v="Ground"/>
    <n v="5"/>
    <m/>
    <n v="-5"/>
    <x v="4"/>
    <x v="3"/>
    <x v="2"/>
  </r>
  <r>
    <s v="Credit"/>
    <x v="263"/>
    <s v="Ground"/>
    <n v="5"/>
    <m/>
    <n v="-5"/>
    <x v="4"/>
    <x v="3"/>
    <x v="2"/>
  </r>
  <r>
    <s v="Credit"/>
    <x v="263"/>
    <s v="Green's"/>
    <n v="178.9"/>
    <m/>
    <n v="-178.9"/>
    <x v="7"/>
    <x v="4"/>
    <x v="2"/>
  </r>
  <r>
    <s v="Credit"/>
    <x v="264"/>
    <s v="Pizza Pomodoro"/>
    <n v="46.2"/>
    <m/>
    <n v="-46.2"/>
    <x v="12"/>
    <x v="3"/>
    <x v="2"/>
  </r>
  <r>
    <s v="Credit"/>
    <x v="265"/>
    <s v="Golden Arches"/>
    <n v="21.099999999999998"/>
    <m/>
    <n v="-21.099999999999998"/>
    <x v="12"/>
    <x v="3"/>
    <x v="2"/>
  </r>
  <r>
    <s v="Checking"/>
    <x v="266"/>
    <s v="Worldvision"/>
    <n v="55"/>
    <m/>
    <n v="-55"/>
    <x v="18"/>
    <x v="9"/>
    <x v="2"/>
  </r>
  <r>
    <s v="Credit"/>
    <x v="266"/>
    <s v="Fuel. Co"/>
    <n v="71.500000000000028"/>
    <m/>
    <n v="-71.500000000000028"/>
    <x v="9"/>
    <x v="6"/>
    <x v="2"/>
  </r>
  <r>
    <s v="Credit"/>
    <x v="266"/>
    <s v="Ground"/>
    <n v="5"/>
    <m/>
    <n v="-5"/>
    <x v="4"/>
    <x v="3"/>
    <x v="2"/>
  </r>
  <r>
    <s v="Credit"/>
    <x v="267"/>
    <s v="Ground"/>
    <n v="5"/>
    <m/>
    <n v="-5"/>
    <x v="4"/>
    <x v="3"/>
    <x v="2"/>
  </r>
  <r>
    <s v="Credit"/>
    <x v="268"/>
    <s v="Ground"/>
    <n v="5"/>
    <m/>
    <n v="-5"/>
    <x v="4"/>
    <x v="3"/>
    <x v="2"/>
  </r>
  <r>
    <s v="Credit"/>
    <x v="269"/>
    <s v="Ground"/>
    <n v="5"/>
    <m/>
    <n v="-5"/>
    <x v="4"/>
    <x v="3"/>
    <x v="2"/>
  </r>
  <r>
    <s v="Credit"/>
    <x v="270"/>
    <s v="Ground"/>
    <n v="5"/>
    <m/>
    <n v="-5"/>
    <x v="4"/>
    <x v="3"/>
    <x v="2"/>
  </r>
  <r>
    <s v="Credit"/>
    <x v="270"/>
    <s v="Green's"/>
    <n v="189"/>
    <m/>
    <n v="-189"/>
    <x v="7"/>
    <x v="4"/>
    <x v="2"/>
  </r>
  <r>
    <s v="Credit"/>
    <x v="271"/>
    <s v="Ted's Trainers"/>
    <n v="133.80000000000001"/>
    <m/>
    <n v="-133.80000000000001"/>
    <x v="11"/>
    <x v="7"/>
    <x v="2"/>
  </r>
  <r>
    <s v="Credit"/>
    <x v="271"/>
    <s v="Ticketek"/>
    <n v="184.39999999999998"/>
    <m/>
    <n v="-184.39999999999998"/>
    <x v="10"/>
    <x v="7"/>
    <x v="2"/>
  </r>
  <r>
    <s v="Credit"/>
    <x v="272"/>
    <s v="Fashionistas"/>
    <n v="154.49999999999997"/>
    <m/>
    <n v="-154.49999999999997"/>
    <x v="11"/>
    <x v="7"/>
    <x v="2"/>
  </r>
  <r>
    <s v="Credit"/>
    <x v="272"/>
    <s v="Taxi Co."/>
    <n v="32.1"/>
    <m/>
    <n v="-32.1"/>
    <x v="13"/>
    <x v="6"/>
    <x v="2"/>
  </r>
  <r>
    <s v="Credit"/>
    <x v="272"/>
    <s v="Foodary"/>
    <n v="15"/>
    <m/>
    <n v="-15"/>
    <x v="12"/>
    <x v="3"/>
    <x v="2"/>
  </r>
  <r>
    <s v="Credit"/>
    <x v="273"/>
    <s v="Ground"/>
    <n v="5"/>
    <m/>
    <n v="-5"/>
    <x v="4"/>
    <x v="3"/>
    <x v="2"/>
  </r>
  <r>
    <s v="Credit"/>
    <x v="274"/>
    <s v="Ground"/>
    <n v="5"/>
    <m/>
    <n v="-5"/>
    <x v="4"/>
    <x v="3"/>
    <x v="2"/>
  </r>
  <r>
    <s v="Checking"/>
    <x v="274"/>
    <s v="ACME Pty Ltd"/>
    <m/>
    <n v="4000"/>
    <n v="4000"/>
    <x v="3"/>
    <x v="2"/>
    <x v="0"/>
  </r>
  <r>
    <s v="Credit"/>
    <x v="275"/>
    <s v="Ground"/>
    <n v="5"/>
    <m/>
    <n v="-5"/>
    <x v="4"/>
    <x v="3"/>
    <x v="2"/>
  </r>
  <r>
    <s v="Checking"/>
    <x v="276"/>
    <s v="Estate Mgt."/>
    <n v="927"/>
    <m/>
    <n v="-927"/>
    <x v="5"/>
    <x v="4"/>
    <x v="2"/>
  </r>
  <r>
    <s v="Checking"/>
    <x v="276"/>
    <s v="Finance Co."/>
    <n v="150"/>
    <m/>
    <n v="-150"/>
    <x v="6"/>
    <x v="5"/>
    <x v="2"/>
  </r>
  <r>
    <s v="Credit"/>
    <x v="276"/>
    <s v="Ground"/>
    <n v="5"/>
    <m/>
    <n v="-5"/>
    <x v="4"/>
    <x v="3"/>
    <x v="2"/>
  </r>
  <r>
    <s v="Credit"/>
    <x v="276"/>
    <s v="Ground"/>
    <n v="5"/>
    <m/>
    <n v="-5"/>
    <x v="4"/>
    <x v="3"/>
    <x v="2"/>
  </r>
  <r>
    <s v="Credit"/>
    <x v="277"/>
    <s v="Ground"/>
    <n v="5"/>
    <m/>
    <n v="-5"/>
    <x v="4"/>
    <x v="3"/>
    <x v="2"/>
  </r>
  <r>
    <s v="Credit"/>
    <x v="278"/>
    <s v="Ground"/>
    <n v="5"/>
    <m/>
    <n v="-5"/>
    <x v="4"/>
    <x v="3"/>
    <x v="2"/>
  </r>
  <r>
    <s v="Credit"/>
    <x v="278"/>
    <s v="Green's"/>
    <n v="160"/>
    <m/>
    <n v="-160"/>
    <x v="7"/>
    <x v="4"/>
    <x v="2"/>
  </r>
  <r>
    <s v="Checking"/>
    <x v="279"/>
    <s v="Elec. Co."/>
    <n v="49"/>
    <m/>
    <n v="-49"/>
    <x v="8"/>
    <x v="4"/>
    <x v="2"/>
  </r>
  <r>
    <s v="Credit"/>
    <x v="279"/>
    <s v="Ground"/>
    <n v="5"/>
    <m/>
    <n v="-5"/>
    <x v="4"/>
    <x v="3"/>
    <x v="2"/>
  </r>
  <r>
    <s v="Credit"/>
    <x v="280"/>
    <s v="Ground"/>
    <n v="5"/>
    <m/>
    <n v="-5"/>
    <x v="4"/>
    <x v="3"/>
    <x v="2"/>
  </r>
  <r>
    <s v="Credit"/>
    <x v="281"/>
    <s v="Fuel. Co"/>
    <n v="94"/>
    <m/>
    <n v="-94"/>
    <x v="9"/>
    <x v="6"/>
    <x v="2"/>
  </r>
  <r>
    <s v="Credit"/>
    <x v="281"/>
    <s v="Ground"/>
    <n v="5"/>
    <m/>
    <n v="-5"/>
    <x v="4"/>
    <x v="3"/>
    <x v="2"/>
  </r>
  <r>
    <s v="Credit"/>
    <x v="282"/>
    <s v="Ground"/>
    <n v="5"/>
    <m/>
    <n v="-5"/>
    <x v="4"/>
    <x v="3"/>
    <x v="2"/>
  </r>
  <r>
    <s v="Credit"/>
    <x v="283"/>
    <s v="Green's"/>
    <n v="133"/>
    <m/>
    <n v="-133"/>
    <x v="7"/>
    <x v="4"/>
    <x v="2"/>
  </r>
  <r>
    <s v="Credit"/>
    <x v="283"/>
    <s v="Ground"/>
    <n v="5"/>
    <m/>
    <n v="-5"/>
    <x v="4"/>
    <x v="3"/>
    <x v="2"/>
  </r>
  <r>
    <s v="Credit"/>
    <x v="284"/>
    <s v="Ground"/>
    <n v="5"/>
    <m/>
    <n v="-5"/>
    <x v="4"/>
    <x v="3"/>
    <x v="2"/>
  </r>
  <r>
    <s v="Credit"/>
    <x v="284"/>
    <s v="Event Cinemas"/>
    <n v="36"/>
    <m/>
    <n v="-36"/>
    <x v="10"/>
    <x v="7"/>
    <x v="2"/>
  </r>
  <r>
    <s v="Credit"/>
    <x v="284"/>
    <s v="Fashionistas"/>
    <n v="74"/>
    <m/>
    <n v="-74"/>
    <x v="11"/>
    <x v="7"/>
    <x v="2"/>
  </r>
  <r>
    <s v="Credit"/>
    <x v="284"/>
    <s v="Joe's Grill"/>
    <n v="72"/>
    <m/>
    <n v="-72"/>
    <x v="12"/>
    <x v="3"/>
    <x v="2"/>
  </r>
  <r>
    <s v="Credit"/>
    <x v="285"/>
    <s v="Taxi Co."/>
    <n v="28"/>
    <m/>
    <n v="-28"/>
    <x v="13"/>
    <x v="6"/>
    <x v="2"/>
  </r>
  <r>
    <s v="Checking"/>
    <x v="286"/>
    <s v="Muscle Beach"/>
    <n v="30"/>
    <m/>
    <n v="-30"/>
    <x v="14"/>
    <x v="7"/>
    <x v="2"/>
  </r>
  <r>
    <s v="Credit"/>
    <x v="286"/>
    <s v="Ground"/>
    <n v="5"/>
    <m/>
    <n v="-5"/>
    <x v="4"/>
    <x v="3"/>
    <x v="2"/>
  </r>
  <r>
    <s v="Credit"/>
    <x v="287"/>
    <s v="Ground"/>
    <n v="5"/>
    <m/>
    <n v="-5"/>
    <x v="4"/>
    <x v="3"/>
    <x v="2"/>
  </r>
  <r>
    <s v="Checking"/>
    <x v="287"/>
    <s v="Phone Co."/>
    <n v="40"/>
    <m/>
    <n v="-40"/>
    <x v="16"/>
    <x v="4"/>
    <x v="2"/>
  </r>
  <r>
    <s v="Credit"/>
    <x v="288"/>
    <s v="Streaming Co."/>
    <n v="35"/>
    <m/>
    <n v="-35"/>
    <x v="10"/>
    <x v="7"/>
    <x v="2"/>
  </r>
  <r>
    <s v="Credit"/>
    <x v="288"/>
    <s v="Ground"/>
    <n v="5"/>
    <m/>
    <n v="-5"/>
    <x v="4"/>
    <x v="3"/>
    <x v="2"/>
  </r>
  <r>
    <s v="Credit"/>
    <x v="289"/>
    <s v="Ground"/>
    <n v="5"/>
    <m/>
    <n v="-5"/>
    <x v="4"/>
    <x v="3"/>
    <x v="2"/>
  </r>
  <r>
    <s v="Credit"/>
    <x v="290"/>
    <s v="Ground"/>
    <n v="5"/>
    <m/>
    <n v="-5"/>
    <x v="4"/>
    <x v="3"/>
    <x v="2"/>
  </r>
  <r>
    <s v="Credit"/>
    <x v="290"/>
    <s v="Green's"/>
    <n v="214"/>
    <m/>
    <n v="-214"/>
    <x v="7"/>
    <x v="4"/>
    <x v="2"/>
  </r>
  <r>
    <s v="Credit"/>
    <x v="291"/>
    <s v="Pizza Pomodoro"/>
    <n v="59"/>
    <m/>
    <n v="-59"/>
    <x v="12"/>
    <x v="3"/>
    <x v="2"/>
  </r>
  <r>
    <s v="Credit"/>
    <x v="292"/>
    <s v="Golden Arches"/>
    <n v="13"/>
    <m/>
    <n v="-13"/>
    <x v="12"/>
    <x v="3"/>
    <x v="2"/>
  </r>
  <r>
    <s v="Checking"/>
    <x v="293"/>
    <s v="Worldvision"/>
    <n v="55"/>
    <m/>
    <n v="-55"/>
    <x v="18"/>
    <x v="9"/>
    <x v="2"/>
  </r>
  <r>
    <s v="Credit"/>
    <x v="293"/>
    <s v="Fuel. Co"/>
    <n v="69"/>
    <m/>
    <n v="-69"/>
    <x v="9"/>
    <x v="6"/>
    <x v="2"/>
  </r>
  <r>
    <s v="Credit"/>
    <x v="293"/>
    <s v="Ground"/>
    <n v="5"/>
    <m/>
    <n v="-5"/>
    <x v="4"/>
    <x v="3"/>
    <x v="2"/>
  </r>
  <r>
    <s v="Credit"/>
    <x v="294"/>
    <s v="Ground"/>
    <n v="5"/>
    <m/>
    <n v="-5"/>
    <x v="4"/>
    <x v="3"/>
    <x v="2"/>
  </r>
  <r>
    <s v="Credit"/>
    <x v="295"/>
    <s v="Ground"/>
    <n v="5"/>
    <m/>
    <n v="-5"/>
    <x v="4"/>
    <x v="3"/>
    <x v="2"/>
  </r>
  <r>
    <s v="Credit"/>
    <x v="296"/>
    <s v="Ground"/>
    <n v="5"/>
    <m/>
    <n v="-5"/>
    <x v="4"/>
    <x v="3"/>
    <x v="2"/>
  </r>
  <r>
    <s v="Credit"/>
    <x v="297"/>
    <s v="Ground"/>
    <n v="5"/>
    <m/>
    <n v="-5"/>
    <x v="4"/>
    <x v="3"/>
    <x v="2"/>
  </r>
  <r>
    <s v="Credit"/>
    <x v="297"/>
    <s v="Green's"/>
    <n v="210"/>
    <m/>
    <n v="-210"/>
    <x v="7"/>
    <x v="4"/>
    <x v="2"/>
  </r>
  <r>
    <s v="Credit"/>
    <x v="298"/>
    <s v="Fashionistas"/>
    <n v="239"/>
    <m/>
    <n v="-239"/>
    <x v="11"/>
    <x v="7"/>
    <x v="2"/>
  </r>
  <r>
    <s v="Credit"/>
    <x v="298"/>
    <s v="Taxi Co."/>
    <n v="40"/>
    <m/>
    <n v="-40"/>
    <x v="13"/>
    <x v="6"/>
    <x v="2"/>
  </r>
  <r>
    <s v="Credit"/>
    <x v="298"/>
    <s v="Foodary"/>
    <n v="30"/>
    <m/>
    <n v="-30"/>
    <x v="7"/>
    <x v="4"/>
    <x v="2"/>
  </r>
  <r>
    <s v="Saving"/>
    <x v="298"/>
    <s v="Side Hustle"/>
    <m/>
    <n v="1745"/>
    <n v="1745"/>
    <x v="2"/>
    <x v="0"/>
    <x v="0"/>
  </r>
  <r>
    <s v="Credit"/>
    <x v="273"/>
    <s v="Ground"/>
    <n v="5"/>
    <m/>
    <n v="-5"/>
    <x v="4"/>
    <x v="3"/>
    <x v="2"/>
  </r>
  <r>
    <s v="Credit"/>
    <x v="274"/>
    <s v="Ground"/>
    <n v="5"/>
    <m/>
    <n v="-5"/>
    <x v="4"/>
    <x v="3"/>
    <x v="2"/>
  </r>
  <r>
    <s v="Checking"/>
    <x v="274"/>
    <s v="ACME Pty Ltd"/>
    <m/>
    <n v="4000"/>
    <n v="4000"/>
    <x v="3"/>
    <x v="2"/>
    <x v="0"/>
  </r>
  <r>
    <s v="Credit"/>
    <x v="275"/>
    <s v="Ground"/>
    <n v="5"/>
    <m/>
    <n v="-5"/>
    <x v="4"/>
    <x v="3"/>
    <x v="2"/>
  </r>
  <r>
    <s v="Checking"/>
    <x v="276"/>
    <s v="Estate Mgt."/>
    <n v="927"/>
    <m/>
    <n v="-927"/>
    <x v="5"/>
    <x v="4"/>
    <x v="2"/>
  </r>
  <r>
    <s v="Checking"/>
    <x v="276"/>
    <s v="Finance Co."/>
    <n v="150"/>
    <m/>
    <n v="-150"/>
    <x v="6"/>
    <x v="5"/>
    <x v="2"/>
  </r>
  <r>
    <s v="Credit"/>
    <x v="276"/>
    <s v="Ground"/>
    <n v="5"/>
    <m/>
    <n v="-5"/>
    <x v="4"/>
    <x v="3"/>
    <x v="2"/>
  </r>
  <r>
    <s v="Credit"/>
    <x v="276"/>
    <s v="Ground"/>
    <n v="5"/>
    <m/>
    <n v="-5"/>
    <x v="4"/>
    <x v="3"/>
    <x v="2"/>
  </r>
  <r>
    <s v="Credit"/>
    <x v="277"/>
    <s v="Ground"/>
    <n v="5"/>
    <m/>
    <n v="-5"/>
    <x v="4"/>
    <x v="3"/>
    <x v="2"/>
  </r>
  <r>
    <s v="Credit"/>
    <x v="278"/>
    <s v="Ground"/>
    <n v="5"/>
    <m/>
    <n v="-5"/>
    <x v="4"/>
    <x v="3"/>
    <x v="2"/>
  </r>
  <r>
    <s v="Credit"/>
    <x v="278"/>
    <s v="Green's"/>
    <n v="160"/>
    <m/>
    <n v="-160"/>
    <x v="7"/>
    <x v="4"/>
    <x v="2"/>
  </r>
  <r>
    <s v="Checking"/>
    <x v="279"/>
    <s v="Elec. Co."/>
    <n v="49"/>
    <m/>
    <n v="-49"/>
    <x v="8"/>
    <x v="4"/>
    <x v="2"/>
  </r>
  <r>
    <s v="Credit"/>
    <x v="279"/>
    <s v="Ground"/>
    <n v="5"/>
    <m/>
    <n v="-5"/>
    <x v="4"/>
    <x v="3"/>
    <x v="2"/>
  </r>
  <r>
    <s v="Credit"/>
    <x v="280"/>
    <s v="Ground"/>
    <n v="5"/>
    <m/>
    <n v="-5"/>
    <x v="4"/>
    <x v="3"/>
    <x v="2"/>
  </r>
  <r>
    <s v="Credit"/>
    <x v="281"/>
    <s v="Fuel. Co"/>
    <n v="94"/>
    <m/>
    <n v="-94"/>
    <x v="9"/>
    <x v="6"/>
    <x v="2"/>
  </r>
  <r>
    <s v="Credit"/>
    <x v="281"/>
    <s v="Ground"/>
    <n v="5"/>
    <m/>
    <n v="-5"/>
    <x v="4"/>
    <x v="3"/>
    <x v="2"/>
  </r>
  <r>
    <s v="Credit"/>
    <x v="282"/>
    <s v="Ground"/>
    <n v="5"/>
    <m/>
    <n v="-5"/>
    <x v="4"/>
    <x v="3"/>
    <x v="2"/>
  </r>
  <r>
    <s v="Credit"/>
    <x v="283"/>
    <s v="Green's"/>
    <n v="133"/>
    <m/>
    <n v="-133"/>
    <x v="7"/>
    <x v="4"/>
    <x v="2"/>
  </r>
  <r>
    <s v="Credit"/>
    <x v="283"/>
    <s v="Ground"/>
    <n v="5"/>
    <m/>
    <n v="-5"/>
    <x v="4"/>
    <x v="3"/>
    <x v="2"/>
  </r>
  <r>
    <s v="Credit"/>
    <x v="284"/>
    <s v="Ground"/>
    <n v="5"/>
    <m/>
    <n v="-5"/>
    <x v="4"/>
    <x v="3"/>
    <x v="2"/>
  </r>
  <r>
    <s v="Credit"/>
    <x v="284"/>
    <s v="Event Cinemas"/>
    <n v="36"/>
    <m/>
    <n v="-36"/>
    <x v="10"/>
    <x v="7"/>
    <x v="2"/>
  </r>
  <r>
    <s v="Credit"/>
    <x v="284"/>
    <s v="Fashionistas"/>
    <n v="74"/>
    <m/>
    <n v="-74"/>
    <x v="11"/>
    <x v="7"/>
    <x v="2"/>
  </r>
  <r>
    <s v="Credit"/>
    <x v="284"/>
    <s v="Joe's Grill"/>
    <n v="72"/>
    <m/>
    <n v="-72"/>
    <x v="12"/>
    <x v="3"/>
    <x v="2"/>
  </r>
  <r>
    <s v="Credit"/>
    <x v="285"/>
    <s v="Taxi Co."/>
    <n v="28"/>
    <m/>
    <n v="-28"/>
    <x v="13"/>
    <x v="6"/>
    <x v="2"/>
  </r>
  <r>
    <s v="Checking"/>
    <x v="286"/>
    <s v="Muscle Beach"/>
    <n v="30"/>
    <m/>
    <n v="-30"/>
    <x v="14"/>
    <x v="7"/>
    <x v="2"/>
  </r>
  <r>
    <s v="Credit"/>
    <x v="286"/>
    <s v="Ground"/>
    <n v="5"/>
    <m/>
    <n v="-5"/>
    <x v="4"/>
    <x v="3"/>
    <x v="2"/>
  </r>
  <r>
    <s v="Credit"/>
    <x v="287"/>
    <s v="Ground"/>
    <n v="5"/>
    <m/>
    <n v="-5"/>
    <x v="4"/>
    <x v="3"/>
    <x v="2"/>
  </r>
  <r>
    <s v="Checking"/>
    <x v="287"/>
    <s v="Phone Co."/>
    <n v="40"/>
    <m/>
    <n v="-40"/>
    <x v="16"/>
    <x v="4"/>
    <x v="2"/>
  </r>
  <r>
    <s v="Credit"/>
    <x v="288"/>
    <s v="Streaming Co."/>
    <n v="35"/>
    <m/>
    <n v="-35"/>
    <x v="10"/>
    <x v="7"/>
    <x v="2"/>
  </r>
  <r>
    <s v="Credit"/>
    <x v="288"/>
    <s v="Ground"/>
    <n v="5"/>
    <m/>
    <n v="-5"/>
    <x v="4"/>
    <x v="3"/>
    <x v="2"/>
  </r>
  <r>
    <s v="Credit"/>
    <x v="289"/>
    <s v="Ground"/>
    <n v="5"/>
    <m/>
    <n v="-5"/>
    <x v="4"/>
    <x v="3"/>
    <x v="2"/>
  </r>
  <r>
    <s v="Credit"/>
    <x v="290"/>
    <s v="Ground"/>
    <n v="5"/>
    <m/>
    <n v="-5"/>
    <x v="4"/>
    <x v="3"/>
    <x v="2"/>
  </r>
  <r>
    <s v="Credit"/>
    <x v="290"/>
    <s v="Green's"/>
    <n v="214"/>
    <m/>
    <n v="-214"/>
    <x v="7"/>
    <x v="4"/>
    <x v="2"/>
  </r>
  <r>
    <s v="Credit"/>
    <x v="291"/>
    <s v="Pizza Pomodoro"/>
    <n v="59"/>
    <m/>
    <n v="-59"/>
    <x v="12"/>
    <x v="3"/>
    <x v="2"/>
  </r>
  <r>
    <s v="Credit"/>
    <x v="292"/>
    <s v="Golden Arches"/>
    <n v="13"/>
    <m/>
    <n v="-13"/>
    <x v="12"/>
    <x v="3"/>
    <x v="2"/>
  </r>
  <r>
    <s v="Checking"/>
    <x v="293"/>
    <s v="Worldvision"/>
    <n v="55"/>
    <m/>
    <n v="-55"/>
    <x v="18"/>
    <x v="9"/>
    <x v="2"/>
  </r>
  <r>
    <s v="Credit"/>
    <x v="293"/>
    <s v="Fuel. Co"/>
    <n v="69"/>
    <m/>
    <n v="-69"/>
    <x v="9"/>
    <x v="6"/>
    <x v="2"/>
  </r>
  <r>
    <s v="Credit"/>
    <x v="293"/>
    <s v="Ground"/>
    <n v="5"/>
    <m/>
    <n v="-5"/>
    <x v="4"/>
    <x v="3"/>
    <x v="2"/>
  </r>
  <r>
    <s v="Credit"/>
    <x v="294"/>
    <s v="Ground"/>
    <n v="5"/>
    <m/>
    <n v="-5"/>
    <x v="4"/>
    <x v="3"/>
    <x v="2"/>
  </r>
  <r>
    <s v="Credit"/>
    <x v="295"/>
    <s v="Ground"/>
    <n v="5"/>
    <m/>
    <n v="-5"/>
    <x v="4"/>
    <x v="3"/>
    <x v="2"/>
  </r>
  <r>
    <s v="Credit"/>
    <x v="296"/>
    <s v="Ground"/>
    <n v="5"/>
    <m/>
    <n v="-5"/>
    <x v="4"/>
    <x v="3"/>
    <x v="2"/>
  </r>
  <r>
    <s v="Credit"/>
    <x v="297"/>
    <s v="Ground"/>
    <n v="5"/>
    <m/>
    <n v="-5"/>
    <x v="4"/>
    <x v="3"/>
    <x v="2"/>
  </r>
  <r>
    <s v="Credit"/>
    <x v="297"/>
    <s v="Green's"/>
    <n v="210"/>
    <m/>
    <n v="-210"/>
    <x v="7"/>
    <x v="4"/>
    <x v="2"/>
  </r>
  <r>
    <s v="Credit"/>
    <x v="298"/>
    <s v="Fashionistas"/>
    <n v="239"/>
    <m/>
    <n v="-239"/>
    <x v="11"/>
    <x v="7"/>
    <x v="2"/>
  </r>
  <r>
    <s v="Credit"/>
    <x v="298"/>
    <s v="Taxi Co."/>
    <n v="40"/>
    <m/>
    <n v="-40"/>
    <x v="22"/>
    <x v="10"/>
    <x v="3"/>
  </r>
  <r>
    <s v="Credit"/>
    <x v="298"/>
    <s v="Foodary"/>
    <n v="30"/>
    <m/>
    <n v="-30"/>
    <x v="22"/>
    <x v="10"/>
    <x v="3"/>
  </r>
  <r>
    <s v="Saving"/>
    <x v="298"/>
    <s v="Side Hustle"/>
    <m/>
    <n v="1745"/>
    <n v="1745"/>
    <x v="22"/>
    <x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1492EC-5C11-4303-A541-2AE684DC9E05}" name="PivotTable5"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rowHeaderCaption="Income">
  <location ref="B18:D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pivotField showAll="0" sortType="descending">
      <autoSortScope>
        <pivotArea dataOnly="0" outline="0" fieldPosition="0">
          <references count="1">
            <reference field="4294967294" count="1" selected="0">
              <x v="1"/>
            </reference>
          </references>
        </pivotArea>
      </autoSortScope>
    </pivotField>
    <pivotField axis="axisPage" multipleItemSelectionAllowed="1" showAll="0">
      <items count="5">
        <item h="1" x="2"/>
        <item x="0"/>
        <item h="1" x="1"/>
        <item h="1" x="3"/>
        <item t="default"/>
      </items>
    </pivotField>
    <pivotField axis="axisRow" showAll="0">
      <items count="15">
        <item x="0"/>
        <item x="1"/>
        <item x="2"/>
        <item x="3"/>
        <item x="4"/>
        <item x="5"/>
        <item x="6"/>
        <item x="7"/>
        <item x="8"/>
        <item x="9"/>
        <item x="10"/>
        <item x="11"/>
        <item x="12"/>
        <item x="13"/>
        <item t="default"/>
      </items>
    </pivotField>
    <pivotField axis="axisRow" showAll="0">
      <items count="4">
        <item h="1" x="0"/>
        <item x="1"/>
        <item h="1"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hier="-1"/>
  </pageFields>
  <dataFields count="2">
    <dataField name="Income" fld="5" baseField="7" baseItem="4" numFmtId="4"/>
    <dataField name="Sum of Income/(Expense)2" fld="5" baseField="0" baseItem="0" numFmtId="4"/>
  </dataFields>
  <formats count="3">
    <format dxfId="9">
      <pivotArea outline="0" collapsedLevelsAreSubtotals="1" fieldPosition="0"/>
    </format>
    <format dxfId="8">
      <pivotArea dataOnly="0" labelOnly="1" outline="0" fieldPosition="0">
        <references count="1">
          <reference field="4294967294" count="2">
            <x v="0"/>
            <x v="1"/>
          </reference>
        </references>
      </pivotArea>
    </format>
    <format dxfId="7">
      <pivotArea dataOnly="0" outline="0" fieldPosition="0">
        <references count="1">
          <reference field="4294967294" count="1">
            <x v="1"/>
          </reference>
        </references>
      </pivotArea>
    </format>
  </formats>
  <conditionalFormats count="1">
    <conditionalFormat priority="3">
      <pivotAreas count="1">
        <pivotArea type="data" collapsedLevelsAreSubtotals="1" fieldPosition="0">
          <references count="3">
            <reference field="4294967294" count="1" selected="0">
              <x v="1"/>
            </reference>
            <reference field="9" count="11">
              <x v="1"/>
              <x v="2"/>
              <x v="3"/>
              <x v="4"/>
              <x v="5"/>
              <x v="6"/>
              <x v="7"/>
              <x v="8"/>
              <x v="9"/>
              <x v="10"/>
              <x v="11"/>
            </reference>
            <reference field="10" count="1" selected="0">
              <x v="1"/>
            </reference>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650CA-5888-4650-BFC3-4A2F013F422F}" name="PivotTable4"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rowHeaderCaption="Income">
  <location ref="P6:S27"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axis="axisRow" showAll="0">
      <items count="24">
        <item x="1"/>
        <item x="11"/>
        <item x="4"/>
        <item x="15"/>
        <item x="20"/>
        <item x="19"/>
        <item x="18"/>
        <item x="10"/>
        <item x="21"/>
        <item x="8"/>
        <item x="17"/>
        <item x="7"/>
        <item x="14"/>
        <item x="0"/>
        <item x="6"/>
        <item x="9"/>
        <item x="16"/>
        <item x="5"/>
        <item x="12"/>
        <item x="3"/>
        <item x="2"/>
        <item x="13"/>
        <item x="22"/>
        <item t="default"/>
      </items>
    </pivotField>
    <pivotField axis="axisRow" showAll="0" sortType="ascending">
      <items count="12">
        <item x="9"/>
        <item x="5"/>
        <item x="3"/>
        <item x="7"/>
        <item x="2"/>
        <item x="4"/>
        <item x="8"/>
        <item x="1"/>
        <item x="6"/>
        <item x="0"/>
        <item x="10"/>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2"/>
        <item h="1" x="0"/>
        <item h="1" x="1"/>
        <item h="1" x="3"/>
        <item t="default"/>
      </items>
    </pivotField>
    <pivotField showAll="0">
      <items count="15">
        <item h="1" x="0"/>
        <item h="1" x="1"/>
        <item h="1" x="2"/>
        <item h="1" x="3"/>
        <item h="1" x="4"/>
        <item h="1" x="5"/>
        <item x="6"/>
        <item h="1" x="7"/>
        <item h="1" x="8"/>
        <item h="1" x="9"/>
        <item h="1" x="10"/>
        <item h="1" x="11"/>
        <item h="1" x="12"/>
        <item h="1" x="13"/>
        <item t="default"/>
      </items>
    </pivotField>
    <pivotField showAll="0">
      <items count="4">
        <item h="1" x="0"/>
        <item x="1"/>
        <item h="1" x="2"/>
        <item t="default"/>
      </items>
    </pivotField>
  </pivotFields>
  <rowFields count="2">
    <field x="7"/>
    <field x="6"/>
  </rowFields>
  <rowItems count="21">
    <i>
      <x v="5"/>
    </i>
    <i r="1">
      <x v="9"/>
    </i>
    <i r="1">
      <x v="11"/>
    </i>
    <i r="1">
      <x v="16"/>
    </i>
    <i r="1">
      <x v="17"/>
    </i>
    <i>
      <x v="3"/>
    </i>
    <i r="1">
      <x v="1"/>
    </i>
    <i r="1">
      <x v="7"/>
    </i>
    <i r="1">
      <x v="10"/>
    </i>
    <i r="1">
      <x v="12"/>
    </i>
    <i>
      <x v="2"/>
    </i>
    <i r="1">
      <x v="2"/>
    </i>
    <i r="1">
      <x v="18"/>
    </i>
    <i>
      <x v="8"/>
    </i>
    <i r="1">
      <x v="15"/>
    </i>
    <i r="1">
      <x v="21"/>
    </i>
    <i>
      <x v="1"/>
    </i>
    <i r="1">
      <x v="14"/>
    </i>
    <i>
      <x/>
    </i>
    <i r="1">
      <x v="6"/>
    </i>
    <i t="grand">
      <x/>
    </i>
  </rowItems>
  <colFields count="1">
    <field x="-2"/>
  </colFields>
  <colItems count="3">
    <i>
      <x/>
    </i>
    <i i="1">
      <x v="1"/>
    </i>
    <i i="2">
      <x v="2"/>
    </i>
  </colItems>
  <pageFields count="1">
    <pageField fld="8" hier="-1"/>
  </pageFields>
  <dataFields count="3">
    <dataField name="Expense" fld="5" baseField="7" baseItem="6" numFmtId="166"/>
    <dataField name="%of Total" fld="5" showDataAs="percentOfTotal" baseField="0" baseItem="0" numFmtId="10"/>
    <dataField name="Sum of Income/(Expense)2" fld="5" baseField="0" baseItem="0" numFmtId="4"/>
  </dataFields>
  <formats count="6">
    <format dxfId="15">
      <pivotArea outline="0" collapsedLevelsAreSubtotals="1" fieldPosition="0"/>
    </format>
    <format dxfId="14">
      <pivotArea dataOnly="0" labelOnly="1" outline="0" fieldPosition="0">
        <references count="1">
          <reference field="4294967294" count="2">
            <x v="0"/>
            <x v="2"/>
          </reference>
        </references>
      </pivotArea>
    </format>
    <format dxfId="13">
      <pivotArea dataOnly="0" outline="0" fieldPosition="0">
        <references count="1">
          <reference field="4294967294" count="1">
            <x v="2"/>
          </reference>
        </references>
      </pivotArea>
    </format>
    <format dxfId="12">
      <pivotArea collapsedLevelsAreSubtotals="1" fieldPosition="0">
        <references count="2">
          <reference field="4294967294" count="1" selected="0">
            <x v="0"/>
          </reference>
          <reference field="7" count="1">
            <x v="5"/>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s>
  <conditionalFormats count="1">
    <conditionalFormat priority="5">
      <pivotAreas count="14">
        <pivotArea type="data" collapsedLevelsAreSubtotals="1" fieldPosition="0">
          <references count="3">
            <reference field="4294967294" count="1" selected="0">
              <x v="2"/>
            </reference>
            <reference field="6" count="4">
              <x v="9"/>
              <x v="11"/>
              <x v="16"/>
              <x v="17"/>
            </reference>
            <reference field="7" count="1" selected="0">
              <x v="5"/>
            </reference>
          </references>
        </pivotArea>
        <pivotArea type="data" collapsedLevelsAreSubtotals="1" fieldPosition="0">
          <references count="2">
            <reference field="4294967294" count="1" selected="0">
              <x v="2"/>
            </reference>
            <reference field="7" count="1">
              <x v="5"/>
            </reference>
          </references>
        </pivotArea>
        <pivotArea type="data" collapsedLevelsAreSubtotals="1" fieldPosition="0">
          <references count="2">
            <reference field="4294967294" count="1" selected="0">
              <x v="2"/>
            </reference>
            <reference field="7" count="1">
              <x v="3"/>
            </reference>
          </references>
        </pivotArea>
        <pivotArea type="data" collapsedLevelsAreSubtotals="1" fieldPosition="0">
          <references count="3">
            <reference field="4294967294" count="1" selected="0">
              <x v="2"/>
            </reference>
            <reference field="6" count="5">
              <x v="1"/>
              <x v="7"/>
              <x v="8"/>
              <x v="10"/>
              <x v="12"/>
            </reference>
            <reference field="7" count="1" selected="0">
              <x v="3"/>
            </reference>
          </references>
        </pivotArea>
        <pivotArea type="data" collapsedLevelsAreSubtotals="1" fieldPosition="0">
          <references count="2">
            <reference field="4294967294" count="1" selected="0">
              <x v="2"/>
            </reference>
            <reference field="7" count="1">
              <x v="2"/>
            </reference>
          </references>
        </pivotArea>
        <pivotArea type="data" collapsedLevelsAreSubtotals="1" fieldPosition="0">
          <references count="3">
            <reference field="4294967294" count="1" selected="0">
              <x v="2"/>
            </reference>
            <reference field="6" count="2">
              <x v="2"/>
              <x v="18"/>
            </reference>
            <reference field="7" count="1" selected="0">
              <x v="2"/>
            </reference>
          </references>
        </pivotArea>
        <pivotArea type="data" collapsedLevelsAreSubtotals="1" fieldPosition="0">
          <references count="2">
            <reference field="4294967294" count="1" selected="0">
              <x v="2"/>
            </reference>
            <reference field="7" count="1">
              <x v="8"/>
            </reference>
          </references>
        </pivotArea>
        <pivotArea type="data" collapsedLevelsAreSubtotals="1" fieldPosition="0">
          <references count="3">
            <reference field="4294967294" count="1" selected="0">
              <x v="2"/>
            </reference>
            <reference field="6" count="2">
              <x v="15"/>
              <x v="21"/>
            </reference>
            <reference field="7" count="1" selected="0">
              <x v="8"/>
            </reference>
          </references>
        </pivotArea>
        <pivotArea type="data" collapsedLevelsAreSubtotals="1" fieldPosition="0">
          <references count="2">
            <reference field="4294967294" count="1" selected="0">
              <x v="2"/>
            </reference>
            <reference field="7" count="1">
              <x v="1"/>
            </reference>
          </references>
        </pivotArea>
        <pivotArea type="data" collapsedLevelsAreSubtotals="1" fieldPosition="0">
          <references count="3">
            <reference field="4294967294" count="1" selected="0">
              <x v="2"/>
            </reference>
            <reference field="6" count="1">
              <x v="14"/>
            </reference>
            <reference field="7" count="1" selected="0">
              <x v="1"/>
            </reference>
          </references>
        </pivotArea>
        <pivotArea type="data" collapsedLevelsAreSubtotals="1" fieldPosition="0">
          <references count="2">
            <reference field="4294967294" count="1" selected="0">
              <x v="2"/>
            </reference>
            <reference field="7" count="1">
              <x v="0"/>
            </reference>
          </references>
        </pivotArea>
        <pivotArea type="data" collapsedLevelsAreSubtotals="1" fieldPosition="0">
          <references count="3">
            <reference field="4294967294" count="1" selected="0">
              <x v="2"/>
            </reference>
            <reference field="6" count="1">
              <x v="6"/>
            </reference>
            <reference field="7" count="1" selected="0">
              <x v="0"/>
            </reference>
          </references>
        </pivotArea>
        <pivotArea type="data" collapsedLevelsAreSubtotals="1" fieldPosition="0">
          <references count="2">
            <reference field="4294967294" count="1" selected="0">
              <x v="2"/>
            </reference>
            <reference field="7" count="1">
              <x v="6"/>
            </reference>
          </references>
        </pivotArea>
        <pivotArea type="data" collapsedLevelsAreSubtotals="1" fieldPosition="0">
          <references count="3">
            <reference field="4294967294" count="1" selected="0">
              <x v="2"/>
            </reference>
            <reference field="6" count="2">
              <x v="3"/>
              <x v="5"/>
            </reference>
            <reference field="7" count="1" selected="0">
              <x v="6"/>
            </reference>
          </references>
        </pivotArea>
      </pivotAreas>
    </conditionalFormat>
  </conditional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824B21-300F-452D-A1EE-698238516CB1}" name="PivotTable2"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rowHeaderCaption="Income">
  <location ref="J6:M13"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pivotField axis="axisRow" showAll="0" sortType="ascending">
      <items count="12">
        <item x="9"/>
        <item x="5"/>
        <item x="3"/>
        <item x="7"/>
        <item x="2"/>
        <item x="4"/>
        <item x="8"/>
        <item x="1"/>
        <item x="6"/>
        <item x="0"/>
        <item x="10"/>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2"/>
        <item h="1" x="0"/>
        <item h="1" x="1"/>
        <item h="1" x="3"/>
        <item t="default"/>
      </items>
    </pivotField>
    <pivotField showAll="0">
      <items count="15">
        <item h="1" x="0"/>
        <item h="1" x="1"/>
        <item h="1" x="2"/>
        <item h="1" x="3"/>
        <item h="1" x="4"/>
        <item h="1" x="5"/>
        <item x="6"/>
        <item h="1" x="7"/>
        <item h="1" x="8"/>
        <item h="1" x="9"/>
        <item h="1" x="10"/>
        <item h="1" x="11"/>
        <item h="1" x="12"/>
        <item h="1" x="13"/>
        <item t="default"/>
      </items>
    </pivotField>
    <pivotField showAll="0">
      <items count="4">
        <item h="1" x="0"/>
        <item x="1"/>
        <item h="1" x="2"/>
        <item t="default"/>
      </items>
    </pivotField>
  </pivotFields>
  <rowFields count="1">
    <field x="7"/>
  </rowFields>
  <rowItems count="7">
    <i>
      <x v="5"/>
    </i>
    <i>
      <x v="3"/>
    </i>
    <i>
      <x v="2"/>
    </i>
    <i>
      <x v="8"/>
    </i>
    <i>
      <x v="1"/>
    </i>
    <i>
      <x/>
    </i>
    <i t="grand">
      <x/>
    </i>
  </rowItems>
  <colFields count="1">
    <field x="-2"/>
  </colFields>
  <colItems count="3">
    <i>
      <x/>
    </i>
    <i i="1">
      <x v="1"/>
    </i>
    <i i="2">
      <x v="2"/>
    </i>
  </colItems>
  <pageFields count="1">
    <pageField fld="8" hier="-1"/>
  </pageFields>
  <dataFields count="3">
    <dataField name="Expense" fld="5" baseField="7" baseItem="6" numFmtId="166"/>
    <dataField name="%of Total" fld="5" showDataAs="percentOfTotal" baseField="0" baseItem="0" numFmtId="10"/>
    <dataField name="Sum of Income/(Expense)2" fld="5" baseField="0" baseItem="0" numFmtId="4"/>
  </dataFields>
  <formats count="6">
    <format dxfId="21">
      <pivotArea outline="0" collapsedLevelsAreSubtotals="1" fieldPosition="0"/>
    </format>
    <format dxfId="20">
      <pivotArea dataOnly="0" labelOnly="1" outline="0" fieldPosition="0">
        <references count="1">
          <reference field="4294967294" count="2">
            <x v="0"/>
            <x v="2"/>
          </reference>
        </references>
      </pivotArea>
    </format>
    <format dxfId="19">
      <pivotArea dataOnly="0" outline="0" fieldPosition="0">
        <references count="1">
          <reference field="4294967294" count="1">
            <x v="2"/>
          </reference>
        </references>
      </pivotArea>
    </format>
    <format dxfId="18">
      <pivotArea collapsedLevelsAreSubtotals="1" fieldPosition="0">
        <references count="2">
          <reference field="4294967294" count="1" selected="0">
            <x v="0"/>
          </reference>
          <reference field="7" count="1">
            <x v="5"/>
          </reference>
        </references>
      </pivotArea>
    </format>
    <format dxfId="17">
      <pivotArea outline="0" fieldPosition="0">
        <references count="1">
          <reference field="4294967294" count="1">
            <x v="0"/>
          </reference>
        </references>
      </pivotArea>
    </format>
    <format dxfId="16">
      <pivotArea outline="0" fieldPosition="0">
        <references count="1">
          <reference field="4294967294" count="1">
            <x v="1"/>
          </reference>
        </references>
      </pivotArea>
    </format>
  </formats>
  <conditionalFormats count="1">
    <conditionalFormat priority="8">
      <pivotAreas count="1">
        <pivotArea type="data" collapsedLevelsAreSubtotals="1" fieldPosition="0">
          <references count="2">
            <reference field="4294967294" count="1" selected="0">
              <x v="2"/>
            </reference>
            <reference field="7" count="7">
              <x v="0"/>
              <x v="1"/>
              <x v="2"/>
              <x v="3"/>
              <x v="5"/>
              <x v="6"/>
              <x v="8"/>
            </reference>
          </references>
        </pivotArea>
      </pivotAreas>
    </conditionalFormat>
  </conditional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63A14A-1175-40F4-BBC7-3E59769AC698}" name="PivotTable1"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rowHeaderCaption="Income">
  <location ref="F6:H12"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axis="axisRow" showAll="0">
      <items count="24">
        <item x="1"/>
        <item x="11"/>
        <item x="4"/>
        <item x="15"/>
        <item x="20"/>
        <item x="19"/>
        <item x="18"/>
        <item x="10"/>
        <item x="21"/>
        <item x="8"/>
        <item x="17"/>
        <item x="7"/>
        <item x="14"/>
        <item x="0"/>
        <item x="6"/>
        <item x="9"/>
        <item x="16"/>
        <item x="5"/>
        <item x="12"/>
        <item x="3"/>
        <item x="2"/>
        <item x="13"/>
        <item x="22"/>
        <item t="default"/>
      </items>
    </pivotField>
    <pivotField axis="axisRow" showAll="0" sortType="descending">
      <items count="12">
        <item x="9"/>
        <item x="5"/>
        <item x="3"/>
        <item x="7"/>
        <item x="2"/>
        <item x="4"/>
        <item x="8"/>
        <item x="1"/>
        <item x="6"/>
        <item x="0"/>
        <item x="10"/>
        <item t="default"/>
      </items>
      <autoSortScope>
        <pivotArea dataOnly="0" outline="0" fieldPosition="0">
          <references count="1">
            <reference field="4294967294" count="1" selected="0">
              <x v="1"/>
            </reference>
          </references>
        </pivotArea>
      </autoSortScope>
    </pivotField>
    <pivotField axis="axisPage" multipleItemSelectionAllowed="1" showAll="0">
      <items count="5">
        <item h="1" x="2"/>
        <item x="0"/>
        <item h="1" x="1"/>
        <item h="1" x="3"/>
        <item t="default"/>
      </items>
    </pivotField>
    <pivotField showAll="0">
      <items count="15">
        <item h="1" x="0"/>
        <item h="1" x="1"/>
        <item h="1" x="2"/>
        <item h="1" x="3"/>
        <item h="1" x="4"/>
        <item h="1" x="5"/>
        <item x="6"/>
        <item h="1" x="7"/>
        <item h="1" x="8"/>
        <item h="1" x="9"/>
        <item h="1" x="10"/>
        <item h="1" x="11"/>
        <item h="1" x="12"/>
        <item h="1" x="13"/>
        <item t="default"/>
      </items>
    </pivotField>
    <pivotField showAll="0">
      <items count="4">
        <item h="1" x="0"/>
        <item x="1"/>
        <item h="1" x="2"/>
        <item t="default"/>
      </items>
    </pivotField>
  </pivotFields>
  <rowFields count="2">
    <field x="7"/>
    <field x="6"/>
  </rowFields>
  <rowItems count="6">
    <i>
      <x v="4"/>
    </i>
    <i r="1">
      <x v="19"/>
    </i>
    <i>
      <x v="9"/>
    </i>
    <i r="1">
      <x v="13"/>
    </i>
    <i r="1">
      <x v="20"/>
    </i>
    <i t="grand">
      <x/>
    </i>
  </rowItems>
  <colFields count="1">
    <field x="-2"/>
  </colFields>
  <colItems count="2">
    <i>
      <x/>
    </i>
    <i i="1">
      <x v="1"/>
    </i>
  </colItems>
  <pageFields count="1">
    <pageField fld="8" hier="-1"/>
  </pageFields>
  <dataFields count="2">
    <dataField name="Income" fld="5" baseField="7" baseItem="4" numFmtId="4"/>
    <dataField name="Sum of Income/(Expense)2" fld="5" baseField="0" baseItem="0" numFmtId="4"/>
  </dataFields>
  <formats count="3">
    <format dxfId="24">
      <pivotArea outline="0" collapsedLevelsAreSubtotals="1" fieldPosition="0"/>
    </format>
    <format dxfId="23">
      <pivotArea dataOnly="0" labelOnly="1" outline="0" fieldPosition="0">
        <references count="1">
          <reference field="4294967294" count="2">
            <x v="0"/>
            <x v="1"/>
          </reference>
        </references>
      </pivotArea>
    </format>
    <format dxfId="22">
      <pivotArea dataOnly="0" outline="0" fieldPosition="0">
        <references count="1">
          <reference field="4294967294" count="1">
            <x v="1"/>
          </reference>
        </references>
      </pivotArea>
    </format>
  </formats>
  <conditionalFormats count="1">
    <conditionalFormat priority="10">
      <pivotAreas count="4">
        <pivotArea type="data" collapsedLevelsAreSubtotals="1" fieldPosition="0">
          <references count="3">
            <reference field="4294967294" count="1" selected="0">
              <x v="1"/>
            </reference>
            <reference field="6" count="1">
              <x v="4"/>
            </reference>
            <reference field="7" count="1" selected="0">
              <x v="9"/>
            </reference>
          </references>
        </pivotArea>
        <pivotArea type="data" collapsedLevelsAreSubtotals="1" fieldPosition="0">
          <references count="3">
            <reference field="4294967294" count="1" selected="0">
              <x v="1"/>
            </reference>
            <reference field="6" count="1">
              <x v="19"/>
            </reference>
            <reference field="7" count="1" selected="0">
              <x v="4"/>
            </reference>
          </references>
        </pivotArea>
        <pivotArea type="data" collapsedLevelsAreSubtotals="1" fieldPosition="0">
          <references count="3">
            <reference field="4294967294" count="1" selected="0">
              <x v="1"/>
            </reference>
            <reference field="6" count="1">
              <x v="13"/>
            </reference>
            <reference field="7" count="1" selected="0">
              <x v="9"/>
            </reference>
          </references>
        </pivotArea>
        <pivotArea type="data" collapsedLevelsAreSubtotals="1" fieldPosition="0">
          <references count="3">
            <reference field="4294967294" count="1" selected="0">
              <x v="1"/>
            </reference>
            <reference field="6" count="1">
              <x v="20"/>
            </reference>
            <reference field="7" count="1" selected="0">
              <x v="9"/>
            </reference>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8C9EC4-6731-438D-9FCE-5DF476FEAC75}" name="PivotTable7"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rowHeaderCaption="Income">
  <location ref="J18:L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pivotField showAll="0" sortType="descending">
      <autoSortScope>
        <pivotArea dataOnly="0" outline="0" fieldPosition="0">
          <references count="1">
            <reference field="4294967294" count="1" selected="0">
              <x v="1"/>
            </reference>
          </references>
        </pivotArea>
      </autoSortScope>
    </pivotField>
    <pivotField axis="axisPage" multipleItemSelectionAllowed="1" showAll="0">
      <items count="5">
        <item x="2"/>
        <item x="0"/>
        <item h="1" x="1"/>
        <item h="1" x="3"/>
        <item t="default"/>
      </items>
    </pivotField>
    <pivotField axis="axisRow" showAll="0">
      <items count="15">
        <item x="0"/>
        <item x="1"/>
        <item x="2"/>
        <item x="3"/>
        <item x="4"/>
        <item x="5"/>
        <item x="6"/>
        <item x="7"/>
        <item x="8"/>
        <item x="9"/>
        <item x="10"/>
        <item x="11"/>
        <item x="12"/>
        <item x="13"/>
        <item t="default"/>
      </items>
    </pivotField>
    <pivotField axis="axisRow" showAll="0">
      <items count="4">
        <item h="1" x="0"/>
        <item x="1"/>
        <item h="1"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hier="-1"/>
  </pageFields>
  <dataFields count="2">
    <dataField name="Net loss" fld="5" baseField="10" baseItem="1" numFmtId="166"/>
    <dataField name="Sum of Income/(Expense)2" fld="5" baseField="0" baseItem="0" numFmtId="4"/>
  </dataFields>
  <formats count="4">
    <format dxfId="28">
      <pivotArea outline="0" collapsedLevelsAreSubtotals="1" fieldPosition="0"/>
    </format>
    <format dxfId="27">
      <pivotArea dataOnly="0" labelOnly="1" outline="0" fieldPosition="0">
        <references count="1">
          <reference field="4294967294" count="2">
            <x v="0"/>
            <x v="1"/>
          </reference>
        </references>
      </pivotArea>
    </format>
    <format dxfId="26">
      <pivotArea dataOnly="0" outline="0" fieldPosition="0">
        <references count="1">
          <reference field="4294967294" count="1">
            <x v="1"/>
          </reference>
        </references>
      </pivotArea>
    </format>
    <format dxfId="25">
      <pivotArea outline="0" fieldPosition="0">
        <references count="1">
          <reference field="4294967294" count="1">
            <x v="0"/>
          </reference>
        </references>
      </pivotArea>
    </format>
  </formats>
  <conditionalFormats count="1">
    <conditionalFormat priority="1">
      <pivotAreas count="1">
        <pivotArea type="data" collapsedLevelsAreSubtotals="1" fieldPosition="0">
          <references count="3">
            <reference field="4294967294" count="1" selected="0">
              <x v="1"/>
            </reference>
            <reference field="9" count="11">
              <x v="1"/>
              <x v="2"/>
              <x v="3"/>
              <x v="4"/>
              <x v="5"/>
              <x v="6"/>
              <x v="7"/>
              <x v="8"/>
              <x v="9"/>
              <x v="10"/>
              <x v="11"/>
            </reference>
            <reference field="10" count="1" selected="0">
              <x v="1"/>
            </reference>
          </references>
        </pivotArea>
      </pivotAreas>
    </conditionalFormat>
  </conditional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1E8D13-FEB3-44B1-A458-D575B7DA69C5}" name="PivotTable6"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rowHeaderCaption="Income">
  <location ref="F18:H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pivotField showAll="0" sortType="descending">
      <autoSortScope>
        <pivotArea dataOnly="0" outline="0" fieldPosition="0">
          <references count="1">
            <reference field="4294967294" count="1" selected="0">
              <x v="1"/>
            </reference>
          </references>
        </pivotArea>
      </autoSortScope>
    </pivotField>
    <pivotField axis="axisPage" multipleItemSelectionAllowed="1" showAll="0">
      <items count="5">
        <item x="2"/>
        <item h="1" x="0"/>
        <item h="1" x="1"/>
        <item h="1" x="3"/>
        <item t="default"/>
      </items>
    </pivotField>
    <pivotField axis="axisRow" showAll="0">
      <items count="15">
        <item x="0"/>
        <item x="1"/>
        <item x="2"/>
        <item x="3"/>
        <item x="4"/>
        <item x="5"/>
        <item x="6"/>
        <item x="7"/>
        <item x="8"/>
        <item x="9"/>
        <item x="10"/>
        <item x="11"/>
        <item x="12"/>
        <item x="13"/>
        <item t="default"/>
      </items>
    </pivotField>
    <pivotField axis="axisRow" showAll="0">
      <items count="4">
        <item h="1" x="0"/>
        <item x="1"/>
        <item h="1"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hier="-1"/>
  </pageFields>
  <dataFields count="2">
    <dataField name="Income" fld="5" baseField="10" baseItem="1" numFmtId="166"/>
    <dataField name="Sum of Income/(Expense)2" fld="5" baseField="0" baseItem="0" numFmtId="4"/>
  </dataFields>
  <formats count="4">
    <format dxfId="32">
      <pivotArea outline="0" collapsedLevelsAreSubtotals="1" fieldPosition="0"/>
    </format>
    <format dxfId="31">
      <pivotArea dataOnly="0" labelOnly="1" outline="0" fieldPosition="0">
        <references count="1">
          <reference field="4294967294" count="2">
            <x v="0"/>
            <x v="1"/>
          </reference>
        </references>
      </pivotArea>
    </format>
    <format dxfId="30">
      <pivotArea dataOnly="0" outline="0" fieldPosition="0">
        <references count="1">
          <reference field="4294967294" count="1">
            <x v="1"/>
          </reference>
        </references>
      </pivotArea>
    </format>
    <format dxfId="29">
      <pivotArea outline="0" fieldPosition="0">
        <references count="1">
          <reference field="4294967294" count="1">
            <x v="0"/>
          </reference>
        </references>
      </pivotArea>
    </format>
  </formats>
  <conditionalFormats count="1">
    <conditionalFormat priority="2">
      <pivotAreas count="1">
        <pivotArea type="data" collapsedLevelsAreSubtotals="1" fieldPosition="0">
          <references count="3">
            <reference field="4294967294" count="1" selected="0">
              <x v="1"/>
            </reference>
            <reference field="9" count="11">
              <x v="1"/>
              <x v="2"/>
              <x v="3"/>
              <x v="4"/>
              <x v="5"/>
              <x v="6"/>
              <x v="7"/>
              <x v="8"/>
              <x v="9"/>
              <x v="10"/>
              <x v="11"/>
            </reference>
            <reference field="10" count="1" selected="0">
              <x v="1"/>
            </reference>
          </references>
        </pivotArea>
      </pivotAreas>
    </conditionalFormat>
  </conditional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8E0CA02-B694-4D6C-8B71-ADB8C56E65F4}" sourceName="Months (Date)">
  <pivotTables>
    <pivotTable tabId="3" name="PivotTable1"/>
    <pivotTable tabId="3" name="PivotTable2"/>
    <pivotTable tabId="3" name="PivotTable4"/>
  </pivotTables>
  <data>
    <tabular pivotCacheId="1263959411">
      <items count="14">
        <i x="1"/>
        <i x="2"/>
        <i x="3"/>
        <i x="4"/>
        <i x="5"/>
        <i x="6" s="1"/>
        <i x="7"/>
        <i x="8"/>
        <i x="9"/>
        <i x="10"/>
        <i x="1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FB51B4A5-0863-48EF-A573-6B28DDB396AB}" sourceName="Years (Date)">
  <pivotTables>
    <pivotTable tabId="3" name="PivotTable1"/>
    <pivotTable tabId="3" name="PivotTable2"/>
    <pivotTable tabId="3" name="PivotTable4"/>
    <pivotTable tabId="3" name="PivotTable5"/>
    <pivotTable tabId="3" name="PivotTable6"/>
    <pivotTable tabId="3" name="PivotTable7"/>
  </pivotTables>
  <data>
    <tabular pivotCacheId="1263959411">
      <items count="3">
        <i x="1" s="1"/>
        <i x="0" nd="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FCDBE824-393C-4E06-A97A-1BD92C729F69}" cache="Slicer_Months__Date" caption="Months " columnCount="2" style="SlicerStyleLight3" rowHeight="234950"/>
  <slicer name="Years (Date)" xr10:uid="{28EE96C8-D837-4A2F-94D4-CBE5241C3D75}" cache="Slicer_Years__Date" caption="Years "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915E85-7652-4F88-A44D-241908AF7492}" name="Categories" displayName="Categories" ref="B3:D28" totalsRowShown="0">
  <autoFilter ref="B3:D28" xr:uid="{5D915E85-7652-4F88-A44D-241908AF7492}"/>
  <tableColumns count="3">
    <tableColumn id="1" xr3:uid="{0CD5C2BC-BA3C-4B5D-9CC7-0BEA3A9E5470}" name="Category"/>
    <tableColumn id="2" xr3:uid="{3D6F5FA6-867E-41C1-810C-4482A53C4FF3}" name="Subcategory"/>
    <tableColumn id="3" xr3:uid="{E021AC11-EB07-4470-9F75-1BC7AA316A9F}" name="Category Type"/>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265F60-3E14-4700-BFF8-30CE6FF3FAE0}" name="expend" displayName="expend" ref="A1:I612" totalsRowShown="0" dataDxfId="6">
  <autoFilter ref="A1:I612" xr:uid="{03265F60-3E14-4700-BFF8-30CE6FF3FAE0}"/>
  <tableColumns count="9">
    <tableColumn id="1" xr3:uid="{4D1EC01A-3139-4D0E-ABA3-2FC65EDC1E83}" name="Account"/>
    <tableColumn id="2" xr3:uid="{A21C428B-3167-4CEA-BF63-4104AF88E719}" name="Date" dataDxfId="5"/>
    <tableColumn id="3" xr3:uid="{9D8D3670-0335-4D17-8F5B-BEFCEB5C5A60}" name="Description"/>
    <tableColumn id="4" xr3:uid="{BD23E2E1-F74A-49A7-9D66-470490DEFA04}" name="Debit (Spend)" dataDxfId="4"/>
    <tableColumn id="5" xr3:uid="{94C4B2BD-A83D-4037-897A-FB761E079179}" name="Credit (Income)" dataDxfId="3"/>
    <tableColumn id="6" xr3:uid="{856F1B21-1652-4F4C-8F16-3145446A5795}" name="Income/(Expense)" dataDxfId="2">
      <calculatedColumnFormula>expend[[#This Row],[Credit (Income)]]-expend[[#This Row],[Debit (Spend)]]</calculatedColumnFormula>
    </tableColumn>
    <tableColumn id="7" xr3:uid="{004619E2-6BD4-4A1F-90D8-FB5F1C769BDF}" name="SubCategories"/>
    <tableColumn id="8" xr3:uid="{D7976D7B-D90E-4D9D-8D1B-1A817B9E9091}" name="Category" dataDxfId="1">
      <calculatedColumnFormula>IFERROR(INDEX(Categories[Category], MATCH(expend[[#This Row],[SubCategories]], Categories[Subcategory], 0)), "Add Subcategory")</calculatedColumnFormula>
    </tableColumn>
    <tableColumn id="9" xr3:uid="{052376D0-66D8-4031-98D6-A8D7E4BC3C14}" name="Category Type" dataDxfId="0">
      <calculatedColumnFormula>IFERROR(INDEX(Categories[Category Type], MATCH(expend[[#This Row],[SubCategories]], Categories[Subcategory], 0)), "Add Subcategory")</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2D704-6108-4572-A845-70F178F22960}">
  <dimension ref="B3:D28"/>
  <sheetViews>
    <sheetView workbookViewId="0">
      <selection activeCell="C11" sqref="C11"/>
    </sheetView>
  </sheetViews>
  <sheetFormatPr defaultRowHeight="14.4" x14ac:dyDescent="0.3"/>
  <cols>
    <col min="2" max="2" width="10.44140625" customWidth="1"/>
    <col min="3" max="3" width="13.44140625" customWidth="1"/>
    <col min="4" max="4" width="15" customWidth="1"/>
  </cols>
  <sheetData>
    <row r="3" spans="2:4" x14ac:dyDescent="0.3">
      <c r="B3" t="s">
        <v>0</v>
      </c>
      <c r="C3" t="s">
        <v>1</v>
      </c>
      <c r="D3" t="s">
        <v>2</v>
      </c>
    </row>
    <row r="4" spans="2:4" x14ac:dyDescent="0.3">
      <c r="B4" t="s">
        <v>3</v>
      </c>
      <c r="C4" t="s">
        <v>4</v>
      </c>
      <c r="D4" t="s">
        <v>5</v>
      </c>
    </row>
    <row r="5" spans="2:4" x14ac:dyDescent="0.3">
      <c r="B5" t="s">
        <v>6</v>
      </c>
      <c r="C5" t="s">
        <v>7</v>
      </c>
      <c r="D5" t="s">
        <v>5</v>
      </c>
    </row>
    <row r="6" spans="2:4" x14ac:dyDescent="0.3">
      <c r="B6" t="s">
        <v>6</v>
      </c>
      <c r="C6" t="s">
        <v>8</v>
      </c>
      <c r="D6" t="s">
        <v>5</v>
      </c>
    </row>
    <row r="7" spans="2:4" x14ac:dyDescent="0.3">
      <c r="B7" t="s">
        <v>9</v>
      </c>
      <c r="C7" t="s">
        <v>10</v>
      </c>
      <c r="D7" t="s">
        <v>5</v>
      </c>
    </row>
    <row r="8" spans="2:4" x14ac:dyDescent="0.3">
      <c r="B8" t="s">
        <v>9</v>
      </c>
      <c r="C8" t="s">
        <v>11</v>
      </c>
      <c r="D8" t="s">
        <v>5</v>
      </c>
    </row>
    <row r="9" spans="2:4" x14ac:dyDescent="0.3">
      <c r="B9" t="s">
        <v>12</v>
      </c>
      <c r="C9" t="s">
        <v>13</v>
      </c>
      <c r="D9" t="s">
        <v>5</v>
      </c>
    </row>
    <row r="10" spans="2:4" x14ac:dyDescent="0.3">
      <c r="B10" t="s">
        <v>12</v>
      </c>
      <c r="C10" t="s">
        <v>14</v>
      </c>
      <c r="D10" t="s">
        <v>5</v>
      </c>
    </row>
    <row r="11" spans="2:4" x14ac:dyDescent="0.3">
      <c r="B11" t="s">
        <v>12</v>
      </c>
      <c r="C11" t="s">
        <v>15</v>
      </c>
      <c r="D11" t="s">
        <v>5</v>
      </c>
    </row>
    <row r="12" spans="2:4" x14ac:dyDescent="0.3">
      <c r="B12" t="s">
        <v>12</v>
      </c>
      <c r="C12" t="s">
        <v>16</v>
      </c>
      <c r="D12" t="s">
        <v>5</v>
      </c>
    </row>
    <row r="13" spans="2:4" x14ac:dyDescent="0.3">
      <c r="B13" t="s">
        <v>12</v>
      </c>
      <c r="C13" t="s">
        <v>17</v>
      </c>
      <c r="D13" t="s">
        <v>5</v>
      </c>
    </row>
    <row r="14" spans="2:4" x14ac:dyDescent="0.3">
      <c r="B14" t="s">
        <v>18</v>
      </c>
      <c r="C14" t="s">
        <v>19</v>
      </c>
      <c r="D14" t="s">
        <v>20</v>
      </c>
    </row>
    <row r="15" spans="2:4" x14ac:dyDescent="0.3">
      <c r="B15" t="s">
        <v>21</v>
      </c>
      <c r="C15" t="s">
        <v>22</v>
      </c>
      <c r="D15" t="s">
        <v>5</v>
      </c>
    </row>
    <row r="16" spans="2:4" x14ac:dyDescent="0.3">
      <c r="B16" t="s">
        <v>21</v>
      </c>
      <c r="C16" t="s">
        <v>23</v>
      </c>
      <c r="D16" t="s">
        <v>5</v>
      </c>
    </row>
    <row r="17" spans="2:4" x14ac:dyDescent="0.3">
      <c r="B17" t="s">
        <v>21</v>
      </c>
      <c r="C17" t="s">
        <v>24</v>
      </c>
      <c r="D17" t="s">
        <v>5</v>
      </c>
    </row>
    <row r="18" spans="2:4" x14ac:dyDescent="0.3">
      <c r="B18" t="s">
        <v>21</v>
      </c>
      <c r="C18" t="s">
        <v>25</v>
      </c>
      <c r="D18" t="s">
        <v>5</v>
      </c>
    </row>
    <row r="19" spans="2:4" x14ac:dyDescent="0.3">
      <c r="B19" t="s">
        <v>26</v>
      </c>
      <c r="C19" t="s">
        <v>27</v>
      </c>
      <c r="D19" t="s">
        <v>5</v>
      </c>
    </row>
    <row r="20" spans="2:4" x14ac:dyDescent="0.3">
      <c r="B20" t="s">
        <v>26</v>
      </c>
      <c r="C20" t="s">
        <v>28</v>
      </c>
      <c r="D20" t="s">
        <v>5</v>
      </c>
    </row>
    <row r="21" spans="2:4" x14ac:dyDescent="0.3">
      <c r="B21" t="s">
        <v>29</v>
      </c>
      <c r="C21" t="s">
        <v>30</v>
      </c>
      <c r="D21" t="s">
        <v>31</v>
      </c>
    </row>
    <row r="22" spans="2:4" x14ac:dyDescent="0.3">
      <c r="B22" t="s">
        <v>32</v>
      </c>
      <c r="C22" t="s">
        <v>33</v>
      </c>
      <c r="D22" t="s">
        <v>5</v>
      </c>
    </row>
    <row r="23" spans="2:4" x14ac:dyDescent="0.3">
      <c r="B23" t="s">
        <v>32</v>
      </c>
      <c r="C23" t="s">
        <v>34</v>
      </c>
      <c r="D23" t="s">
        <v>5</v>
      </c>
    </row>
    <row r="24" spans="2:4" x14ac:dyDescent="0.3">
      <c r="B24" t="s">
        <v>35</v>
      </c>
      <c r="C24" t="s">
        <v>36</v>
      </c>
      <c r="D24" t="s">
        <v>20</v>
      </c>
    </row>
    <row r="25" spans="2:4" x14ac:dyDescent="0.3">
      <c r="B25" t="s">
        <v>35</v>
      </c>
      <c r="C25" t="s">
        <v>37</v>
      </c>
      <c r="D25" t="s">
        <v>20</v>
      </c>
    </row>
    <row r="26" spans="2:4" x14ac:dyDescent="0.3">
      <c r="B26" t="s">
        <v>35</v>
      </c>
      <c r="C26" t="s">
        <v>38</v>
      </c>
      <c r="D26" t="s">
        <v>20</v>
      </c>
    </row>
    <row r="27" spans="2:4" x14ac:dyDescent="0.3">
      <c r="B27" t="s">
        <v>35</v>
      </c>
      <c r="C27" t="s">
        <v>39</v>
      </c>
      <c r="D27" t="s">
        <v>5</v>
      </c>
    </row>
    <row r="28" spans="2:4" x14ac:dyDescent="0.3">
      <c r="B28" t="s">
        <v>40</v>
      </c>
      <c r="C28" t="s">
        <v>41</v>
      </c>
      <c r="D28" t="s">
        <v>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A66BA-277D-4C4F-9E4B-372C59122A1C}">
  <dimension ref="B1:S31"/>
  <sheetViews>
    <sheetView showGridLines="0" tabSelected="1" topLeftCell="B1" workbookViewId="0">
      <selection activeCell="H14" sqref="H14"/>
    </sheetView>
  </sheetViews>
  <sheetFormatPr defaultRowHeight="14.4" x14ac:dyDescent="0.3"/>
  <cols>
    <col min="1" max="1" width="4.5546875" customWidth="1"/>
    <col min="2" max="2" width="10.5546875" bestFit="1" customWidth="1"/>
    <col min="3" max="3" width="10.6640625" customWidth="1"/>
    <col min="6" max="6" width="17.5546875" bestFit="1" customWidth="1"/>
    <col min="7" max="7" width="10.5546875" bestFit="1" customWidth="1"/>
    <col min="8" max="8" width="11.6640625" customWidth="1"/>
    <col min="9" max="9" width="3.88671875" customWidth="1"/>
    <col min="10" max="10" width="17.5546875" bestFit="1" customWidth="1"/>
    <col min="11" max="11" width="16.109375" bestFit="1" customWidth="1"/>
    <col min="12" max="12" width="23.21875" bestFit="1" customWidth="1"/>
    <col min="13" max="13" width="11" customWidth="1"/>
    <col min="14" max="14" width="5.109375" customWidth="1"/>
    <col min="15" max="15" width="4.6640625" customWidth="1"/>
    <col min="16" max="16" width="18.77734375" bestFit="1" customWidth="1"/>
    <col min="17" max="17" width="10.21875" bestFit="1" customWidth="1"/>
  </cols>
  <sheetData>
    <row r="1" spans="2:19" ht="38.4" customHeight="1" x14ac:dyDescent="0.6">
      <c r="B1" s="12" t="s">
        <v>100</v>
      </c>
      <c r="C1" s="13"/>
      <c r="D1" s="13"/>
      <c r="E1" s="13"/>
      <c r="F1" s="13"/>
      <c r="G1" s="13"/>
      <c r="H1" s="11"/>
      <c r="I1" s="11"/>
      <c r="J1" s="14">
        <v>9745</v>
      </c>
      <c r="K1" s="16">
        <v>-5674</v>
      </c>
      <c r="L1" s="15">
        <f>K1+J1</f>
        <v>4071</v>
      </c>
      <c r="M1" s="11"/>
      <c r="N1" s="11"/>
      <c r="O1" s="11"/>
      <c r="P1" s="11"/>
      <c r="Q1" s="11"/>
      <c r="R1" s="11"/>
      <c r="S1" s="11"/>
    </row>
    <row r="4" spans="2:19" x14ac:dyDescent="0.3">
      <c r="F4" s="4" t="s">
        <v>2</v>
      </c>
      <c r="G4" t="s">
        <v>20</v>
      </c>
      <c r="J4" s="4" t="s">
        <v>2</v>
      </c>
      <c r="K4" t="s">
        <v>5</v>
      </c>
      <c r="P4" s="4" t="s">
        <v>2</v>
      </c>
      <c r="Q4" t="s">
        <v>5</v>
      </c>
    </row>
    <row r="6" spans="2:19" x14ac:dyDescent="0.3">
      <c r="G6" s="7" t="s">
        <v>20</v>
      </c>
      <c r="H6" s="8" t="s">
        <v>84</v>
      </c>
      <c r="K6" s="7" t="s">
        <v>5</v>
      </c>
      <c r="L6" t="s">
        <v>85</v>
      </c>
      <c r="M6" s="8" t="s">
        <v>84</v>
      </c>
      <c r="Q6" s="7" t="s">
        <v>5</v>
      </c>
      <c r="R6" t="s">
        <v>85</v>
      </c>
      <c r="S6" s="8" t="s">
        <v>84</v>
      </c>
    </row>
    <row r="7" spans="2:19" x14ac:dyDescent="0.3">
      <c r="F7" s="5" t="s">
        <v>18</v>
      </c>
      <c r="G7" s="7">
        <v>4000</v>
      </c>
      <c r="H7" s="8">
        <v>4000</v>
      </c>
      <c r="J7" s="5" t="s">
        <v>21</v>
      </c>
      <c r="K7" s="9">
        <v>-1655.1</v>
      </c>
      <c r="L7" s="10">
        <v>0.54521197746812922</v>
      </c>
      <c r="M7" s="8">
        <v>-1655.1</v>
      </c>
      <c r="P7" s="5" t="s">
        <v>21</v>
      </c>
      <c r="Q7" s="9">
        <v>-1655.1</v>
      </c>
      <c r="R7" s="10">
        <v>0.54521197746812922</v>
      </c>
      <c r="S7" s="8">
        <v>-1655.1</v>
      </c>
    </row>
    <row r="8" spans="2:19" x14ac:dyDescent="0.3">
      <c r="F8" s="6" t="s">
        <v>19</v>
      </c>
      <c r="G8" s="7">
        <v>4000</v>
      </c>
      <c r="H8" s="8">
        <v>4000</v>
      </c>
      <c r="J8" s="5" t="s">
        <v>12</v>
      </c>
      <c r="K8" s="9">
        <v>-723.19999999999993</v>
      </c>
      <c r="L8" s="10">
        <v>0.23823170932569093</v>
      </c>
      <c r="M8" s="8">
        <v>-723.19999999999993</v>
      </c>
      <c r="P8" s="6" t="s">
        <v>22</v>
      </c>
      <c r="Q8" s="9">
        <v>-55</v>
      </c>
      <c r="R8" s="10">
        <v>1.8117732318740323E-2</v>
      </c>
      <c r="S8" s="8">
        <v>-55</v>
      </c>
    </row>
    <row r="9" spans="2:19" x14ac:dyDescent="0.3">
      <c r="F9" s="5" t="s">
        <v>35</v>
      </c>
      <c r="G9" s="7">
        <v>2616</v>
      </c>
      <c r="H9" s="8">
        <v>2616</v>
      </c>
      <c r="J9" s="5" t="s">
        <v>9</v>
      </c>
      <c r="K9" s="9">
        <v>-241.1</v>
      </c>
      <c r="L9" s="10">
        <v>7.9421550219059861E-2</v>
      </c>
      <c r="M9" s="8">
        <v>-241.1</v>
      </c>
      <c r="P9" s="6" t="s">
        <v>23</v>
      </c>
      <c r="Q9" s="9">
        <v>-660.09999999999991</v>
      </c>
      <c r="R9" s="10">
        <v>0.21744572915637247</v>
      </c>
      <c r="S9" s="8">
        <v>-660.09999999999991</v>
      </c>
    </row>
    <row r="10" spans="2:19" x14ac:dyDescent="0.3">
      <c r="F10" s="6" t="s">
        <v>37</v>
      </c>
      <c r="G10" s="7">
        <v>40</v>
      </c>
      <c r="H10" s="8">
        <v>40</v>
      </c>
      <c r="J10" s="5" t="s">
        <v>32</v>
      </c>
      <c r="K10" s="9">
        <v>-211.3</v>
      </c>
      <c r="L10" s="10">
        <v>6.9605033435451463E-2</v>
      </c>
      <c r="M10" s="8">
        <v>-211.3</v>
      </c>
      <c r="P10" s="6" t="s">
        <v>24</v>
      </c>
      <c r="Q10" s="9">
        <v>-40</v>
      </c>
      <c r="R10" s="10">
        <v>1.3176532595447508E-2</v>
      </c>
      <c r="S10" s="8">
        <v>-40</v>
      </c>
    </row>
    <row r="11" spans="2:19" x14ac:dyDescent="0.3">
      <c r="F11" s="6" t="s">
        <v>38</v>
      </c>
      <c r="G11" s="7">
        <v>2576</v>
      </c>
      <c r="H11" s="8">
        <v>2576</v>
      </c>
      <c r="J11" s="5" t="s">
        <v>6</v>
      </c>
      <c r="K11" s="9">
        <v>-150</v>
      </c>
      <c r="L11" s="10">
        <v>4.9411997232928155E-2</v>
      </c>
      <c r="M11" s="8">
        <v>-150</v>
      </c>
      <c r="P11" s="6" t="s">
        <v>25</v>
      </c>
      <c r="Q11" s="9">
        <v>-900</v>
      </c>
      <c r="R11" s="10">
        <v>0.29647198339756897</v>
      </c>
      <c r="S11" s="8">
        <v>-900</v>
      </c>
    </row>
    <row r="12" spans="2:19" x14ac:dyDescent="0.3">
      <c r="F12" s="5" t="s">
        <v>83</v>
      </c>
      <c r="G12" s="7">
        <v>6616</v>
      </c>
      <c r="H12" s="8">
        <v>6616</v>
      </c>
      <c r="J12" s="5" t="s">
        <v>3</v>
      </c>
      <c r="K12" s="9">
        <v>-55</v>
      </c>
      <c r="L12" s="10">
        <v>1.8117732318740323E-2</v>
      </c>
      <c r="M12" s="8">
        <v>-55</v>
      </c>
      <c r="P12" s="5" t="s">
        <v>12</v>
      </c>
      <c r="Q12" s="9">
        <v>-723.19999999999993</v>
      </c>
      <c r="R12" s="10">
        <v>0.23823170932569093</v>
      </c>
      <c r="S12" s="8">
        <v>-723.19999999999993</v>
      </c>
    </row>
    <row r="13" spans="2:19" x14ac:dyDescent="0.3">
      <c r="J13" s="5" t="s">
        <v>83</v>
      </c>
      <c r="K13" s="9">
        <v>-3035.7</v>
      </c>
      <c r="L13" s="10">
        <v>1</v>
      </c>
      <c r="M13" s="8">
        <v>-3035.7</v>
      </c>
      <c r="P13" s="6" t="s">
        <v>13</v>
      </c>
      <c r="Q13" s="9">
        <v>-382.9</v>
      </c>
      <c r="R13" s="10">
        <v>0.12613235826992128</v>
      </c>
      <c r="S13" s="8">
        <v>-382.9</v>
      </c>
    </row>
    <row r="14" spans="2:19" x14ac:dyDescent="0.3">
      <c r="P14" s="6" t="s">
        <v>14</v>
      </c>
      <c r="Q14" s="9">
        <v>-260.2</v>
      </c>
      <c r="R14" s="10">
        <v>8.5713344533386041E-2</v>
      </c>
      <c r="S14" s="8">
        <v>-260.2</v>
      </c>
    </row>
    <row r="15" spans="2:19" x14ac:dyDescent="0.3">
      <c r="P15" s="6" t="s">
        <v>16</v>
      </c>
      <c r="Q15" s="9">
        <v>-50.1</v>
      </c>
      <c r="R15" s="10">
        <v>1.6503607075798007E-2</v>
      </c>
      <c r="S15" s="8">
        <v>-50.1</v>
      </c>
    </row>
    <row r="16" spans="2:19" x14ac:dyDescent="0.3">
      <c r="B16" s="4" t="s">
        <v>2</v>
      </c>
      <c r="C16" t="s">
        <v>20</v>
      </c>
      <c r="F16" s="4" t="s">
        <v>2</v>
      </c>
      <c r="G16" t="s">
        <v>5</v>
      </c>
      <c r="J16" s="4" t="s">
        <v>2</v>
      </c>
      <c r="K16" t="s">
        <v>98</v>
      </c>
      <c r="P16" s="6" t="s">
        <v>17</v>
      </c>
      <c r="Q16" s="9">
        <v>-30</v>
      </c>
      <c r="R16" s="10">
        <v>9.8823994465856314E-3</v>
      </c>
      <c r="S16" s="8">
        <v>-30</v>
      </c>
    </row>
    <row r="17" spans="2:19" x14ac:dyDescent="0.3">
      <c r="P17" s="5" t="s">
        <v>9</v>
      </c>
      <c r="Q17" s="9">
        <v>-241.1</v>
      </c>
      <c r="R17" s="10">
        <v>7.9421550219059861E-2</v>
      </c>
      <c r="S17" s="8">
        <v>-241.1</v>
      </c>
    </row>
    <row r="18" spans="2:19" x14ac:dyDescent="0.3">
      <c r="C18" s="7" t="s">
        <v>20</v>
      </c>
      <c r="D18" s="8" t="s">
        <v>84</v>
      </c>
      <c r="G18" s="7" t="s">
        <v>20</v>
      </c>
      <c r="H18" s="8" t="s">
        <v>84</v>
      </c>
      <c r="K18" s="7" t="s">
        <v>99</v>
      </c>
      <c r="L18" s="8" t="s">
        <v>84</v>
      </c>
      <c r="P18" s="6" t="s">
        <v>10</v>
      </c>
      <c r="Q18" s="9">
        <v>-110</v>
      </c>
      <c r="R18" s="10">
        <v>3.6235464637480647E-2</v>
      </c>
      <c r="S18" s="8">
        <v>-110</v>
      </c>
    </row>
    <row r="19" spans="2:19" x14ac:dyDescent="0.3">
      <c r="B19" s="5" t="s">
        <v>97</v>
      </c>
      <c r="C19" s="7">
        <v>75718</v>
      </c>
      <c r="D19" s="8">
        <v>75718</v>
      </c>
      <c r="F19" s="5" t="s">
        <v>97</v>
      </c>
      <c r="G19" s="9">
        <v>-36169</v>
      </c>
      <c r="H19" s="8">
        <v>-36169</v>
      </c>
      <c r="J19" s="5" t="s">
        <v>97</v>
      </c>
      <c r="K19" s="9">
        <v>39549</v>
      </c>
      <c r="L19" s="8">
        <v>39549</v>
      </c>
      <c r="P19" s="6" t="s">
        <v>11</v>
      </c>
      <c r="Q19" s="9">
        <v>-131.1</v>
      </c>
      <c r="R19" s="10">
        <v>4.3186085581579207E-2</v>
      </c>
      <c r="S19" s="8">
        <v>-131.1</v>
      </c>
    </row>
    <row r="20" spans="2:19" x14ac:dyDescent="0.3">
      <c r="B20" s="6" t="s">
        <v>86</v>
      </c>
      <c r="C20" s="7">
        <v>6092</v>
      </c>
      <c r="D20" s="8">
        <v>6092</v>
      </c>
      <c r="F20" s="6" t="s">
        <v>86</v>
      </c>
      <c r="G20" s="9">
        <v>-2908</v>
      </c>
      <c r="H20" s="8">
        <v>-2908</v>
      </c>
      <c r="J20" s="6" t="s">
        <v>86</v>
      </c>
      <c r="K20" s="9">
        <v>3184</v>
      </c>
      <c r="L20" s="8">
        <v>3184</v>
      </c>
      <c r="P20" s="5" t="s">
        <v>32</v>
      </c>
      <c r="Q20" s="9">
        <v>-211.3</v>
      </c>
      <c r="R20" s="10">
        <v>6.9605033435451463E-2</v>
      </c>
      <c r="S20" s="8">
        <v>-211.3</v>
      </c>
    </row>
    <row r="21" spans="2:19" x14ac:dyDescent="0.3">
      <c r="B21" s="6" t="s">
        <v>87</v>
      </c>
      <c r="C21" s="7">
        <v>6272</v>
      </c>
      <c r="D21" s="8">
        <v>6272</v>
      </c>
      <c r="F21" s="6" t="s">
        <v>87</v>
      </c>
      <c r="G21" s="9">
        <v>-2934.6000000000004</v>
      </c>
      <c r="H21" s="8">
        <v>-2934.6000000000004</v>
      </c>
      <c r="J21" s="6" t="s">
        <v>87</v>
      </c>
      <c r="K21" s="9">
        <v>3337.400000000001</v>
      </c>
      <c r="L21" s="8">
        <v>3337.400000000001</v>
      </c>
      <c r="P21" s="6" t="s">
        <v>33</v>
      </c>
      <c r="Q21" s="9">
        <v>-150</v>
      </c>
      <c r="R21" s="10">
        <v>4.9411997232928155E-2</v>
      </c>
      <c r="S21" s="8">
        <v>-150</v>
      </c>
    </row>
    <row r="22" spans="2:19" x14ac:dyDescent="0.3">
      <c r="B22" s="6" t="s">
        <v>88</v>
      </c>
      <c r="C22" s="7">
        <v>6751</v>
      </c>
      <c r="D22" s="8">
        <v>6751</v>
      </c>
      <c r="F22" s="6" t="s">
        <v>88</v>
      </c>
      <c r="G22" s="9">
        <v>-3079.7</v>
      </c>
      <c r="H22" s="8">
        <v>-3079.7</v>
      </c>
      <c r="J22" s="6" t="s">
        <v>88</v>
      </c>
      <c r="K22" s="9">
        <v>3671.2999999999993</v>
      </c>
      <c r="L22" s="8">
        <v>3671.2999999999993</v>
      </c>
      <c r="P22" s="6" t="s">
        <v>34</v>
      </c>
      <c r="Q22" s="9">
        <v>-61.300000000000004</v>
      </c>
      <c r="R22" s="10">
        <v>2.0193036202523308E-2</v>
      </c>
      <c r="S22" s="8">
        <v>-61.300000000000004</v>
      </c>
    </row>
    <row r="23" spans="2:19" x14ac:dyDescent="0.3">
      <c r="B23" s="6" t="s">
        <v>89</v>
      </c>
      <c r="C23" s="7">
        <v>7002</v>
      </c>
      <c r="D23" s="8">
        <v>7002</v>
      </c>
      <c r="F23" s="6" t="s">
        <v>89</v>
      </c>
      <c r="G23" s="9">
        <v>-3068</v>
      </c>
      <c r="H23" s="8">
        <v>-3068</v>
      </c>
      <c r="J23" s="6" t="s">
        <v>89</v>
      </c>
      <c r="K23" s="9">
        <v>3934.0000000000018</v>
      </c>
      <c r="L23" s="8">
        <v>3934.0000000000018</v>
      </c>
      <c r="P23" s="5" t="s">
        <v>6</v>
      </c>
      <c r="Q23" s="9">
        <v>-150</v>
      </c>
      <c r="R23" s="10">
        <v>4.9411997232928155E-2</v>
      </c>
      <c r="S23" s="8">
        <v>-150</v>
      </c>
    </row>
    <row r="24" spans="2:19" x14ac:dyDescent="0.3">
      <c r="B24" s="6" t="s">
        <v>90</v>
      </c>
      <c r="C24" s="7">
        <v>6891</v>
      </c>
      <c r="D24" s="8">
        <v>6891</v>
      </c>
      <c r="F24" s="6" t="s">
        <v>90</v>
      </c>
      <c r="G24" s="9">
        <v>-3146.1</v>
      </c>
      <c r="H24" s="8">
        <v>-3146.1</v>
      </c>
      <c r="J24" s="6" t="s">
        <v>90</v>
      </c>
      <c r="K24" s="9">
        <v>3744.8999999999996</v>
      </c>
      <c r="L24" s="8">
        <v>3744.8999999999996</v>
      </c>
      <c r="P24" s="6" t="s">
        <v>8</v>
      </c>
      <c r="Q24" s="9">
        <v>-150</v>
      </c>
      <c r="R24" s="10">
        <v>4.9411997232928155E-2</v>
      </c>
      <c r="S24" s="8">
        <v>-150</v>
      </c>
    </row>
    <row r="25" spans="2:19" x14ac:dyDescent="0.3">
      <c r="B25" s="6" t="s">
        <v>91</v>
      </c>
      <c r="C25" s="7">
        <v>6616</v>
      </c>
      <c r="D25" s="8">
        <v>6616</v>
      </c>
      <c r="F25" s="6" t="s">
        <v>91</v>
      </c>
      <c r="G25" s="9">
        <v>-3035.7</v>
      </c>
      <c r="H25" s="8">
        <v>-3035.7</v>
      </c>
      <c r="J25" s="6" t="s">
        <v>91</v>
      </c>
      <c r="K25" s="9">
        <v>3580.2999999999997</v>
      </c>
      <c r="L25" s="8">
        <v>3580.2999999999997</v>
      </c>
      <c r="P25" s="5" t="s">
        <v>3</v>
      </c>
      <c r="Q25" s="9">
        <v>-55</v>
      </c>
      <c r="R25" s="10">
        <v>1.8117732318740323E-2</v>
      </c>
      <c r="S25" s="8">
        <v>-55</v>
      </c>
    </row>
    <row r="26" spans="2:19" x14ac:dyDescent="0.3">
      <c r="B26" s="6" t="s">
        <v>92</v>
      </c>
      <c r="C26" s="7">
        <v>6342</v>
      </c>
      <c r="D26" s="8">
        <v>6342</v>
      </c>
      <c r="F26" s="6" t="s">
        <v>92</v>
      </c>
      <c r="G26" s="9">
        <v>-3095</v>
      </c>
      <c r="H26" s="8">
        <v>-3095</v>
      </c>
      <c r="J26" s="6" t="s">
        <v>92</v>
      </c>
      <c r="K26" s="9">
        <v>3246.9999999999977</v>
      </c>
      <c r="L26" s="8">
        <v>3246.9999999999977</v>
      </c>
      <c r="P26" s="6" t="s">
        <v>4</v>
      </c>
      <c r="Q26" s="9">
        <v>-55</v>
      </c>
      <c r="R26" s="10">
        <v>1.8117732318740323E-2</v>
      </c>
      <c r="S26" s="8">
        <v>-55</v>
      </c>
    </row>
    <row r="27" spans="2:19" x14ac:dyDescent="0.3">
      <c r="B27" s="6" t="s">
        <v>93</v>
      </c>
      <c r="C27" s="7">
        <v>6857</v>
      </c>
      <c r="D27" s="8">
        <v>6857</v>
      </c>
      <c r="F27" s="6" t="s">
        <v>93</v>
      </c>
      <c r="G27" s="9">
        <v>-2982.0999999999995</v>
      </c>
      <c r="H27" s="8">
        <v>-2982.0999999999995</v>
      </c>
      <c r="J27" s="6" t="s">
        <v>93</v>
      </c>
      <c r="K27" s="9">
        <v>3874.8999999999992</v>
      </c>
      <c r="L27" s="8">
        <v>3874.8999999999992</v>
      </c>
      <c r="P27" s="5" t="s">
        <v>83</v>
      </c>
      <c r="Q27" s="9">
        <v>-3035.7</v>
      </c>
      <c r="R27" s="10">
        <v>1</v>
      </c>
      <c r="S27" s="8">
        <v>-3035.7</v>
      </c>
    </row>
    <row r="28" spans="2:19" x14ac:dyDescent="0.3">
      <c r="B28" s="6" t="s">
        <v>94</v>
      </c>
      <c r="C28" s="7">
        <v>7127</v>
      </c>
      <c r="D28" s="8">
        <v>7127</v>
      </c>
      <c r="F28" s="6" t="s">
        <v>94</v>
      </c>
      <c r="G28" s="9">
        <v>-3117.1</v>
      </c>
      <c r="H28" s="8">
        <v>-3117.1</v>
      </c>
      <c r="J28" s="6" t="s">
        <v>94</v>
      </c>
      <c r="K28" s="9">
        <v>4009.8999999999996</v>
      </c>
      <c r="L28" s="8">
        <v>4009.8999999999996</v>
      </c>
    </row>
    <row r="29" spans="2:19" x14ac:dyDescent="0.3">
      <c r="B29" s="6" t="s">
        <v>95</v>
      </c>
      <c r="C29" s="7">
        <v>6023</v>
      </c>
      <c r="D29" s="8">
        <v>6023</v>
      </c>
      <c r="F29" s="6" t="s">
        <v>95</v>
      </c>
      <c r="G29" s="9">
        <v>-3128.7</v>
      </c>
      <c r="H29" s="8">
        <v>-3128.7</v>
      </c>
      <c r="J29" s="6" t="s">
        <v>95</v>
      </c>
      <c r="K29" s="9">
        <v>2894.3000000000006</v>
      </c>
      <c r="L29" s="8">
        <v>2894.3000000000006</v>
      </c>
    </row>
    <row r="30" spans="2:19" x14ac:dyDescent="0.3">
      <c r="B30" s="6" t="s">
        <v>96</v>
      </c>
      <c r="C30" s="7">
        <v>9745</v>
      </c>
      <c r="D30" s="8">
        <v>9745</v>
      </c>
      <c r="F30" s="6" t="s">
        <v>96</v>
      </c>
      <c r="G30" s="9">
        <v>-5674</v>
      </c>
      <c r="H30" s="8">
        <v>-5674</v>
      </c>
      <c r="J30" s="6" t="s">
        <v>96</v>
      </c>
      <c r="K30" s="9">
        <v>4071</v>
      </c>
      <c r="L30" s="8">
        <v>4071</v>
      </c>
    </row>
    <row r="31" spans="2:19" x14ac:dyDescent="0.3">
      <c r="B31" s="5" t="s">
        <v>83</v>
      </c>
      <c r="C31" s="7">
        <v>75718</v>
      </c>
      <c r="D31" s="8">
        <v>75718</v>
      </c>
      <c r="F31" s="5" t="s">
        <v>83</v>
      </c>
      <c r="G31" s="9">
        <v>-36169</v>
      </c>
      <c r="H31" s="8">
        <v>-36169</v>
      </c>
      <c r="J31" s="5" t="s">
        <v>83</v>
      </c>
      <c r="K31" s="9">
        <v>39549</v>
      </c>
      <c r="L31" s="8">
        <v>39549</v>
      </c>
    </row>
  </sheetData>
  <conditionalFormatting pivot="1" sqref="H10 H8 H11">
    <cfRule type="dataBar" priority="10">
      <dataBar showValue="0">
        <cfvo type="min"/>
        <cfvo type="max"/>
        <color theme="9"/>
      </dataBar>
      <extLst>
        <ext xmlns:x14="http://schemas.microsoft.com/office/spreadsheetml/2009/9/main" uri="{B025F937-C7B1-47D3-B67F-A62EFF666E3E}">
          <x14:id>{344C8C81-6E6D-48C4-BB30-0963F4073EAC}</x14:id>
        </ext>
      </extLst>
    </cfRule>
  </conditionalFormatting>
  <conditionalFormatting pivot="1" sqref="M7:M12">
    <cfRule type="dataBar" priority="8">
      <dataBar>
        <cfvo type="min"/>
        <cfvo type="max"/>
        <color theme="5" tint="0.39997558519241921"/>
      </dataBar>
      <extLst>
        <ext xmlns:x14="http://schemas.microsoft.com/office/spreadsheetml/2009/9/main" uri="{B025F937-C7B1-47D3-B67F-A62EFF666E3E}">
          <x14:id>{F2C9AB91-855E-4059-A5C0-956EBECAE856}</x14:id>
        </ext>
      </extLst>
    </cfRule>
  </conditionalFormatting>
  <conditionalFormatting pivot="1" sqref="S8:S11 S7 S12 S13:S16 S17 S18:S19 S20 S21:S22 S23 S24 S25 S26">
    <cfRule type="dataBar" priority="5">
      <dataBar>
        <cfvo type="min"/>
        <cfvo type="max"/>
        <color theme="5"/>
      </dataBar>
      <extLst>
        <ext xmlns:x14="http://schemas.microsoft.com/office/spreadsheetml/2009/9/main" uri="{B025F937-C7B1-47D3-B67F-A62EFF666E3E}">
          <x14:id>{0E63D290-D171-4898-91F2-5D13943AD358}</x14:id>
        </ext>
      </extLst>
    </cfRule>
  </conditionalFormatting>
  <conditionalFormatting pivot="1" sqref="D20:D30">
    <cfRule type="dataBar" priority="3">
      <dataBar>
        <cfvo type="min"/>
        <cfvo type="max"/>
        <color theme="9"/>
      </dataBar>
      <extLst>
        <ext xmlns:x14="http://schemas.microsoft.com/office/spreadsheetml/2009/9/main" uri="{B025F937-C7B1-47D3-B67F-A62EFF666E3E}">
          <x14:id>{87BDC8B0-CF66-416E-84BA-20A9D11E8B96}</x14:id>
        </ext>
      </extLst>
    </cfRule>
  </conditionalFormatting>
  <conditionalFormatting pivot="1" sqref="H20:H30">
    <cfRule type="dataBar" priority="2">
      <dataBar>
        <cfvo type="min"/>
        <cfvo type="max"/>
        <color theme="9"/>
      </dataBar>
      <extLst>
        <ext xmlns:x14="http://schemas.microsoft.com/office/spreadsheetml/2009/9/main" uri="{B025F937-C7B1-47D3-B67F-A62EFF666E3E}">
          <x14:id>{E5C44685-39FD-4533-8B9D-4D292BA1244F}</x14:id>
        </ext>
      </extLst>
    </cfRule>
  </conditionalFormatting>
  <conditionalFormatting pivot="1" sqref="L20:L30">
    <cfRule type="dataBar" priority="1">
      <dataBar>
        <cfvo type="min"/>
        <cfvo type="max"/>
        <color theme="9"/>
      </dataBar>
      <extLst>
        <ext xmlns:x14="http://schemas.microsoft.com/office/spreadsheetml/2009/9/main" uri="{B025F937-C7B1-47D3-B67F-A62EFF666E3E}">
          <x14:id>{42311774-4AD5-4486-B3DA-20D26416377D}</x14:id>
        </ext>
      </extLst>
    </cfRule>
  </conditionalFormatting>
  <pageMargins left="0.7" right="0.7" top="0.75" bottom="0.75" header="0.3" footer="0.3"/>
  <pageSetup orientation="portrait" r:id="rId7"/>
  <drawing r:id="rId8"/>
  <extLst>
    <ext xmlns:x14="http://schemas.microsoft.com/office/spreadsheetml/2009/9/main" uri="{78C0D931-6437-407d-A8EE-F0AAD7539E65}">
      <x14:conditionalFormattings>
        <x14:conditionalFormatting xmlns:xm="http://schemas.microsoft.com/office/excel/2006/main" pivot="1">
          <x14:cfRule type="dataBar" id="{344C8C81-6E6D-48C4-BB30-0963F4073EAC}">
            <x14:dataBar minLength="0" maxLength="100" gradient="0">
              <x14:cfvo type="autoMin"/>
              <x14:cfvo type="autoMax"/>
              <x14:negativeFillColor rgb="FFFF0000"/>
              <x14:axisColor rgb="FF000000"/>
            </x14:dataBar>
          </x14:cfRule>
          <xm:sqref>H10 H8 H11</xm:sqref>
        </x14:conditionalFormatting>
        <x14:conditionalFormatting xmlns:xm="http://schemas.microsoft.com/office/excel/2006/main" pivot="1">
          <x14:cfRule type="dataBar" id="{F2C9AB91-855E-4059-A5C0-956EBECAE856}">
            <x14:dataBar minLength="0" maxLength="100" gradient="0" direction="rightToLeft">
              <x14:cfvo type="autoMin"/>
              <x14:cfvo type="autoMax"/>
              <x14:negativeFillColor theme="5"/>
              <x14:axisColor rgb="FF000000"/>
            </x14:dataBar>
          </x14:cfRule>
          <xm:sqref>M7:M12</xm:sqref>
        </x14:conditionalFormatting>
        <x14:conditionalFormatting xmlns:xm="http://schemas.microsoft.com/office/excel/2006/main" pivot="1">
          <x14:cfRule type="dataBar" id="{0E63D290-D171-4898-91F2-5D13943AD358}">
            <x14:dataBar minLength="0" maxLength="100" gradient="0" direction="rightToLeft">
              <x14:cfvo type="autoMin"/>
              <x14:cfvo type="autoMax"/>
              <x14:negativeFillColor theme="5"/>
              <x14:axisColor rgb="FF000000"/>
            </x14:dataBar>
          </x14:cfRule>
          <xm:sqref>S8:S11 S7 S12 S13:S16 S17 S18:S19 S20 S21:S22 S23 S24 S25 S26</xm:sqref>
        </x14:conditionalFormatting>
        <x14:conditionalFormatting xmlns:xm="http://schemas.microsoft.com/office/excel/2006/main" pivot="1">
          <x14:cfRule type="dataBar" id="{87BDC8B0-CF66-416E-84BA-20A9D11E8B96}">
            <x14:dataBar minLength="0" maxLength="100" gradient="0">
              <x14:cfvo type="autoMin"/>
              <x14:cfvo type="autoMax"/>
              <x14:negativeFillColor rgb="FFFF0000"/>
              <x14:axisColor rgb="FF000000"/>
            </x14:dataBar>
          </x14:cfRule>
          <xm:sqref>D20:D30</xm:sqref>
        </x14:conditionalFormatting>
        <x14:conditionalFormatting xmlns:xm="http://schemas.microsoft.com/office/excel/2006/main" pivot="1">
          <x14:cfRule type="dataBar" id="{E5C44685-39FD-4533-8B9D-4D292BA1244F}">
            <x14:dataBar minLength="0" maxLength="100" gradient="0" direction="rightToLeft">
              <x14:cfvo type="autoMin"/>
              <x14:cfvo type="autoMax"/>
              <x14:negativeFillColor theme="5"/>
              <x14:axisColor rgb="FF000000"/>
            </x14:dataBar>
          </x14:cfRule>
          <xm:sqref>H20:H30</xm:sqref>
        </x14:conditionalFormatting>
        <x14:conditionalFormatting xmlns:xm="http://schemas.microsoft.com/office/excel/2006/main" pivot="1">
          <x14:cfRule type="dataBar" id="{42311774-4AD5-4486-B3DA-20D26416377D}">
            <x14:dataBar minLength="0" maxLength="100" gradient="0" direction="leftToRight">
              <x14:cfvo type="autoMin"/>
              <x14:cfvo type="autoMax"/>
              <x14:negativeFillColor theme="5"/>
              <x14:axisColor rgb="FF000000"/>
            </x14:dataBar>
          </x14:cfRule>
          <xm:sqref>L20:L30</xm:sqref>
        </x14:conditionalFormatting>
      </x14:conditionalFormattings>
    </ex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3B666-0484-414D-A946-66242D3D3C28}">
  <dimension ref="A1:I612"/>
  <sheetViews>
    <sheetView workbookViewId="0">
      <selection activeCell="L603" sqref="L603"/>
    </sheetView>
  </sheetViews>
  <sheetFormatPr defaultRowHeight="14.4" x14ac:dyDescent="0.3"/>
  <cols>
    <col min="1" max="1" width="9.88671875" customWidth="1"/>
    <col min="2" max="2" width="10.33203125" bestFit="1" customWidth="1"/>
    <col min="3" max="3" width="12.33203125" customWidth="1"/>
    <col min="4" max="4" width="14.44140625" customWidth="1"/>
    <col min="5" max="5" width="16" customWidth="1"/>
    <col min="6" max="6" width="18.33203125" customWidth="1"/>
    <col min="7" max="7" width="13.44140625" customWidth="1"/>
    <col min="8" max="8" width="21.77734375" customWidth="1"/>
    <col min="9" max="9" width="24.44140625" customWidth="1"/>
  </cols>
  <sheetData>
    <row r="1" spans="1:9" x14ac:dyDescent="0.3">
      <c r="A1" t="s">
        <v>42</v>
      </c>
      <c r="B1" t="s">
        <v>43</v>
      </c>
      <c r="C1" t="s">
        <v>44</v>
      </c>
      <c r="D1" t="s">
        <v>45</v>
      </c>
      <c r="E1" t="s">
        <v>46</v>
      </c>
      <c r="F1" t="s">
        <v>47</v>
      </c>
      <c r="G1" t="s">
        <v>82</v>
      </c>
      <c r="H1" t="s">
        <v>0</v>
      </c>
      <c r="I1" t="s">
        <v>2</v>
      </c>
    </row>
    <row r="2" spans="1:9" x14ac:dyDescent="0.3">
      <c r="A2" t="s">
        <v>48</v>
      </c>
      <c r="B2" s="1">
        <v>45658</v>
      </c>
      <c r="C2" t="s">
        <v>49</v>
      </c>
      <c r="D2" s="2"/>
      <c r="E2" s="2">
        <v>35</v>
      </c>
      <c r="F2" s="3">
        <f>expend[[#This Row],[Credit (Income)]]-expend[[#This Row],[Debit (Spend)]]</f>
        <v>35</v>
      </c>
      <c r="G2" t="s">
        <v>37</v>
      </c>
      <c r="H2" s="3" t="str">
        <f>IFERROR(INDEX(Categories[Category], MATCH(expend[[#This Row],[SubCategories]], Categories[Subcategory], 0)), "Add Subcategory")</f>
        <v>Variable</v>
      </c>
      <c r="I2" s="3" t="str">
        <f>IFERROR(INDEX(Categories[Category Type], MATCH(expend[[#This Row],[SubCategories]], Categories[Subcategory], 0)), "Add Subcategory")</f>
        <v>Income</v>
      </c>
    </row>
    <row r="3" spans="1:9" x14ac:dyDescent="0.3">
      <c r="A3" t="s">
        <v>50</v>
      </c>
      <c r="B3" s="1">
        <v>45658</v>
      </c>
      <c r="C3" t="s">
        <v>51</v>
      </c>
      <c r="D3" s="2">
        <v>100</v>
      </c>
      <c r="E3" s="2"/>
      <c r="F3" s="3">
        <f>expend[[#This Row],[Credit (Income)]]-expend[[#This Row],[Debit (Spend)]]</f>
        <v>-100</v>
      </c>
      <c r="G3" t="s">
        <v>30</v>
      </c>
      <c r="H3" s="3" t="str">
        <f>IFERROR(INDEX(Categories[Category], MATCH(expend[[#This Row],[SubCategories]], Categories[Subcategory], 0)), "Add Subcategory")</f>
        <v>Transfer</v>
      </c>
      <c r="I3" s="3" t="str">
        <f>IFERROR(INDEX(Categories[Category Type], MATCH(expend[[#This Row],[SubCategories]], Categories[Subcategory], 0)), "Add Subcategory")</f>
        <v>Not Reported</v>
      </c>
    </row>
    <row r="4" spans="1:9" x14ac:dyDescent="0.3">
      <c r="A4" t="s">
        <v>48</v>
      </c>
      <c r="B4" s="1">
        <v>45658</v>
      </c>
      <c r="C4" t="s">
        <v>38</v>
      </c>
      <c r="D4" s="2"/>
      <c r="E4" s="2">
        <v>2057</v>
      </c>
      <c r="F4" s="3">
        <f>expend[[#This Row],[Credit (Income)]]-expend[[#This Row],[Debit (Spend)]]</f>
        <v>2057</v>
      </c>
      <c r="G4" t="s">
        <v>38</v>
      </c>
      <c r="H4" s="3" t="str">
        <f>IFERROR(INDEX(Categories[Category], MATCH(expend[[#This Row],[SubCategories]], Categories[Subcategory], 0)), "Add Subcategory")</f>
        <v>Variable</v>
      </c>
      <c r="I4" s="3" t="str">
        <f>IFERROR(INDEX(Categories[Category Type], MATCH(expend[[#This Row],[SubCategories]], Categories[Subcategory], 0)), "Add Subcategory")</f>
        <v>Income</v>
      </c>
    </row>
    <row r="5" spans="1:9" x14ac:dyDescent="0.3">
      <c r="A5" t="s">
        <v>50</v>
      </c>
      <c r="B5" s="1">
        <v>45661</v>
      </c>
      <c r="C5" t="s">
        <v>52</v>
      </c>
      <c r="D5" s="2"/>
      <c r="E5" s="2">
        <v>4000</v>
      </c>
      <c r="F5" s="3">
        <f>expend[[#This Row],[Credit (Income)]]-expend[[#This Row],[Debit (Spend)]]</f>
        <v>4000</v>
      </c>
      <c r="G5" t="s">
        <v>19</v>
      </c>
      <c r="H5" s="3" t="str">
        <f>IFERROR(INDEX(Categories[Category], MATCH(expend[[#This Row],[SubCategories]], Categories[Subcategory], 0)), "Add Subcategory")</f>
        <v>Fixed</v>
      </c>
      <c r="I5" s="3" t="str">
        <f>IFERROR(INDEX(Categories[Category Type], MATCH(expend[[#This Row],[SubCategories]], Categories[Subcategory], 0)), "Add Subcategory")</f>
        <v>Income</v>
      </c>
    </row>
    <row r="6" spans="1:9" x14ac:dyDescent="0.3">
      <c r="A6" t="s">
        <v>53</v>
      </c>
      <c r="B6" s="1">
        <v>45661</v>
      </c>
      <c r="C6" t="s">
        <v>54</v>
      </c>
      <c r="D6" s="2">
        <v>5</v>
      </c>
      <c r="E6" s="2"/>
      <c r="F6" s="3">
        <f>expend[[#This Row],[Credit (Income)]]-expend[[#This Row],[Debit (Spend)]]</f>
        <v>-5</v>
      </c>
      <c r="G6" t="s">
        <v>10</v>
      </c>
      <c r="H6" s="3" t="str">
        <f>IFERROR(INDEX(Categories[Category], MATCH(expend[[#This Row],[SubCategories]], Categories[Subcategory], 0)), "Add Subcategory")</f>
        <v>Dining Out</v>
      </c>
      <c r="I6" s="3" t="str">
        <f>IFERROR(INDEX(Categories[Category Type], MATCH(expend[[#This Row],[SubCategories]], Categories[Subcategory], 0)), "Add Subcategory")</f>
        <v>Expense</v>
      </c>
    </row>
    <row r="7" spans="1:9" x14ac:dyDescent="0.3">
      <c r="A7" t="s">
        <v>50</v>
      </c>
      <c r="B7" s="1">
        <v>45662</v>
      </c>
      <c r="C7" t="s">
        <v>55</v>
      </c>
      <c r="D7" s="2">
        <v>900</v>
      </c>
      <c r="E7" s="2"/>
      <c r="F7" s="3">
        <f>expend[[#This Row],[Credit (Income)]]-expend[[#This Row],[Debit (Spend)]]</f>
        <v>-900</v>
      </c>
      <c r="G7" t="s">
        <v>25</v>
      </c>
      <c r="H7" s="3" t="str">
        <f>IFERROR(INDEX(Categories[Category], MATCH(expend[[#This Row],[SubCategories]], Categories[Subcategory], 0)), "Add Subcategory")</f>
        <v>Living Expenses</v>
      </c>
      <c r="I7" s="3" t="str">
        <f>IFERROR(INDEX(Categories[Category Type], MATCH(expend[[#This Row],[SubCategories]], Categories[Subcategory], 0)), "Add Subcategory")</f>
        <v>Expense</v>
      </c>
    </row>
    <row r="8" spans="1:9" x14ac:dyDescent="0.3">
      <c r="A8" t="s">
        <v>50</v>
      </c>
      <c r="B8" s="1">
        <v>45662</v>
      </c>
      <c r="C8" t="s">
        <v>56</v>
      </c>
      <c r="D8" s="2">
        <v>150</v>
      </c>
      <c r="E8" s="2"/>
      <c r="F8" s="3">
        <f>expend[[#This Row],[Credit (Income)]]-expend[[#This Row],[Debit (Spend)]]</f>
        <v>-150</v>
      </c>
      <c r="G8" t="s">
        <v>8</v>
      </c>
      <c r="H8" s="3" t="str">
        <f>IFERROR(INDEX(Categories[Category], MATCH(expend[[#This Row],[SubCategories]], Categories[Subcategory], 0)), "Add Subcategory")</f>
        <v>Debt Repayment</v>
      </c>
      <c r="I8" s="3" t="str">
        <f>IFERROR(INDEX(Categories[Category Type], MATCH(expend[[#This Row],[SubCategories]], Categories[Subcategory], 0)), "Add Subcategory")</f>
        <v>Expense</v>
      </c>
    </row>
    <row r="9" spans="1:9" x14ac:dyDescent="0.3">
      <c r="A9" t="s">
        <v>53</v>
      </c>
      <c r="B9" s="1">
        <v>45662</v>
      </c>
      <c r="C9" t="s">
        <v>54</v>
      </c>
      <c r="D9" s="2">
        <v>5</v>
      </c>
      <c r="E9" s="2"/>
      <c r="F9" s="3">
        <f>expend[[#This Row],[Credit (Income)]]-expend[[#This Row],[Debit (Spend)]]</f>
        <v>-5</v>
      </c>
      <c r="G9" t="s">
        <v>10</v>
      </c>
      <c r="H9" s="3" t="str">
        <f>IFERROR(INDEX(Categories[Category], MATCH(expend[[#This Row],[SubCategories]], Categories[Subcategory], 0)), "Add Subcategory")</f>
        <v>Dining Out</v>
      </c>
      <c r="I9" s="3" t="str">
        <f>IFERROR(INDEX(Categories[Category Type], MATCH(expend[[#This Row],[SubCategories]], Categories[Subcategory], 0)), "Add Subcategory")</f>
        <v>Expense</v>
      </c>
    </row>
    <row r="10" spans="1:9" x14ac:dyDescent="0.3">
      <c r="A10" t="s">
        <v>53</v>
      </c>
      <c r="B10" s="1">
        <v>45663</v>
      </c>
      <c r="C10" t="s">
        <v>54</v>
      </c>
      <c r="D10" s="2">
        <v>5</v>
      </c>
      <c r="E10" s="2"/>
      <c r="F10" s="3">
        <f>expend[[#This Row],[Credit (Income)]]-expend[[#This Row],[Debit (Spend)]]</f>
        <v>-5</v>
      </c>
      <c r="G10" t="s">
        <v>10</v>
      </c>
      <c r="H10" s="3" t="str">
        <f>IFERROR(INDEX(Categories[Category], MATCH(expend[[#This Row],[SubCategories]], Categories[Subcategory], 0)), "Add Subcategory")</f>
        <v>Dining Out</v>
      </c>
      <c r="I10" s="3" t="str">
        <f>IFERROR(INDEX(Categories[Category Type], MATCH(expend[[#This Row],[SubCategories]], Categories[Subcategory], 0)), "Add Subcategory")</f>
        <v>Expense</v>
      </c>
    </row>
    <row r="11" spans="1:9" x14ac:dyDescent="0.3">
      <c r="A11" t="s">
        <v>53</v>
      </c>
      <c r="B11" s="1">
        <v>45664</v>
      </c>
      <c r="C11" t="s">
        <v>54</v>
      </c>
      <c r="D11" s="2">
        <v>5</v>
      </c>
      <c r="E11" s="2"/>
      <c r="F11" s="3">
        <f>expend[[#This Row],[Credit (Income)]]-expend[[#This Row],[Debit (Spend)]]</f>
        <v>-5</v>
      </c>
      <c r="G11" t="s">
        <v>10</v>
      </c>
      <c r="H11" s="3" t="str">
        <f>IFERROR(INDEX(Categories[Category], MATCH(expend[[#This Row],[SubCategories]], Categories[Subcategory], 0)), "Add Subcategory")</f>
        <v>Dining Out</v>
      </c>
      <c r="I11" s="3" t="str">
        <f>IFERROR(INDEX(Categories[Category Type], MATCH(expend[[#This Row],[SubCategories]], Categories[Subcategory], 0)), "Add Subcategory")</f>
        <v>Expense</v>
      </c>
    </row>
    <row r="12" spans="1:9" x14ac:dyDescent="0.3">
      <c r="A12" t="s">
        <v>53</v>
      </c>
      <c r="B12" s="1">
        <v>45665</v>
      </c>
      <c r="C12" t="s">
        <v>54</v>
      </c>
      <c r="D12" s="2">
        <v>5</v>
      </c>
      <c r="E12" s="2"/>
      <c r="F12" s="3">
        <f>expend[[#This Row],[Credit (Income)]]-expend[[#This Row],[Debit (Spend)]]</f>
        <v>-5</v>
      </c>
      <c r="G12" t="s">
        <v>10</v>
      </c>
      <c r="H12" s="3" t="str">
        <f>IFERROR(INDEX(Categories[Category], MATCH(expend[[#This Row],[SubCategories]], Categories[Subcategory], 0)), "Add Subcategory")</f>
        <v>Dining Out</v>
      </c>
      <c r="I12" s="3" t="str">
        <f>IFERROR(INDEX(Categories[Category Type], MATCH(expend[[#This Row],[SubCategories]], Categories[Subcategory], 0)), "Add Subcategory")</f>
        <v>Expense</v>
      </c>
    </row>
    <row r="13" spans="1:9" x14ac:dyDescent="0.3">
      <c r="A13" t="s">
        <v>53</v>
      </c>
      <c r="B13" s="1">
        <v>45665</v>
      </c>
      <c r="C13" t="s">
        <v>57</v>
      </c>
      <c r="D13" s="2">
        <v>155</v>
      </c>
      <c r="E13" s="2"/>
      <c r="F13" s="3">
        <f>expend[[#This Row],[Credit (Income)]]-expend[[#This Row],[Debit (Spend)]]</f>
        <v>-155</v>
      </c>
      <c r="G13" t="s">
        <v>23</v>
      </c>
      <c r="H13" s="3" t="str">
        <f>IFERROR(INDEX(Categories[Category], MATCH(expend[[#This Row],[SubCategories]], Categories[Subcategory], 0)), "Add Subcategory")</f>
        <v>Living Expenses</v>
      </c>
      <c r="I13" s="3" t="str">
        <f>IFERROR(INDEX(Categories[Category Type], MATCH(expend[[#This Row],[SubCategories]], Categories[Subcategory], 0)), "Add Subcategory")</f>
        <v>Expense</v>
      </c>
    </row>
    <row r="14" spans="1:9" x14ac:dyDescent="0.3">
      <c r="A14" t="s">
        <v>50</v>
      </c>
      <c r="B14" s="1">
        <v>45668</v>
      </c>
      <c r="C14" t="s">
        <v>58</v>
      </c>
      <c r="D14" s="2"/>
      <c r="E14" s="2">
        <v>100</v>
      </c>
      <c r="F14" s="3">
        <f>expend[[#This Row],[Credit (Income)]]-expend[[#This Row],[Debit (Spend)]]</f>
        <v>100</v>
      </c>
      <c r="G14" t="s">
        <v>22</v>
      </c>
      <c r="H14" s="3" t="str">
        <f>IFERROR(INDEX(Categories[Category], MATCH(expend[[#This Row],[SubCategories]], Categories[Subcategory], 0)), "Add Subcategory")</f>
        <v>Living Expenses</v>
      </c>
      <c r="I14" s="3" t="str">
        <f>IFERROR(INDEX(Categories[Category Type], MATCH(expend[[#This Row],[SubCategories]], Categories[Subcategory], 0)), "Add Subcategory")</f>
        <v>Expense</v>
      </c>
    </row>
    <row r="15" spans="1:9" x14ac:dyDescent="0.3">
      <c r="A15" t="s">
        <v>53</v>
      </c>
      <c r="B15" s="1">
        <v>45668</v>
      </c>
      <c r="C15" t="s">
        <v>54</v>
      </c>
      <c r="D15" s="2">
        <v>5</v>
      </c>
      <c r="E15" s="2"/>
      <c r="F15" s="3">
        <f>expend[[#This Row],[Credit (Income)]]-expend[[#This Row],[Debit (Spend)]]</f>
        <v>-5</v>
      </c>
      <c r="G15" t="s">
        <v>10</v>
      </c>
      <c r="H15" s="3" t="str">
        <f>IFERROR(INDEX(Categories[Category], MATCH(expend[[#This Row],[SubCategories]], Categories[Subcategory], 0)), "Add Subcategory")</f>
        <v>Dining Out</v>
      </c>
      <c r="I15" s="3" t="str">
        <f>IFERROR(INDEX(Categories[Category Type], MATCH(expend[[#This Row],[SubCategories]], Categories[Subcategory], 0)), "Add Subcategory")</f>
        <v>Expense</v>
      </c>
    </row>
    <row r="16" spans="1:9" x14ac:dyDescent="0.3">
      <c r="A16" t="s">
        <v>53</v>
      </c>
      <c r="B16" s="1">
        <v>45669</v>
      </c>
      <c r="C16" t="s">
        <v>54</v>
      </c>
      <c r="D16" s="2">
        <v>5</v>
      </c>
      <c r="E16" s="2"/>
      <c r="F16" s="3">
        <f>expend[[#This Row],[Credit (Income)]]-expend[[#This Row],[Debit (Spend)]]</f>
        <v>-5</v>
      </c>
      <c r="G16" t="s">
        <v>10</v>
      </c>
      <c r="H16" s="3" t="str">
        <f>IFERROR(INDEX(Categories[Category], MATCH(expend[[#This Row],[SubCategories]], Categories[Subcategory], 0)), "Add Subcategory")</f>
        <v>Dining Out</v>
      </c>
      <c r="I16" s="3" t="str">
        <f>IFERROR(INDEX(Categories[Category Type], MATCH(expend[[#This Row],[SubCategories]], Categories[Subcategory], 0)), "Add Subcategory")</f>
        <v>Expense</v>
      </c>
    </row>
    <row r="17" spans="1:9" x14ac:dyDescent="0.3">
      <c r="A17" t="s">
        <v>53</v>
      </c>
      <c r="B17" s="1">
        <v>45670</v>
      </c>
      <c r="C17" t="s">
        <v>59</v>
      </c>
      <c r="D17" s="2">
        <v>77</v>
      </c>
      <c r="E17" s="2"/>
      <c r="F17" s="3">
        <f>expend[[#This Row],[Credit (Income)]]-expend[[#This Row],[Debit (Spend)]]</f>
        <v>-77</v>
      </c>
      <c r="G17" t="s">
        <v>33</v>
      </c>
      <c r="H17" s="3" t="str">
        <f>IFERROR(INDEX(Categories[Category], MATCH(expend[[#This Row],[SubCategories]], Categories[Subcategory], 0)), "Add Subcategory")</f>
        <v>Transport</v>
      </c>
      <c r="I17" s="3" t="str">
        <f>IFERROR(INDEX(Categories[Category Type], MATCH(expend[[#This Row],[SubCategories]], Categories[Subcategory], 0)), "Add Subcategory")</f>
        <v>Expense</v>
      </c>
    </row>
    <row r="18" spans="1:9" x14ac:dyDescent="0.3">
      <c r="A18" t="s">
        <v>53</v>
      </c>
      <c r="B18" s="1">
        <v>45670</v>
      </c>
      <c r="C18" t="s">
        <v>54</v>
      </c>
      <c r="D18" s="2">
        <v>5</v>
      </c>
      <c r="E18" s="2"/>
      <c r="F18" s="3">
        <f>expend[[#This Row],[Credit (Income)]]-expend[[#This Row],[Debit (Spend)]]</f>
        <v>-5</v>
      </c>
      <c r="G18" t="s">
        <v>10</v>
      </c>
      <c r="H18" s="3" t="str">
        <f>IFERROR(INDEX(Categories[Category], MATCH(expend[[#This Row],[SubCategories]], Categories[Subcategory], 0)), "Add Subcategory")</f>
        <v>Dining Out</v>
      </c>
      <c r="I18" s="3" t="str">
        <f>IFERROR(INDEX(Categories[Category Type], MATCH(expend[[#This Row],[SubCategories]], Categories[Subcategory], 0)), "Add Subcategory")</f>
        <v>Expense</v>
      </c>
    </row>
    <row r="19" spans="1:9" x14ac:dyDescent="0.3">
      <c r="A19" t="s">
        <v>53</v>
      </c>
      <c r="B19" s="1">
        <v>45671</v>
      </c>
      <c r="C19" t="s">
        <v>54</v>
      </c>
      <c r="D19" s="2">
        <v>5</v>
      </c>
      <c r="E19" s="2"/>
      <c r="F19" s="3">
        <f>expend[[#This Row],[Credit (Income)]]-expend[[#This Row],[Debit (Spend)]]</f>
        <v>-5</v>
      </c>
      <c r="G19" t="s">
        <v>10</v>
      </c>
      <c r="H19" s="3" t="str">
        <f>IFERROR(INDEX(Categories[Category], MATCH(expend[[#This Row],[SubCategories]], Categories[Subcategory], 0)), "Add Subcategory")</f>
        <v>Dining Out</v>
      </c>
      <c r="I19" s="3" t="str">
        <f>IFERROR(INDEX(Categories[Category Type], MATCH(expend[[#This Row],[SubCategories]], Categories[Subcategory], 0)), "Add Subcategory")</f>
        <v>Expense</v>
      </c>
    </row>
    <row r="20" spans="1:9" x14ac:dyDescent="0.3">
      <c r="A20" t="s">
        <v>53</v>
      </c>
      <c r="B20" s="1">
        <v>45672</v>
      </c>
      <c r="C20" t="s">
        <v>57</v>
      </c>
      <c r="D20" s="2">
        <v>135</v>
      </c>
      <c r="E20" s="2"/>
      <c r="F20" s="3">
        <f>expend[[#This Row],[Credit (Income)]]-expend[[#This Row],[Debit (Spend)]]</f>
        <v>-135</v>
      </c>
      <c r="G20" t="s">
        <v>23</v>
      </c>
      <c r="H20" s="3" t="str">
        <f>IFERROR(INDEX(Categories[Category], MATCH(expend[[#This Row],[SubCategories]], Categories[Subcategory], 0)), "Add Subcategory")</f>
        <v>Living Expenses</v>
      </c>
      <c r="I20" s="3" t="str">
        <f>IFERROR(INDEX(Categories[Category Type], MATCH(expend[[#This Row],[SubCategories]], Categories[Subcategory], 0)), "Add Subcategory")</f>
        <v>Expense</v>
      </c>
    </row>
    <row r="21" spans="1:9" x14ac:dyDescent="0.3">
      <c r="A21" t="s">
        <v>53</v>
      </c>
      <c r="B21" s="1">
        <v>45672</v>
      </c>
      <c r="C21" t="s">
        <v>54</v>
      </c>
      <c r="D21" s="2">
        <v>5</v>
      </c>
      <c r="E21" s="2"/>
      <c r="F21" s="3">
        <f>expend[[#This Row],[Credit (Income)]]-expend[[#This Row],[Debit (Spend)]]</f>
        <v>-5</v>
      </c>
      <c r="G21" t="s">
        <v>10</v>
      </c>
      <c r="H21" s="3" t="str">
        <f>IFERROR(INDEX(Categories[Category], MATCH(expend[[#This Row],[SubCategories]], Categories[Subcategory], 0)), "Add Subcategory")</f>
        <v>Dining Out</v>
      </c>
      <c r="I21" s="3" t="str">
        <f>IFERROR(INDEX(Categories[Category Type], MATCH(expend[[#This Row],[SubCategories]], Categories[Subcategory], 0)), "Add Subcategory")</f>
        <v>Expense</v>
      </c>
    </row>
    <row r="22" spans="1:9" x14ac:dyDescent="0.3">
      <c r="A22" t="s">
        <v>53</v>
      </c>
      <c r="B22" s="1">
        <v>45673</v>
      </c>
      <c r="C22" t="s">
        <v>54</v>
      </c>
      <c r="D22" s="2">
        <v>5</v>
      </c>
      <c r="E22" s="2"/>
      <c r="F22" s="3">
        <f>expend[[#This Row],[Credit (Income)]]-expend[[#This Row],[Debit (Spend)]]</f>
        <v>-5</v>
      </c>
      <c r="G22" t="s">
        <v>10</v>
      </c>
      <c r="H22" s="3" t="str">
        <f>IFERROR(INDEX(Categories[Category], MATCH(expend[[#This Row],[SubCategories]], Categories[Subcategory], 0)), "Add Subcategory")</f>
        <v>Dining Out</v>
      </c>
      <c r="I22" s="3" t="str">
        <f>IFERROR(INDEX(Categories[Category Type], MATCH(expend[[#This Row],[SubCategories]], Categories[Subcategory], 0)), "Add Subcategory")</f>
        <v>Expense</v>
      </c>
    </row>
    <row r="23" spans="1:9" x14ac:dyDescent="0.3">
      <c r="A23" t="s">
        <v>53</v>
      </c>
      <c r="B23" s="1">
        <v>45673</v>
      </c>
      <c r="C23" t="s">
        <v>60</v>
      </c>
      <c r="D23" s="2">
        <v>40</v>
      </c>
      <c r="E23" s="2"/>
      <c r="F23" s="3">
        <f>expend[[#This Row],[Credit (Income)]]-expend[[#This Row],[Debit (Spend)]]</f>
        <v>-40</v>
      </c>
      <c r="G23" t="s">
        <v>14</v>
      </c>
      <c r="H23" s="3" t="str">
        <f>IFERROR(INDEX(Categories[Category], MATCH(expend[[#This Row],[SubCategories]], Categories[Subcategory], 0)), "Add Subcategory")</f>
        <v>Discretionary</v>
      </c>
      <c r="I23" s="3" t="str">
        <f>IFERROR(INDEX(Categories[Category Type], MATCH(expend[[#This Row],[SubCategories]], Categories[Subcategory], 0)), "Add Subcategory")</f>
        <v>Expense</v>
      </c>
    </row>
    <row r="24" spans="1:9" x14ac:dyDescent="0.3">
      <c r="A24" t="s">
        <v>53</v>
      </c>
      <c r="B24" s="1">
        <v>45673</v>
      </c>
      <c r="C24" t="s">
        <v>61</v>
      </c>
      <c r="D24" s="2">
        <v>98</v>
      </c>
      <c r="E24" s="2"/>
      <c r="F24" s="3">
        <f>expend[[#This Row],[Credit (Income)]]-expend[[#This Row],[Debit (Spend)]]</f>
        <v>-98</v>
      </c>
      <c r="G24" t="s">
        <v>13</v>
      </c>
      <c r="H24" s="3" t="str">
        <f>IFERROR(INDEX(Categories[Category], MATCH(expend[[#This Row],[SubCategories]], Categories[Subcategory], 0)), "Add Subcategory")</f>
        <v>Discretionary</v>
      </c>
      <c r="I24" s="3" t="str">
        <f>IFERROR(INDEX(Categories[Category Type], MATCH(expend[[#This Row],[SubCategories]], Categories[Subcategory], 0)), "Add Subcategory")</f>
        <v>Expense</v>
      </c>
    </row>
    <row r="25" spans="1:9" x14ac:dyDescent="0.3">
      <c r="A25" t="s">
        <v>53</v>
      </c>
      <c r="B25" s="1">
        <v>45673</v>
      </c>
      <c r="C25" t="s">
        <v>62</v>
      </c>
      <c r="D25" s="2">
        <v>52</v>
      </c>
      <c r="E25" s="2"/>
      <c r="F25" s="3">
        <f>expend[[#This Row],[Credit (Income)]]-expend[[#This Row],[Debit (Spend)]]</f>
        <v>-52</v>
      </c>
      <c r="G25" t="s">
        <v>11</v>
      </c>
      <c r="H25" s="3" t="str">
        <f>IFERROR(INDEX(Categories[Category], MATCH(expend[[#This Row],[SubCategories]], Categories[Subcategory], 0)), "Add Subcategory")</f>
        <v>Dining Out</v>
      </c>
      <c r="I25" s="3" t="str">
        <f>IFERROR(INDEX(Categories[Category Type], MATCH(expend[[#This Row],[SubCategories]], Categories[Subcategory], 0)), "Add Subcategory")</f>
        <v>Expense</v>
      </c>
    </row>
    <row r="26" spans="1:9" x14ac:dyDescent="0.3">
      <c r="A26" t="s">
        <v>53</v>
      </c>
      <c r="B26" s="1">
        <v>45674</v>
      </c>
      <c r="C26" t="s">
        <v>63</v>
      </c>
      <c r="D26" s="2">
        <v>28</v>
      </c>
      <c r="E26" s="2"/>
      <c r="F26" s="3">
        <f>expend[[#This Row],[Credit (Income)]]-expend[[#This Row],[Debit (Spend)]]</f>
        <v>-28</v>
      </c>
      <c r="G26" t="s">
        <v>34</v>
      </c>
      <c r="H26" s="3" t="str">
        <f>IFERROR(INDEX(Categories[Category], MATCH(expend[[#This Row],[SubCategories]], Categories[Subcategory], 0)), "Add Subcategory")</f>
        <v>Transport</v>
      </c>
      <c r="I26" s="3" t="str">
        <f>IFERROR(INDEX(Categories[Category Type], MATCH(expend[[#This Row],[SubCategories]], Categories[Subcategory], 0)), "Add Subcategory")</f>
        <v>Expense</v>
      </c>
    </row>
    <row r="27" spans="1:9" x14ac:dyDescent="0.3">
      <c r="A27" t="s">
        <v>50</v>
      </c>
      <c r="B27" s="1">
        <v>45675</v>
      </c>
      <c r="C27" t="s">
        <v>64</v>
      </c>
      <c r="D27" s="2">
        <v>30</v>
      </c>
      <c r="E27" s="2"/>
      <c r="F27" s="3">
        <f>expend[[#This Row],[Credit (Income)]]-expend[[#This Row],[Debit (Spend)]]</f>
        <v>-30</v>
      </c>
      <c r="G27" t="s">
        <v>17</v>
      </c>
      <c r="H27" s="3" t="str">
        <f>IFERROR(INDEX(Categories[Category], MATCH(expend[[#This Row],[SubCategories]], Categories[Subcategory], 0)), "Add Subcategory")</f>
        <v>Discretionary</v>
      </c>
      <c r="I27" s="3" t="str">
        <f>IFERROR(INDEX(Categories[Category Type], MATCH(expend[[#This Row],[SubCategories]], Categories[Subcategory], 0)), "Add Subcategory")</f>
        <v>Expense</v>
      </c>
    </row>
    <row r="28" spans="1:9" x14ac:dyDescent="0.3">
      <c r="A28" t="s">
        <v>53</v>
      </c>
      <c r="B28" s="1">
        <v>45675</v>
      </c>
      <c r="C28" t="s">
        <v>54</v>
      </c>
      <c r="D28" s="2">
        <v>5</v>
      </c>
      <c r="E28" s="2"/>
      <c r="F28" s="3">
        <f>expend[[#This Row],[Credit (Income)]]-expend[[#This Row],[Debit (Spend)]]</f>
        <v>-5</v>
      </c>
      <c r="G28" t="s">
        <v>10</v>
      </c>
      <c r="H28" s="3" t="str">
        <f>IFERROR(INDEX(Categories[Category], MATCH(expend[[#This Row],[SubCategories]], Categories[Subcategory], 0)), "Add Subcategory")</f>
        <v>Dining Out</v>
      </c>
      <c r="I28" s="3" t="str">
        <f>IFERROR(INDEX(Categories[Category Type], MATCH(expend[[#This Row],[SubCategories]], Categories[Subcategory], 0)), "Add Subcategory")</f>
        <v>Expense</v>
      </c>
    </row>
    <row r="29" spans="1:9" x14ac:dyDescent="0.3">
      <c r="A29" t="s">
        <v>53</v>
      </c>
      <c r="B29" s="1">
        <v>45676</v>
      </c>
      <c r="C29" t="s">
        <v>54</v>
      </c>
      <c r="D29" s="2">
        <v>5</v>
      </c>
      <c r="E29" s="2"/>
      <c r="F29" s="3">
        <f>expend[[#This Row],[Credit (Income)]]-expend[[#This Row],[Debit (Spend)]]</f>
        <v>-5</v>
      </c>
      <c r="G29" t="s">
        <v>10</v>
      </c>
      <c r="H29" s="3" t="str">
        <f>IFERROR(INDEX(Categories[Category], MATCH(expend[[#This Row],[SubCategories]], Categories[Subcategory], 0)), "Add Subcategory")</f>
        <v>Dining Out</v>
      </c>
      <c r="I29" s="3" t="str">
        <f>IFERROR(INDEX(Categories[Category Type], MATCH(expend[[#This Row],[SubCategories]], Categories[Subcategory], 0)), "Add Subcategory")</f>
        <v>Expense</v>
      </c>
    </row>
    <row r="30" spans="1:9" x14ac:dyDescent="0.3">
      <c r="A30" t="s">
        <v>50</v>
      </c>
      <c r="B30" s="1">
        <v>45676</v>
      </c>
      <c r="C30" t="s">
        <v>65</v>
      </c>
      <c r="D30" s="2">
        <v>154</v>
      </c>
      <c r="E30" s="2"/>
      <c r="F30" s="3">
        <f>expend[[#This Row],[Credit (Income)]]-expend[[#This Row],[Debit (Spend)]]</f>
        <v>-154</v>
      </c>
      <c r="G30" t="s">
        <v>27</v>
      </c>
      <c r="H30" s="3" t="str">
        <f>IFERROR(INDEX(Categories[Category], MATCH(expend[[#This Row],[SubCategories]], Categories[Subcategory], 0)), "Add Subcategory")</f>
        <v>Medical</v>
      </c>
      <c r="I30" s="3" t="str">
        <f>IFERROR(INDEX(Categories[Category Type], MATCH(expend[[#This Row],[SubCategories]], Categories[Subcategory], 0)), "Add Subcategory")</f>
        <v>Expense</v>
      </c>
    </row>
    <row r="31" spans="1:9" x14ac:dyDescent="0.3">
      <c r="A31" t="s">
        <v>50</v>
      </c>
      <c r="B31" s="1">
        <v>45676</v>
      </c>
      <c r="C31" t="s">
        <v>66</v>
      </c>
      <c r="D31" s="2">
        <v>40</v>
      </c>
      <c r="E31" s="2"/>
      <c r="F31" s="3">
        <f>expend[[#This Row],[Credit (Income)]]-expend[[#This Row],[Debit (Spend)]]</f>
        <v>-40</v>
      </c>
      <c r="G31" t="s">
        <v>24</v>
      </c>
      <c r="H31" s="3" t="str">
        <f>IFERROR(INDEX(Categories[Category], MATCH(expend[[#This Row],[SubCategories]], Categories[Subcategory], 0)), "Add Subcategory")</f>
        <v>Living Expenses</v>
      </c>
      <c r="I31" s="3" t="str">
        <f>IFERROR(INDEX(Categories[Category Type], MATCH(expend[[#This Row],[SubCategories]], Categories[Subcategory], 0)), "Add Subcategory")</f>
        <v>Expense</v>
      </c>
    </row>
    <row r="32" spans="1:9" x14ac:dyDescent="0.3">
      <c r="A32" t="s">
        <v>53</v>
      </c>
      <c r="B32" s="1">
        <v>45677</v>
      </c>
      <c r="C32" t="s">
        <v>67</v>
      </c>
      <c r="D32" s="2">
        <v>45</v>
      </c>
      <c r="E32" s="2"/>
      <c r="F32" s="3">
        <f>expend[[#This Row],[Credit (Income)]]-expend[[#This Row],[Debit (Spend)]]</f>
        <v>-45</v>
      </c>
      <c r="G32" t="s">
        <v>16</v>
      </c>
      <c r="H32" s="3" t="str">
        <f>IFERROR(INDEX(Categories[Category], MATCH(expend[[#This Row],[SubCategories]], Categories[Subcategory], 0)), "Add Subcategory")</f>
        <v>Discretionary</v>
      </c>
      <c r="I32" s="3" t="str">
        <f>IFERROR(INDEX(Categories[Category Type], MATCH(expend[[#This Row],[SubCategories]], Categories[Subcategory], 0)), "Add Subcategory")</f>
        <v>Expense</v>
      </c>
    </row>
    <row r="33" spans="1:9" x14ac:dyDescent="0.3">
      <c r="A33" t="s">
        <v>53</v>
      </c>
      <c r="B33" s="1">
        <v>45677</v>
      </c>
      <c r="C33" t="s">
        <v>68</v>
      </c>
      <c r="D33" s="2">
        <v>32</v>
      </c>
      <c r="E33" s="2"/>
      <c r="F33" s="3">
        <f>expend[[#This Row],[Credit (Income)]]-expend[[#This Row],[Debit (Spend)]]</f>
        <v>-32</v>
      </c>
      <c r="G33" t="s">
        <v>14</v>
      </c>
      <c r="H33" s="3" t="str">
        <f>IFERROR(INDEX(Categories[Category], MATCH(expend[[#This Row],[SubCategories]], Categories[Subcategory], 0)), "Add Subcategory")</f>
        <v>Discretionary</v>
      </c>
      <c r="I33" s="3" t="str">
        <f>IFERROR(INDEX(Categories[Category Type], MATCH(expend[[#This Row],[SubCategories]], Categories[Subcategory], 0)), "Add Subcategory")</f>
        <v>Expense</v>
      </c>
    </row>
    <row r="34" spans="1:9" x14ac:dyDescent="0.3">
      <c r="A34" t="s">
        <v>53</v>
      </c>
      <c r="B34" s="1">
        <v>45677</v>
      </c>
      <c r="C34" t="s">
        <v>54</v>
      </c>
      <c r="D34" s="2">
        <v>5</v>
      </c>
      <c r="E34" s="2"/>
      <c r="F34" s="3">
        <f>expend[[#This Row],[Credit (Income)]]-expend[[#This Row],[Debit (Spend)]]</f>
        <v>-5</v>
      </c>
      <c r="G34" t="s">
        <v>10</v>
      </c>
      <c r="H34" s="3" t="str">
        <f>IFERROR(INDEX(Categories[Category], MATCH(expend[[#This Row],[SubCategories]], Categories[Subcategory], 0)), "Add Subcategory")</f>
        <v>Dining Out</v>
      </c>
      <c r="I34" s="3" t="str">
        <f>IFERROR(INDEX(Categories[Category Type], MATCH(expend[[#This Row],[SubCategories]], Categories[Subcategory], 0)), "Add Subcategory")</f>
        <v>Expense</v>
      </c>
    </row>
    <row r="35" spans="1:9" x14ac:dyDescent="0.3">
      <c r="A35" t="s">
        <v>53</v>
      </c>
      <c r="B35" s="1">
        <v>45678</v>
      </c>
      <c r="C35" t="s">
        <v>54</v>
      </c>
      <c r="D35" s="2">
        <v>5</v>
      </c>
      <c r="E35" s="2"/>
      <c r="F35" s="3">
        <f>expend[[#This Row],[Credit (Income)]]-expend[[#This Row],[Debit (Spend)]]</f>
        <v>-5</v>
      </c>
      <c r="G35" t="s">
        <v>10</v>
      </c>
      <c r="H35" s="3" t="str">
        <f>IFERROR(INDEX(Categories[Category], MATCH(expend[[#This Row],[SubCategories]], Categories[Subcategory], 0)), "Add Subcategory")</f>
        <v>Dining Out</v>
      </c>
      <c r="I35" s="3" t="str">
        <f>IFERROR(INDEX(Categories[Category Type], MATCH(expend[[#This Row],[SubCategories]], Categories[Subcategory], 0)), "Add Subcategory")</f>
        <v>Expense</v>
      </c>
    </row>
    <row r="36" spans="1:9" x14ac:dyDescent="0.3">
      <c r="A36" t="s">
        <v>53</v>
      </c>
      <c r="B36" s="1">
        <v>45679</v>
      </c>
      <c r="C36" t="s">
        <v>54</v>
      </c>
      <c r="D36" s="2">
        <v>5</v>
      </c>
      <c r="E36" s="2"/>
      <c r="F36" s="3">
        <f>expend[[#This Row],[Credit (Income)]]-expend[[#This Row],[Debit (Spend)]]</f>
        <v>-5</v>
      </c>
      <c r="G36" t="s">
        <v>10</v>
      </c>
      <c r="H36" s="3" t="str">
        <f>IFERROR(INDEX(Categories[Category], MATCH(expend[[#This Row],[SubCategories]], Categories[Subcategory], 0)), "Add Subcategory")</f>
        <v>Dining Out</v>
      </c>
      <c r="I36" s="3" t="str">
        <f>IFERROR(INDEX(Categories[Category Type], MATCH(expend[[#This Row],[SubCategories]], Categories[Subcategory], 0)), "Add Subcategory")</f>
        <v>Expense</v>
      </c>
    </row>
    <row r="37" spans="1:9" x14ac:dyDescent="0.3">
      <c r="A37" t="s">
        <v>53</v>
      </c>
      <c r="B37" s="1">
        <v>45679</v>
      </c>
      <c r="C37" t="s">
        <v>57</v>
      </c>
      <c r="D37" s="2">
        <v>170</v>
      </c>
      <c r="E37" s="2"/>
      <c r="F37" s="3">
        <f>expend[[#This Row],[Credit (Income)]]-expend[[#This Row],[Debit (Spend)]]</f>
        <v>-170</v>
      </c>
      <c r="G37" t="s">
        <v>23</v>
      </c>
      <c r="H37" s="3" t="str">
        <f>IFERROR(INDEX(Categories[Category], MATCH(expend[[#This Row],[SubCategories]], Categories[Subcategory], 0)), "Add Subcategory")</f>
        <v>Living Expenses</v>
      </c>
      <c r="I37" s="3" t="str">
        <f>IFERROR(INDEX(Categories[Category Type], MATCH(expend[[#This Row],[SubCategories]], Categories[Subcategory], 0)), "Add Subcategory")</f>
        <v>Expense</v>
      </c>
    </row>
    <row r="38" spans="1:9" x14ac:dyDescent="0.3">
      <c r="A38" t="s">
        <v>53</v>
      </c>
      <c r="B38" s="1">
        <v>45680</v>
      </c>
      <c r="C38" t="s">
        <v>69</v>
      </c>
      <c r="D38" s="2">
        <v>37</v>
      </c>
      <c r="E38" s="2"/>
      <c r="F38" s="3">
        <f>expend[[#This Row],[Credit (Income)]]-expend[[#This Row],[Debit (Spend)]]</f>
        <v>-37</v>
      </c>
      <c r="G38" t="s">
        <v>11</v>
      </c>
      <c r="H38" s="3" t="str">
        <f>IFERROR(INDEX(Categories[Category], MATCH(expend[[#This Row],[SubCategories]], Categories[Subcategory], 0)), "Add Subcategory")</f>
        <v>Dining Out</v>
      </c>
      <c r="I38" s="3" t="str">
        <f>IFERROR(INDEX(Categories[Category Type], MATCH(expend[[#This Row],[SubCategories]], Categories[Subcategory], 0)), "Add Subcategory")</f>
        <v>Expense</v>
      </c>
    </row>
    <row r="39" spans="1:9" x14ac:dyDescent="0.3">
      <c r="A39" t="s">
        <v>53</v>
      </c>
      <c r="B39" s="1">
        <v>45681</v>
      </c>
      <c r="C39" t="s">
        <v>70</v>
      </c>
      <c r="D39" s="2">
        <v>12</v>
      </c>
      <c r="E39" s="2"/>
      <c r="F39" s="3">
        <f>expend[[#This Row],[Credit (Income)]]-expend[[#This Row],[Debit (Spend)]]</f>
        <v>-12</v>
      </c>
      <c r="G39" t="s">
        <v>11</v>
      </c>
      <c r="H39" s="3" t="str">
        <f>IFERROR(INDEX(Categories[Category], MATCH(expend[[#This Row],[SubCategories]], Categories[Subcategory], 0)), "Add Subcategory")</f>
        <v>Dining Out</v>
      </c>
      <c r="I39" s="3" t="str">
        <f>IFERROR(INDEX(Categories[Category Type], MATCH(expend[[#This Row],[SubCategories]], Categories[Subcategory], 0)), "Add Subcategory")</f>
        <v>Expense</v>
      </c>
    </row>
    <row r="40" spans="1:9" x14ac:dyDescent="0.3">
      <c r="A40" t="s">
        <v>50</v>
      </c>
      <c r="B40" s="1">
        <v>45682</v>
      </c>
      <c r="C40" t="s">
        <v>71</v>
      </c>
      <c r="D40" s="2">
        <v>55</v>
      </c>
      <c r="E40" s="2"/>
      <c r="F40" s="3">
        <f>expend[[#This Row],[Credit (Income)]]-expend[[#This Row],[Debit (Spend)]]</f>
        <v>-55</v>
      </c>
      <c r="G40" t="s">
        <v>4</v>
      </c>
      <c r="H40" s="3" t="str">
        <f>IFERROR(INDEX(Categories[Category], MATCH(expend[[#This Row],[SubCategories]], Categories[Subcategory], 0)), "Add Subcategory")</f>
        <v>Charity</v>
      </c>
      <c r="I40" s="3" t="str">
        <f>IFERROR(INDEX(Categories[Category Type], MATCH(expend[[#This Row],[SubCategories]], Categories[Subcategory], 0)), "Add Subcategory")</f>
        <v>Expense</v>
      </c>
    </row>
    <row r="41" spans="1:9" x14ac:dyDescent="0.3">
      <c r="A41" t="s">
        <v>53</v>
      </c>
      <c r="B41" s="1">
        <v>45682</v>
      </c>
      <c r="C41" t="s">
        <v>59</v>
      </c>
      <c r="D41" s="2">
        <v>63</v>
      </c>
      <c r="E41" s="2"/>
      <c r="F41" s="3">
        <f>expend[[#This Row],[Credit (Income)]]-expend[[#This Row],[Debit (Spend)]]</f>
        <v>-63</v>
      </c>
      <c r="G41" t="s">
        <v>33</v>
      </c>
      <c r="H41" s="3" t="str">
        <f>IFERROR(INDEX(Categories[Category], MATCH(expend[[#This Row],[SubCategories]], Categories[Subcategory], 0)), "Add Subcategory")</f>
        <v>Transport</v>
      </c>
      <c r="I41" s="3" t="str">
        <f>IFERROR(INDEX(Categories[Category Type], MATCH(expend[[#This Row],[SubCategories]], Categories[Subcategory], 0)), "Add Subcategory")</f>
        <v>Expense</v>
      </c>
    </row>
    <row r="42" spans="1:9" x14ac:dyDescent="0.3">
      <c r="A42" t="s">
        <v>53</v>
      </c>
      <c r="B42" s="1">
        <v>45682</v>
      </c>
      <c r="C42" t="s">
        <v>54</v>
      </c>
      <c r="D42" s="2">
        <v>5</v>
      </c>
      <c r="E42" s="2"/>
      <c r="F42" s="3">
        <f>expend[[#This Row],[Credit (Income)]]-expend[[#This Row],[Debit (Spend)]]</f>
        <v>-5</v>
      </c>
      <c r="G42" t="s">
        <v>10</v>
      </c>
      <c r="H42" s="3" t="str">
        <f>IFERROR(INDEX(Categories[Category], MATCH(expend[[#This Row],[SubCategories]], Categories[Subcategory], 0)), "Add Subcategory")</f>
        <v>Dining Out</v>
      </c>
      <c r="I42" s="3" t="str">
        <f>IFERROR(INDEX(Categories[Category Type], MATCH(expend[[#This Row],[SubCategories]], Categories[Subcategory], 0)), "Add Subcategory")</f>
        <v>Expense</v>
      </c>
    </row>
    <row r="43" spans="1:9" x14ac:dyDescent="0.3">
      <c r="A43" t="s">
        <v>53</v>
      </c>
      <c r="B43" s="1">
        <v>45683</v>
      </c>
      <c r="C43" t="s">
        <v>54</v>
      </c>
      <c r="D43" s="2">
        <v>5</v>
      </c>
      <c r="E43" s="2"/>
      <c r="F43" s="3">
        <f>expend[[#This Row],[Credit (Income)]]-expend[[#This Row],[Debit (Spend)]]</f>
        <v>-5</v>
      </c>
      <c r="G43" t="s">
        <v>10</v>
      </c>
      <c r="H43" s="3" t="str">
        <f>IFERROR(INDEX(Categories[Category], MATCH(expend[[#This Row],[SubCategories]], Categories[Subcategory], 0)), "Add Subcategory")</f>
        <v>Dining Out</v>
      </c>
      <c r="I43" s="3" t="str">
        <f>IFERROR(INDEX(Categories[Category Type], MATCH(expend[[#This Row],[SubCategories]], Categories[Subcategory], 0)), "Add Subcategory")</f>
        <v>Expense</v>
      </c>
    </row>
    <row r="44" spans="1:9" x14ac:dyDescent="0.3">
      <c r="A44" t="s">
        <v>53</v>
      </c>
      <c r="B44" s="1">
        <v>45684</v>
      </c>
      <c r="C44" t="s">
        <v>54</v>
      </c>
      <c r="D44" s="2">
        <v>5</v>
      </c>
      <c r="E44" s="2"/>
      <c r="F44" s="3">
        <f>expend[[#This Row],[Credit (Income)]]-expend[[#This Row],[Debit (Spend)]]</f>
        <v>-5</v>
      </c>
      <c r="G44" t="s">
        <v>10</v>
      </c>
      <c r="H44" s="3" t="str">
        <f>IFERROR(INDEX(Categories[Category], MATCH(expend[[#This Row],[SubCategories]], Categories[Subcategory], 0)), "Add Subcategory")</f>
        <v>Dining Out</v>
      </c>
      <c r="I44" s="3" t="str">
        <f>IFERROR(INDEX(Categories[Category Type], MATCH(expend[[#This Row],[SubCategories]], Categories[Subcategory], 0)), "Add Subcategory")</f>
        <v>Expense</v>
      </c>
    </row>
    <row r="45" spans="1:9" x14ac:dyDescent="0.3">
      <c r="A45" t="s">
        <v>53</v>
      </c>
      <c r="B45" s="1">
        <v>45685</v>
      </c>
      <c r="C45" t="s">
        <v>54</v>
      </c>
      <c r="D45" s="2">
        <v>5</v>
      </c>
      <c r="E45" s="2"/>
      <c r="F45" s="3">
        <f>expend[[#This Row],[Credit (Income)]]-expend[[#This Row],[Debit (Spend)]]</f>
        <v>-5</v>
      </c>
      <c r="G45" t="s">
        <v>10</v>
      </c>
      <c r="H45" s="3" t="str">
        <f>IFERROR(INDEX(Categories[Category], MATCH(expend[[#This Row],[SubCategories]], Categories[Subcategory], 0)), "Add Subcategory")</f>
        <v>Dining Out</v>
      </c>
      <c r="I45" s="3" t="str">
        <f>IFERROR(INDEX(Categories[Category Type], MATCH(expend[[#This Row],[SubCategories]], Categories[Subcategory], 0)), "Add Subcategory")</f>
        <v>Expense</v>
      </c>
    </row>
    <row r="46" spans="1:9" x14ac:dyDescent="0.3">
      <c r="A46" t="s">
        <v>53</v>
      </c>
      <c r="B46" s="1">
        <v>45686</v>
      </c>
      <c r="C46" t="s">
        <v>54</v>
      </c>
      <c r="D46" s="2">
        <v>5</v>
      </c>
      <c r="E46" s="2"/>
      <c r="F46" s="3">
        <f>expend[[#This Row],[Credit (Income)]]-expend[[#This Row],[Debit (Spend)]]</f>
        <v>-5</v>
      </c>
      <c r="G46" t="s">
        <v>10</v>
      </c>
      <c r="H46" s="3" t="str">
        <f>IFERROR(INDEX(Categories[Category], MATCH(expend[[#This Row],[SubCategories]], Categories[Subcategory], 0)), "Add Subcategory")</f>
        <v>Dining Out</v>
      </c>
      <c r="I46" s="3" t="str">
        <f>IFERROR(INDEX(Categories[Category Type], MATCH(expend[[#This Row],[SubCategories]], Categories[Subcategory], 0)), "Add Subcategory")</f>
        <v>Expense</v>
      </c>
    </row>
    <row r="47" spans="1:9" x14ac:dyDescent="0.3">
      <c r="A47" t="s">
        <v>53</v>
      </c>
      <c r="B47" s="1">
        <v>45686</v>
      </c>
      <c r="C47" t="s">
        <v>57</v>
      </c>
      <c r="D47" s="2">
        <v>162</v>
      </c>
      <c r="E47" s="2"/>
      <c r="F47" s="3">
        <f>expend[[#This Row],[Credit (Income)]]-expend[[#This Row],[Debit (Spend)]]</f>
        <v>-162</v>
      </c>
      <c r="G47" t="s">
        <v>23</v>
      </c>
      <c r="H47" s="3" t="str">
        <f>IFERROR(INDEX(Categories[Category], MATCH(expend[[#This Row],[SubCategories]], Categories[Subcategory], 0)), "Add Subcategory")</f>
        <v>Living Expenses</v>
      </c>
      <c r="I47" s="3" t="str">
        <f>IFERROR(INDEX(Categories[Category Type], MATCH(expend[[#This Row],[SubCategories]], Categories[Subcategory], 0)), "Add Subcategory")</f>
        <v>Expense</v>
      </c>
    </row>
    <row r="48" spans="1:9" x14ac:dyDescent="0.3">
      <c r="A48" t="s">
        <v>53</v>
      </c>
      <c r="B48" s="1">
        <v>45687</v>
      </c>
      <c r="C48" t="s">
        <v>72</v>
      </c>
      <c r="D48" s="2">
        <v>125</v>
      </c>
      <c r="E48" s="2"/>
      <c r="F48" s="3">
        <f>expend[[#This Row],[Credit (Income)]]-expend[[#This Row],[Debit (Spend)]]</f>
        <v>-125</v>
      </c>
      <c r="G48" t="s">
        <v>13</v>
      </c>
      <c r="H48" s="3" t="str">
        <f>IFERROR(INDEX(Categories[Category], MATCH(expend[[#This Row],[SubCategories]], Categories[Subcategory], 0)), "Add Subcategory")</f>
        <v>Discretionary</v>
      </c>
      <c r="I48" s="3" t="str">
        <f>IFERROR(INDEX(Categories[Category Type], MATCH(expend[[#This Row],[SubCategories]], Categories[Subcategory], 0)), "Add Subcategory")</f>
        <v>Expense</v>
      </c>
    </row>
    <row r="49" spans="1:9" x14ac:dyDescent="0.3">
      <c r="A49" t="s">
        <v>53</v>
      </c>
      <c r="B49" s="1">
        <v>45687</v>
      </c>
      <c r="C49" t="s">
        <v>73</v>
      </c>
      <c r="D49" s="2">
        <v>175</v>
      </c>
      <c r="E49" s="2"/>
      <c r="F49" s="3">
        <f>expend[[#This Row],[Credit (Income)]]-expend[[#This Row],[Debit (Spend)]]</f>
        <v>-175</v>
      </c>
      <c r="G49" t="s">
        <v>14</v>
      </c>
      <c r="H49" s="3" t="str">
        <f>IFERROR(INDEX(Categories[Category], MATCH(expend[[#This Row],[SubCategories]], Categories[Subcategory], 0)), "Add Subcategory")</f>
        <v>Discretionary</v>
      </c>
      <c r="I49" s="3" t="str">
        <f>IFERROR(INDEX(Categories[Category Type], MATCH(expend[[#This Row],[SubCategories]], Categories[Subcategory], 0)), "Add Subcategory")</f>
        <v>Expense</v>
      </c>
    </row>
    <row r="50" spans="1:9" x14ac:dyDescent="0.3">
      <c r="A50" t="s">
        <v>53</v>
      </c>
      <c r="B50" s="1">
        <v>45688</v>
      </c>
      <c r="C50" t="s">
        <v>61</v>
      </c>
      <c r="D50" s="2">
        <v>145</v>
      </c>
      <c r="E50" s="2"/>
      <c r="F50" s="3">
        <f>expend[[#This Row],[Credit (Income)]]-expend[[#This Row],[Debit (Spend)]]</f>
        <v>-145</v>
      </c>
      <c r="G50" t="s">
        <v>13</v>
      </c>
      <c r="H50" s="3" t="str">
        <f>IFERROR(INDEX(Categories[Category], MATCH(expend[[#This Row],[SubCategories]], Categories[Subcategory], 0)), "Add Subcategory")</f>
        <v>Discretionary</v>
      </c>
      <c r="I50" s="3" t="str">
        <f>IFERROR(INDEX(Categories[Category Type], MATCH(expend[[#This Row],[SubCategories]], Categories[Subcategory], 0)), "Add Subcategory")</f>
        <v>Expense</v>
      </c>
    </row>
    <row r="51" spans="1:9" x14ac:dyDescent="0.3">
      <c r="A51" t="s">
        <v>53</v>
      </c>
      <c r="B51" s="1">
        <v>45688</v>
      </c>
      <c r="C51" t="s">
        <v>63</v>
      </c>
      <c r="D51" s="2">
        <v>23</v>
      </c>
      <c r="E51" s="2"/>
      <c r="F51" s="3">
        <f>expend[[#This Row],[Credit (Income)]]-expend[[#This Row],[Debit (Spend)]]</f>
        <v>-23</v>
      </c>
      <c r="G51" t="s">
        <v>34</v>
      </c>
      <c r="H51" s="3" t="str">
        <f>IFERROR(INDEX(Categories[Category], MATCH(expend[[#This Row],[SubCategories]], Categories[Subcategory], 0)), "Add Subcategory")</f>
        <v>Transport</v>
      </c>
      <c r="I51" s="3" t="str">
        <f>IFERROR(INDEX(Categories[Category Type], MATCH(expend[[#This Row],[SubCategories]], Categories[Subcategory], 0)), "Add Subcategory")</f>
        <v>Expense</v>
      </c>
    </row>
    <row r="52" spans="1:9" x14ac:dyDescent="0.3">
      <c r="A52" t="s">
        <v>48</v>
      </c>
      <c r="B52" s="1">
        <v>45689</v>
      </c>
      <c r="C52" t="s">
        <v>49</v>
      </c>
      <c r="D52" s="2"/>
      <c r="E52" s="2">
        <v>36</v>
      </c>
      <c r="F52" s="3">
        <f>expend[[#This Row],[Credit (Income)]]-expend[[#This Row],[Debit (Spend)]]</f>
        <v>36</v>
      </c>
      <c r="G52" t="s">
        <v>37</v>
      </c>
      <c r="H52" s="3" t="str">
        <f>IFERROR(INDEX(Categories[Category], MATCH(expend[[#This Row],[SubCategories]], Categories[Subcategory], 0)), "Add Subcategory")</f>
        <v>Variable</v>
      </c>
      <c r="I52" s="3" t="str">
        <f>IFERROR(INDEX(Categories[Category Type], MATCH(expend[[#This Row],[SubCategories]], Categories[Subcategory], 0)), "Add Subcategory")</f>
        <v>Income</v>
      </c>
    </row>
    <row r="53" spans="1:9" x14ac:dyDescent="0.3">
      <c r="A53" t="s">
        <v>50</v>
      </c>
      <c r="B53" s="1">
        <v>45689</v>
      </c>
      <c r="C53" t="s">
        <v>52</v>
      </c>
      <c r="D53" s="2"/>
      <c r="E53" s="2">
        <v>4000</v>
      </c>
      <c r="F53" s="3">
        <f>expend[[#This Row],[Credit (Income)]]-expend[[#This Row],[Debit (Spend)]]</f>
        <v>4000</v>
      </c>
      <c r="G53" t="s">
        <v>19</v>
      </c>
      <c r="H53" s="3" t="str">
        <f>IFERROR(INDEX(Categories[Category], MATCH(expend[[#This Row],[SubCategories]], Categories[Subcategory], 0)), "Add Subcategory")</f>
        <v>Fixed</v>
      </c>
      <c r="I53" s="3" t="str">
        <f>IFERROR(INDEX(Categories[Category Type], MATCH(expend[[#This Row],[SubCategories]], Categories[Subcategory], 0)), "Add Subcategory")</f>
        <v>Income</v>
      </c>
    </row>
    <row r="54" spans="1:9" x14ac:dyDescent="0.3">
      <c r="A54" t="s">
        <v>53</v>
      </c>
      <c r="B54" s="1">
        <v>45689</v>
      </c>
      <c r="C54" t="s">
        <v>54</v>
      </c>
      <c r="D54" s="2">
        <v>5</v>
      </c>
      <c r="E54" s="2"/>
      <c r="F54" s="3">
        <f>expend[[#This Row],[Credit (Income)]]-expend[[#This Row],[Debit (Spend)]]</f>
        <v>-5</v>
      </c>
      <c r="G54" t="s">
        <v>10</v>
      </c>
      <c r="H54" s="3" t="str">
        <f>IFERROR(INDEX(Categories[Category], MATCH(expend[[#This Row],[SubCategories]], Categories[Subcategory], 0)), "Add Subcategory")</f>
        <v>Dining Out</v>
      </c>
      <c r="I54" s="3" t="str">
        <f>IFERROR(INDEX(Categories[Category Type], MATCH(expend[[#This Row],[SubCategories]], Categories[Subcategory], 0)), "Add Subcategory")</f>
        <v>Expense</v>
      </c>
    </row>
    <row r="55" spans="1:9" x14ac:dyDescent="0.3">
      <c r="A55" t="s">
        <v>48</v>
      </c>
      <c r="B55" s="1">
        <v>45689</v>
      </c>
      <c r="C55" t="s">
        <v>38</v>
      </c>
      <c r="D55" s="2"/>
      <c r="E55" s="2">
        <v>2236</v>
      </c>
      <c r="F55" s="3">
        <f>expend[[#This Row],[Credit (Income)]]-expend[[#This Row],[Debit (Spend)]]</f>
        <v>2236</v>
      </c>
      <c r="G55" t="s">
        <v>38</v>
      </c>
      <c r="H55" s="3" t="str">
        <f>IFERROR(INDEX(Categories[Category], MATCH(expend[[#This Row],[SubCategories]], Categories[Subcategory], 0)), "Add Subcategory")</f>
        <v>Variable</v>
      </c>
      <c r="I55" s="3" t="str">
        <f>IFERROR(INDEX(Categories[Category Type], MATCH(expend[[#This Row],[SubCategories]], Categories[Subcategory], 0)), "Add Subcategory")</f>
        <v>Income</v>
      </c>
    </row>
    <row r="56" spans="1:9" x14ac:dyDescent="0.3">
      <c r="A56" t="s">
        <v>50</v>
      </c>
      <c r="B56" s="1">
        <v>45690</v>
      </c>
      <c r="C56" t="s">
        <v>55</v>
      </c>
      <c r="D56" s="2">
        <v>900</v>
      </c>
      <c r="E56" s="2"/>
      <c r="F56" s="3">
        <f>expend[[#This Row],[Credit (Income)]]-expend[[#This Row],[Debit (Spend)]]</f>
        <v>-900</v>
      </c>
      <c r="G56" t="s">
        <v>25</v>
      </c>
      <c r="H56" s="3" t="str">
        <f>IFERROR(INDEX(Categories[Category], MATCH(expend[[#This Row],[SubCategories]], Categories[Subcategory], 0)), "Add Subcategory")</f>
        <v>Living Expenses</v>
      </c>
      <c r="I56" s="3" t="str">
        <f>IFERROR(INDEX(Categories[Category Type], MATCH(expend[[#This Row],[SubCategories]], Categories[Subcategory], 0)), "Add Subcategory")</f>
        <v>Expense</v>
      </c>
    </row>
    <row r="57" spans="1:9" x14ac:dyDescent="0.3">
      <c r="A57" t="s">
        <v>50</v>
      </c>
      <c r="B57" s="1">
        <v>45690</v>
      </c>
      <c r="C57" t="s">
        <v>56</v>
      </c>
      <c r="D57" s="2">
        <v>150</v>
      </c>
      <c r="E57" s="2"/>
      <c r="F57" s="3">
        <f>expend[[#This Row],[Credit (Income)]]-expend[[#This Row],[Debit (Spend)]]</f>
        <v>-150</v>
      </c>
      <c r="G57" t="s">
        <v>8</v>
      </c>
      <c r="H57" s="3" t="str">
        <f>IFERROR(INDEX(Categories[Category], MATCH(expend[[#This Row],[SubCategories]], Categories[Subcategory], 0)), "Add Subcategory")</f>
        <v>Debt Repayment</v>
      </c>
      <c r="I57" s="3" t="str">
        <f>IFERROR(INDEX(Categories[Category Type], MATCH(expend[[#This Row],[SubCategories]], Categories[Subcategory], 0)), "Add Subcategory")</f>
        <v>Expense</v>
      </c>
    </row>
    <row r="58" spans="1:9" x14ac:dyDescent="0.3">
      <c r="A58" t="s">
        <v>50</v>
      </c>
      <c r="B58" s="1">
        <v>45690</v>
      </c>
      <c r="C58" t="s">
        <v>51</v>
      </c>
      <c r="D58" s="2">
        <v>100</v>
      </c>
      <c r="E58" s="2"/>
      <c r="F58" s="3">
        <f>expend[[#This Row],[Credit (Income)]]-expend[[#This Row],[Debit (Spend)]]</f>
        <v>-100</v>
      </c>
      <c r="G58" t="s">
        <v>30</v>
      </c>
      <c r="H58" s="3" t="str">
        <f>IFERROR(INDEX(Categories[Category], MATCH(expend[[#This Row],[SubCategories]], Categories[Subcategory], 0)), "Add Subcategory")</f>
        <v>Transfer</v>
      </c>
      <c r="I58" s="3" t="str">
        <f>IFERROR(INDEX(Categories[Category Type], MATCH(expend[[#This Row],[SubCategories]], Categories[Subcategory], 0)), "Add Subcategory")</f>
        <v>Not Reported</v>
      </c>
    </row>
    <row r="59" spans="1:9" x14ac:dyDescent="0.3">
      <c r="A59" t="s">
        <v>53</v>
      </c>
      <c r="B59" s="1">
        <v>45690</v>
      </c>
      <c r="C59" t="s">
        <v>54</v>
      </c>
      <c r="D59" s="2">
        <v>5</v>
      </c>
      <c r="E59" s="2"/>
      <c r="F59" s="3">
        <f>expend[[#This Row],[Credit (Income)]]-expend[[#This Row],[Debit (Spend)]]</f>
        <v>-5</v>
      </c>
      <c r="G59" t="s">
        <v>10</v>
      </c>
      <c r="H59" s="3" t="str">
        <f>IFERROR(INDEX(Categories[Category], MATCH(expend[[#This Row],[SubCategories]], Categories[Subcategory], 0)), "Add Subcategory")</f>
        <v>Dining Out</v>
      </c>
      <c r="I59" s="3" t="str">
        <f>IFERROR(INDEX(Categories[Category Type], MATCH(expend[[#This Row],[SubCategories]], Categories[Subcategory], 0)), "Add Subcategory")</f>
        <v>Expense</v>
      </c>
    </row>
    <row r="60" spans="1:9" x14ac:dyDescent="0.3">
      <c r="A60" t="s">
        <v>53</v>
      </c>
      <c r="B60" s="1">
        <v>45691</v>
      </c>
      <c r="C60" t="s">
        <v>54</v>
      </c>
      <c r="D60" s="2">
        <v>5</v>
      </c>
      <c r="E60" s="2"/>
      <c r="F60" s="3">
        <f>expend[[#This Row],[Credit (Income)]]-expend[[#This Row],[Debit (Spend)]]</f>
        <v>-5</v>
      </c>
      <c r="G60" t="s">
        <v>10</v>
      </c>
      <c r="H60" s="3" t="str">
        <f>IFERROR(INDEX(Categories[Category], MATCH(expend[[#This Row],[SubCategories]], Categories[Subcategory], 0)), "Add Subcategory")</f>
        <v>Dining Out</v>
      </c>
      <c r="I60" s="3" t="str">
        <f>IFERROR(INDEX(Categories[Category Type], MATCH(expend[[#This Row],[SubCategories]], Categories[Subcategory], 0)), "Add Subcategory")</f>
        <v>Expense</v>
      </c>
    </row>
    <row r="61" spans="1:9" x14ac:dyDescent="0.3">
      <c r="A61" t="s">
        <v>53</v>
      </c>
      <c r="B61" s="1">
        <v>45692</v>
      </c>
      <c r="C61" t="s">
        <v>54</v>
      </c>
      <c r="D61" s="2">
        <v>5</v>
      </c>
      <c r="E61" s="2"/>
      <c r="F61" s="3">
        <f>expend[[#This Row],[Credit (Income)]]-expend[[#This Row],[Debit (Spend)]]</f>
        <v>-5</v>
      </c>
      <c r="G61" t="s">
        <v>10</v>
      </c>
      <c r="H61" s="3" t="str">
        <f>IFERROR(INDEX(Categories[Category], MATCH(expend[[#This Row],[SubCategories]], Categories[Subcategory], 0)), "Add Subcategory")</f>
        <v>Dining Out</v>
      </c>
      <c r="I61" s="3" t="str">
        <f>IFERROR(INDEX(Categories[Category Type], MATCH(expend[[#This Row],[SubCategories]], Categories[Subcategory], 0)), "Add Subcategory")</f>
        <v>Expense</v>
      </c>
    </row>
    <row r="62" spans="1:9" x14ac:dyDescent="0.3">
      <c r="A62" t="s">
        <v>53</v>
      </c>
      <c r="B62" s="1">
        <v>45693</v>
      </c>
      <c r="C62" t="s">
        <v>54</v>
      </c>
      <c r="D62" s="2">
        <v>5</v>
      </c>
      <c r="E62" s="2"/>
      <c r="F62" s="3">
        <f>expend[[#This Row],[Credit (Income)]]-expend[[#This Row],[Debit (Spend)]]</f>
        <v>-5</v>
      </c>
      <c r="G62" t="s">
        <v>10</v>
      </c>
      <c r="H62" s="3" t="str">
        <f>IFERROR(INDEX(Categories[Category], MATCH(expend[[#This Row],[SubCategories]], Categories[Subcategory], 0)), "Add Subcategory")</f>
        <v>Dining Out</v>
      </c>
      <c r="I62" s="3" t="str">
        <f>IFERROR(INDEX(Categories[Category Type], MATCH(expend[[#This Row],[SubCategories]], Categories[Subcategory], 0)), "Add Subcategory")</f>
        <v>Expense</v>
      </c>
    </row>
    <row r="63" spans="1:9" x14ac:dyDescent="0.3">
      <c r="A63" t="s">
        <v>53</v>
      </c>
      <c r="B63" s="1">
        <v>45693</v>
      </c>
      <c r="C63" t="s">
        <v>57</v>
      </c>
      <c r="D63" s="2">
        <v>205</v>
      </c>
      <c r="E63" s="2"/>
      <c r="F63" s="3">
        <f>expend[[#This Row],[Credit (Income)]]-expend[[#This Row],[Debit (Spend)]]</f>
        <v>-205</v>
      </c>
      <c r="G63" t="s">
        <v>23</v>
      </c>
      <c r="H63" s="3" t="str">
        <f>IFERROR(INDEX(Categories[Category], MATCH(expend[[#This Row],[SubCategories]], Categories[Subcategory], 0)), "Add Subcategory")</f>
        <v>Living Expenses</v>
      </c>
      <c r="I63" s="3" t="str">
        <f>IFERROR(INDEX(Categories[Category Type], MATCH(expend[[#This Row],[SubCategories]], Categories[Subcategory], 0)), "Add Subcategory")</f>
        <v>Expense</v>
      </c>
    </row>
    <row r="64" spans="1:9" x14ac:dyDescent="0.3">
      <c r="A64" t="s">
        <v>50</v>
      </c>
      <c r="B64" s="1">
        <v>45696</v>
      </c>
      <c r="C64" t="s">
        <v>58</v>
      </c>
      <c r="D64" s="2">
        <v>51.1</v>
      </c>
      <c r="E64" s="2"/>
      <c r="F64" s="3">
        <f>expend[[#This Row],[Credit (Income)]]-expend[[#This Row],[Debit (Spend)]]</f>
        <v>-51.1</v>
      </c>
      <c r="G64" t="s">
        <v>22</v>
      </c>
      <c r="H64" s="3" t="str">
        <f>IFERROR(INDEX(Categories[Category], MATCH(expend[[#This Row],[SubCategories]], Categories[Subcategory], 0)), "Add Subcategory")</f>
        <v>Living Expenses</v>
      </c>
      <c r="I64" s="3" t="str">
        <f>IFERROR(INDEX(Categories[Category Type], MATCH(expend[[#This Row],[SubCategories]], Categories[Subcategory], 0)), "Add Subcategory")</f>
        <v>Expense</v>
      </c>
    </row>
    <row r="65" spans="1:9" x14ac:dyDescent="0.3">
      <c r="A65" t="s">
        <v>53</v>
      </c>
      <c r="B65" s="1">
        <v>45696</v>
      </c>
      <c r="C65" t="s">
        <v>54</v>
      </c>
      <c r="D65" s="2">
        <v>5</v>
      </c>
      <c r="E65" s="2"/>
      <c r="F65" s="3">
        <f>expend[[#This Row],[Credit (Income)]]-expend[[#This Row],[Debit (Spend)]]</f>
        <v>-5</v>
      </c>
      <c r="G65" t="s">
        <v>10</v>
      </c>
      <c r="H65" s="3" t="str">
        <f>IFERROR(INDEX(Categories[Category], MATCH(expend[[#This Row],[SubCategories]], Categories[Subcategory], 0)), "Add Subcategory")</f>
        <v>Dining Out</v>
      </c>
      <c r="I65" s="3" t="str">
        <f>IFERROR(INDEX(Categories[Category Type], MATCH(expend[[#This Row],[SubCategories]], Categories[Subcategory], 0)), "Add Subcategory")</f>
        <v>Expense</v>
      </c>
    </row>
    <row r="66" spans="1:9" x14ac:dyDescent="0.3">
      <c r="A66" t="s">
        <v>53</v>
      </c>
      <c r="B66" s="1">
        <v>45697</v>
      </c>
      <c r="C66" t="s">
        <v>54</v>
      </c>
      <c r="D66" s="2">
        <v>5</v>
      </c>
      <c r="E66" s="2"/>
      <c r="F66" s="3">
        <f>expend[[#This Row],[Credit (Income)]]-expend[[#This Row],[Debit (Spend)]]</f>
        <v>-5</v>
      </c>
      <c r="G66" t="s">
        <v>10</v>
      </c>
      <c r="H66" s="3" t="str">
        <f>IFERROR(INDEX(Categories[Category], MATCH(expend[[#This Row],[SubCategories]], Categories[Subcategory], 0)), "Add Subcategory")</f>
        <v>Dining Out</v>
      </c>
      <c r="I66" s="3" t="str">
        <f>IFERROR(INDEX(Categories[Category Type], MATCH(expend[[#This Row],[SubCategories]], Categories[Subcategory], 0)), "Add Subcategory")</f>
        <v>Expense</v>
      </c>
    </row>
    <row r="67" spans="1:9" x14ac:dyDescent="0.3">
      <c r="A67" t="s">
        <v>53</v>
      </c>
      <c r="B67" s="1">
        <v>45698</v>
      </c>
      <c r="C67" t="s">
        <v>59</v>
      </c>
      <c r="D67" s="2">
        <v>78</v>
      </c>
      <c r="E67" s="2"/>
      <c r="F67" s="3">
        <f>expend[[#This Row],[Credit (Income)]]-expend[[#This Row],[Debit (Spend)]]</f>
        <v>-78</v>
      </c>
      <c r="G67" t="s">
        <v>33</v>
      </c>
      <c r="H67" s="3" t="str">
        <f>IFERROR(INDEX(Categories[Category], MATCH(expend[[#This Row],[SubCategories]], Categories[Subcategory], 0)), "Add Subcategory")</f>
        <v>Transport</v>
      </c>
      <c r="I67" s="3" t="str">
        <f>IFERROR(INDEX(Categories[Category Type], MATCH(expend[[#This Row],[SubCategories]], Categories[Subcategory], 0)), "Add Subcategory")</f>
        <v>Expense</v>
      </c>
    </row>
    <row r="68" spans="1:9" x14ac:dyDescent="0.3">
      <c r="A68" t="s">
        <v>53</v>
      </c>
      <c r="B68" s="1">
        <v>45698</v>
      </c>
      <c r="C68" t="s">
        <v>54</v>
      </c>
      <c r="D68" s="2">
        <v>5</v>
      </c>
      <c r="E68" s="2"/>
      <c r="F68" s="3">
        <f>expend[[#This Row],[Credit (Income)]]-expend[[#This Row],[Debit (Spend)]]</f>
        <v>-5</v>
      </c>
      <c r="G68" t="s">
        <v>10</v>
      </c>
      <c r="H68" s="3" t="str">
        <f>IFERROR(INDEX(Categories[Category], MATCH(expend[[#This Row],[SubCategories]], Categories[Subcategory], 0)), "Add Subcategory")</f>
        <v>Dining Out</v>
      </c>
      <c r="I68" s="3" t="str">
        <f>IFERROR(INDEX(Categories[Category Type], MATCH(expend[[#This Row],[SubCategories]], Categories[Subcategory], 0)), "Add Subcategory")</f>
        <v>Expense</v>
      </c>
    </row>
    <row r="69" spans="1:9" x14ac:dyDescent="0.3">
      <c r="A69" t="s">
        <v>53</v>
      </c>
      <c r="B69" s="1">
        <v>45699</v>
      </c>
      <c r="C69" t="s">
        <v>54</v>
      </c>
      <c r="D69" s="2">
        <v>5</v>
      </c>
      <c r="E69" s="2"/>
      <c r="F69" s="3">
        <f>expend[[#This Row],[Credit (Income)]]-expend[[#This Row],[Debit (Spend)]]</f>
        <v>-5</v>
      </c>
      <c r="G69" t="s">
        <v>10</v>
      </c>
      <c r="H69" s="3" t="str">
        <f>IFERROR(INDEX(Categories[Category], MATCH(expend[[#This Row],[SubCategories]], Categories[Subcategory], 0)), "Add Subcategory")</f>
        <v>Dining Out</v>
      </c>
      <c r="I69" s="3" t="str">
        <f>IFERROR(INDEX(Categories[Category Type], MATCH(expend[[#This Row],[SubCategories]], Categories[Subcategory], 0)), "Add Subcategory")</f>
        <v>Expense</v>
      </c>
    </row>
    <row r="70" spans="1:9" x14ac:dyDescent="0.3">
      <c r="A70" t="s">
        <v>53</v>
      </c>
      <c r="B70" s="1">
        <v>45700</v>
      </c>
      <c r="C70" t="s">
        <v>57</v>
      </c>
      <c r="D70" s="2">
        <v>135.9</v>
      </c>
      <c r="E70" s="2"/>
      <c r="F70" s="3">
        <f>expend[[#This Row],[Credit (Income)]]-expend[[#This Row],[Debit (Spend)]]</f>
        <v>-135.9</v>
      </c>
      <c r="G70" t="s">
        <v>23</v>
      </c>
      <c r="H70" s="3" t="str">
        <f>IFERROR(INDEX(Categories[Category], MATCH(expend[[#This Row],[SubCategories]], Categories[Subcategory], 0)), "Add Subcategory")</f>
        <v>Living Expenses</v>
      </c>
      <c r="I70" s="3" t="str">
        <f>IFERROR(INDEX(Categories[Category Type], MATCH(expend[[#This Row],[SubCategories]], Categories[Subcategory], 0)), "Add Subcategory")</f>
        <v>Expense</v>
      </c>
    </row>
    <row r="71" spans="1:9" x14ac:dyDescent="0.3">
      <c r="A71" t="s">
        <v>53</v>
      </c>
      <c r="B71" s="1">
        <v>45700</v>
      </c>
      <c r="C71" t="s">
        <v>54</v>
      </c>
      <c r="D71" s="2">
        <v>5</v>
      </c>
      <c r="E71" s="2"/>
      <c r="F71" s="3">
        <f>expend[[#This Row],[Credit (Income)]]-expend[[#This Row],[Debit (Spend)]]</f>
        <v>-5</v>
      </c>
      <c r="G71" t="s">
        <v>10</v>
      </c>
      <c r="H71" s="3" t="str">
        <f>IFERROR(INDEX(Categories[Category], MATCH(expend[[#This Row],[SubCategories]], Categories[Subcategory], 0)), "Add Subcategory")</f>
        <v>Dining Out</v>
      </c>
      <c r="I71" s="3" t="str">
        <f>IFERROR(INDEX(Categories[Category Type], MATCH(expend[[#This Row],[SubCategories]], Categories[Subcategory], 0)), "Add Subcategory")</f>
        <v>Expense</v>
      </c>
    </row>
    <row r="72" spans="1:9" x14ac:dyDescent="0.3">
      <c r="A72" t="s">
        <v>53</v>
      </c>
      <c r="B72" s="1">
        <v>45701</v>
      </c>
      <c r="C72" t="s">
        <v>54</v>
      </c>
      <c r="D72" s="2">
        <v>5</v>
      </c>
      <c r="E72" s="2"/>
      <c r="F72" s="3">
        <f>expend[[#This Row],[Credit (Income)]]-expend[[#This Row],[Debit (Spend)]]</f>
        <v>-5</v>
      </c>
      <c r="G72" t="s">
        <v>10</v>
      </c>
      <c r="H72" s="3" t="str">
        <f>IFERROR(INDEX(Categories[Category], MATCH(expend[[#This Row],[SubCategories]], Categories[Subcategory], 0)), "Add Subcategory")</f>
        <v>Dining Out</v>
      </c>
      <c r="I72" s="3" t="str">
        <f>IFERROR(INDEX(Categories[Category Type], MATCH(expend[[#This Row],[SubCategories]], Categories[Subcategory], 0)), "Add Subcategory")</f>
        <v>Expense</v>
      </c>
    </row>
    <row r="73" spans="1:9" x14ac:dyDescent="0.3">
      <c r="A73" t="s">
        <v>53</v>
      </c>
      <c r="B73" s="1">
        <v>45701</v>
      </c>
      <c r="C73" t="s">
        <v>60</v>
      </c>
      <c r="D73" s="2">
        <v>40.9</v>
      </c>
      <c r="E73" s="2"/>
      <c r="F73" s="3">
        <f>expend[[#This Row],[Credit (Income)]]-expend[[#This Row],[Debit (Spend)]]</f>
        <v>-40.9</v>
      </c>
      <c r="G73" t="s">
        <v>14</v>
      </c>
      <c r="H73" s="3" t="str">
        <f>IFERROR(INDEX(Categories[Category], MATCH(expend[[#This Row],[SubCategories]], Categories[Subcategory], 0)), "Add Subcategory")</f>
        <v>Discretionary</v>
      </c>
      <c r="I73" s="3" t="str">
        <f>IFERROR(INDEX(Categories[Category Type], MATCH(expend[[#This Row],[SubCategories]], Categories[Subcategory], 0)), "Add Subcategory")</f>
        <v>Expense</v>
      </c>
    </row>
    <row r="74" spans="1:9" x14ac:dyDescent="0.3">
      <c r="A74" t="s">
        <v>53</v>
      </c>
      <c r="B74" s="1">
        <v>45701</v>
      </c>
      <c r="C74" t="s">
        <v>61</v>
      </c>
      <c r="D74" s="2">
        <v>99</v>
      </c>
      <c r="E74" s="2"/>
      <c r="F74" s="3">
        <f>expend[[#This Row],[Credit (Income)]]-expend[[#This Row],[Debit (Spend)]]</f>
        <v>-99</v>
      </c>
      <c r="G74" t="s">
        <v>13</v>
      </c>
      <c r="H74" s="3" t="str">
        <f>IFERROR(INDEX(Categories[Category], MATCH(expend[[#This Row],[SubCategories]], Categories[Subcategory], 0)), "Add Subcategory")</f>
        <v>Discretionary</v>
      </c>
      <c r="I74" s="3" t="str">
        <f>IFERROR(INDEX(Categories[Category Type], MATCH(expend[[#This Row],[SubCategories]], Categories[Subcategory], 0)), "Add Subcategory")</f>
        <v>Expense</v>
      </c>
    </row>
    <row r="75" spans="1:9" x14ac:dyDescent="0.3">
      <c r="A75" t="s">
        <v>53</v>
      </c>
      <c r="B75" s="1">
        <v>45701</v>
      </c>
      <c r="C75" t="s">
        <v>62</v>
      </c>
      <c r="D75" s="2">
        <v>53</v>
      </c>
      <c r="E75" s="2"/>
      <c r="F75" s="3">
        <f>expend[[#This Row],[Credit (Income)]]-expend[[#This Row],[Debit (Spend)]]</f>
        <v>-53</v>
      </c>
      <c r="G75" t="s">
        <v>11</v>
      </c>
      <c r="H75" s="3" t="str">
        <f>IFERROR(INDEX(Categories[Category], MATCH(expend[[#This Row],[SubCategories]], Categories[Subcategory], 0)), "Add Subcategory")</f>
        <v>Dining Out</v>
      </c>
      <c r="I75" s="3" t="str">
        <f>IFERROR(INDEX(Categories[Category Type], MATCH(expend[[#This Row],[SubCategories]], Categories[Subcategory], 0)), "Add Subcategory")</f>
        <v>Expense</v>
      </c>
    </row>
    <row r="76" spans="1:9" x14ac:dyDescent="0.3">
      <c r="A76" t="s">
        <v>53</v>
      </c>
      <c r="B76" s="1">
        <v>45702</v>
      </c>
      <c r="C76" t="s">
        <v>63</v>
      </c>
      <c r="D76" s="2">
        <v>28.9</v>
      </c>
      <c r="E76" s="2"/>
      <c r="F76" s="3">
        <f>expend[[#This Row],[Credit (Income)]]-expend[[#This Row],[Debit (Spend)]]</f>
        <v>-28.9</v>
      </c>
      <c r="G76" t="s">
        <v>34</v>
      </c>
      <c r="H76" s="3" t="str">
        <f>IFERROR(INDEX(Categories[Category], MATCH(expend[[#This Row],[SubCategories]], Categories[Subcategory], 0)), "Add Subcategory")</f>
        <v>Transport</v>
      </c>
      <c r="I76" s="3" t="str">
        <f>IFERROR(INDEX(Categories[Category Type], MATCH(expend[[#This Row],[SubCategories]], Categories[Subcategory], 0)), "Add Subcategory")</f>
        <v>Expense</v>
      </c>
    </row>
    <row r="77" spans="1:9" x14ac:dyDescent="0.3">
      <c r="A77" t="s">
        <v>50</v>
      </c>
      <c r="B77" s="1">
        <v>45703</v>
      </c>
      <c r="C77" t="s">
        <v>64</v>
      </c>
      <c r="D77" s="2">
        <v>30</v>
      </c>
      <c r="E77" s="2"/>
      <c r="F77" s="3">
        <f>expend[[#This Row],[Credit (Income)]]-expend[[#This Row],[Debit (Spend)]]</f>
        <v>-30</v>
      </c>
      <c r="G77" t="s">
        <v>17</v>
      </c>
      <c r="H77" s="3" t="str">
        <f>IFERROR(INDEX(Categories[Category], MATCH(expend[[#This Row],[SubCategories]], Categories[Subcategory], 0)), "Add Subcategory")</f>
        <v>Discretionary</v>
      </c>
      <c r="I77" s="3" t="str">
        <f>IFERROR(INDEX(Categories[Category Type], MATCH(expend[[#This Row],[SubCategories]], Categories[Subcategory], 0)), "Add Subcategory")</f>
        <v>Expense</v>
      </c>
    </row>
    <row r="78" spans="1:9" x14ac:dyDescent="0.3">
      <c r="A78" t="s">
        <v>53</v>
      </c>
      <c r="B78" s="1">
        <v>45703</v>
      </c>
      <c r="C78" t="s">
        <v>54</v>
      </c>
      <c r="D78" s="2">
        <v>5</v>
      </c>
      <c r="E78" s="2"/>
      <c r="F78" s="3">
        <f>expend[[#This Row],[Credit (Income)]]-expend[[#This Row],[Debit (Spend)]]</f>
        <v>-5</v>
      </c>
      <c r="G78" t="s">
        <v>10</v>
      </c>
      <c r="H78" s="3" t="str">
        <f>IFERROR(INDEX(Categories[Category], MATCH(expend[[#This Row],[SubCategories]], Categories[Subcategory], 0)), "Add Subcategory")</f>
        <v>Dining Out</v>
      </c>
      <c r="I78" s="3" t="str">
        <f>IFERROR(INDEX(Categories[Category Type], MATCH(expend[[#This Row],[SubCategories]], Categories[Subcategory], 0)), "Add Subcategory")</f>
        <v>Expense</v>
      </c>
    </row>
    <row r="79" spans="1:9" x14ac:dyDescent="0.3">
      <c r="A79" t="s">
        <v>53</v>
      </c>
      <c r="B79" s="1">
        <v>45704</v>
      </c>
      <c r="C79" t="s">
        <v>54</v>
      </c>
      <c r="D79" s="2">
        <v>5</v>
      </c>
      <c r="E79" s="2"/>
      <c r="F79" s="3">
        <f>expend[[#This Row],[Credit (Income)]]-expend[[#This Row],[Debit (Spend)]]</f>
        <v>-5</v>
      </c>
      <c r="G79" t="s">
        <v>10</v>
      </c>
      <c r="H79" s="3" t="str">
        <f>IFERROR(INDEX(Categories[Category], MATCH(expend[[#This Row],[SubCategories]], Categories[Subcategory], 0)), "Add Subcategory")</f>
        <v>Dining Out</v>
      </c>
      <c r="I79" s="3" t="str">
        <f>IFERROR(INDEX(Categories[Category Type], MATCH(expend[[#This Row],[SubCategories]], Categories[Subcategory], 0)), "Add Subcategory")</f>
        <v>Expense</v>
      </c>
    </row>
    <row r="80" spans="1:9" x14ac:dyDescent="0.3">
      <c r="A80" t="s">
        <v>50</v>
      </c>
      <c r="B80" s="1">
        <v>45704</v>
      </c>
      <c r="C80" t="s">
        <v>66</v>
      </c>
      <c r="D80" s="2">
        <v>40</v>
      </c>
      <c r="E80" s="2"/>
      <c r="F80" s="3">
        <f>expend[[#This Row],[Credit (Income)]]-expend[[#This Row],[Debit (Spend)]]</f>
        <v>-40</v>
      </c>
      <c r="G80" t="s">
        <v>24</v>
      </c>
      <c r="H80" s="3" t="str">
        <f>IFERROR(INDEX(Categories[Category], MATCH(expend[[#This Row],[SubCategories]], Categories[Subcategory], 0)), "Add Subcategory")</f>
        <v>Living Expenses</v>
      </c>
      <c r="I80" s="3" t="str">
        <f>IFERROR(INDEX(Categories[Category Type], MATCH(expend[[#This Row],[SubCategories]], Categories[Subcategory], 0)), "Add Subcategory")</f>
        <v>Expense</v>
      </c>
    </row>
    <row r="81" spans="1:9" x14ac:dyDescent="0.3">
      <c r="A81" t="s">
        <v>53</v>
      </c>
      <c r="B81" s="1">
        <v>45705</v>
      </c>
      <c r="C81" t="s">
        <v>67</v>
      </c>
      <c r="D81" s="2">
        <v>45.9</v>
      </c>
      <c r="E81" s="2"/>
      <c r="F81" s="3">
        <f>expend[[#This Row],[Credit (Income)]]-expend[[#This Row],[Debit (Spend)]]</f>
        <v>-45.9</v>
      </c>
      <c r="G81" t="s">
        <v>16</v>
      </c>
      <c r="H81" s="3" t="str">
        <f>IFERROR(INDEX(Categories[Category], MATCH(expend[[#This Row],[SubCategories]], Categories[Subcategory], 0)), "Add Subcategory")</f>
        <v>Discretionary</v>
      </c>
      <c r="I81" s="3" t="str">
        <f>IFERROR(INDEX(Categories[Category Type], MATCH(expend[[#This Row],[SubCategories]], Categories[Subcategory], 0)), "Add Subcategory")</f>
        <v>Expense</v>
      </c>
    </row>
    <row r="82" spans="1:9" x14ac:dyDescent="0.3">
      <c r="A82" t="s">
        <v>53</v>
      </c>
      <c r="B82" s="1">
        <v>45705</v>
      </c>
      <c r="C82" t="s">
        <v>68</v>
      </c>
      <c r="D82" s="2">
        <v>35</v>
      </c>
      <c r="E82" s="2"/>
      <c r="F82" s="3">
        <f>expend[[#This Row],[Credit (Income)]]-expend[[#This Row],[Debit (Spend)]]</f>
        <v>-35</v>
      </c>
      <c r="G82" t="s">
        <v>14</v>
      </c>
      <c r="H82" s="3" t="str">
        <f>IFERROR(INDEX(Categories[Category], MATCH(expend[[#This Row],[SubCategories]], Categories[Subcategory], 0)), "Add Subcategory")</f>
        <v>Discretionary</v>
      </c>
      <c r="I82" s="3" t="str">
        <f>IFERROR(INDEX(Categories[Category Type], MATCH(expend[[#This Row],[SubCategories]], Categories[Subcategory], 0)), "Add Subcategory")</f>
        <v>Expense</v>
      </c>
    </row>
    <row r="83" spans="1:9" x14ac:dyDescent="0.3">
      <c r="A83" t="s">
        <v>53</v>
      </c>
      <c r="B83" s="1">
        <v>45705</v>
      </c>
      <c r="C83" t="s">
        <v>54</v>
      </c>
      <c r="D83" s="2">
        <v>5</v>
      </c>
      <c r="E83" s="2"/>
      <c r="F83" s="3">
        <f>expend[[#This Row],[Credit (Income)]]-expend[[#This Row],[Debit (Spend)]]</f>
        <v>-5</v>
      </c>
      <c r="G83" t="s">
        <v>10</v>
      </c>
      <c r="H83" s="3" t="str">
        <f>IFERROR(INDEX(Categories[Category], MATCH(expend[[#This Row],[SubCategories]], Categories[Subcategory], 0)), "Add Subcategory")</f>
        <v>Dining Out</v>
      </c>
      <c r="I83" s="3" t="str">
        <f>IFERROR(INDEX(Categories[Category Type], MATCH(expend[[#This Row],[SubCategories]], Categories[Subcategory], 0)), "Add Subcategory")</f>
        <v>Expense</v>
      </c>
    </row>
    <row r="84" spans="1:9" x14ac:dyDescent="0.3">
      <c r="A84" t="s">
        <v>53</v>
      </c>
      <c r="B84" s="1">
        <v>45706</v>
      </c>
      <c r="C84" t="s">
        <v>54</v>
      </c>
      <c r="D84" s="2">
        <v>5</v>
      </c>
      <c r="E84" s="2"/>
      <c r="F84" s="3">
        <f>expend[[#This Row],[Credit (Income)]]-expend[[#This Row],[Debit (Spend)]]</f>
        <v>-5</v>
      </c>
      <c r="G84" t="s">
        <v>10</v>
      </c>
      <c r="H84" s="3" t="str">
        <f>IFERROR(INDEX(Categories[Category], MATCH(expend[[#This Row],[SubCategories]], Categories[Subcategory], 0)), "Add Subcategory")</f>
        <v>Dining Out</v>
      </c>
      <c r="I84" s="3" t="str">
        <f>IFERROR(INDEX(Categories[Category Type], MATCH(expend[[#This Row],[SubCategories]], Categories[Subcategory], 0)), "Add Subcategory")</f>
        <v>Expense</v>
      </c>
    </row>
    <row r="85" spans="1:9" x14ac:dyDescent="0.3">
      <c r="A85" t="s">
        <v>53</v>
      </c>
      <c r="B85" s="1">
        <v>45707</v>
      </c>
      <c r="C85" t="s">
        <v>54</v>
      </c>
      <c r="D85" s="2">
        <v>5</v>
      </c>
      <c r="E85" s="2"/>
      <c r="F85" s="3">
        <f>expend[[#This Row],[Credit (Income)]]-expend[[#This Row],[Debit (Spend)]]</f>
        <v>-5</v>
      </c>
      <c r="G85" t="s">
        <v>10</v>
      </c>
      <c r="H85" s="3" t="str">
        <f>IFERROR(INDEX(Categories[Category], MATCH(expend[[#This Row],[SubCategories]], Categories[Subcategory], 0)), "Add Subcategory")</f>
        <v>Dining Out</v>
      </c>
      <c r="I85" s="3" t="str">
        <f>IFERROR(INDEX(Categories[Category Type], MATCH(expend[[#This Row],[SubCategories]], Categories[Subcategory], 0)), "Add Subcategory")</f>
        <v>Expense</v>
      </c>
    </row>
    <row r="86" spans="1:9" x14ac:dyDescent="0.3">
      <c r="A86" t="s">
        <v>53</v>
      </c>
      <c r="B86" s="1">
        <v>45707</v>
      </c>
      <c r="C86" t="s">
        <v>57</v>
      </c>
      <c r="D86" s="2">
        <v>171</v>
      </c>
      <c r="E86" s="2"/>
      <c r="F86" s="3">
        <f>expend[[#This Row],[Credit (Income)]]-expend[[#This Row],[Debit (Spend)]]</f>
        <v>-171</v>
      </c>
      <c r="G86" t="s">
        <v>23</v>
      </c>
      <c r="H86" s="3" t="str">
        <f>IFERROR(INDEX(Categories[Category], MATCH(expend[[#This Row],[SubCategories]], Categories[Subcategory], 0)), "Add Subcategory")</f>
        <v>Living Expenses</v>
      </c>
      <c r="I86" s="3" t="str">
        <f>IFERROR(INDEX(Categories[Category Type], MATCH(expend[[#This Row],[SubCategories]], Categories[Subcategory], 0)), "Add Subcategory")</f>
        <v>Expense</v>
      </c>
    </row>
    <row r="87" spans="1:9" x14ac:dyDescent="0.3">
      <c r="A87" t="s">
        <v>53</v>
      </c>
      <c r="B87" s="1">
        <v>45708</v>
      </c>
      <c r="C87" t="s">
        <v>69</v>
      </c>
      <c r="D87" s="2">
        <v>37.9</v>
      </c>
      <c r="E87" s="2"/>
      <c r="F87" s="3">
        <f>expend[[#This Row],[Credit (Income)]]-expend[[#This Row],[Debit (Spend)]]</f>
        <v>-37.9</v>
      </c>
      <c r="G87" t="s">
        <v>11</v>
      </c>
      <c r="H87" s="3" t="str">
        <f>IFERROR(INDEX(Categories[Category], MATCH(expend[[#This Row],[SubCategories]], Categories[Subcategory], 0)), "Add Subcategory")</f>
        <v>Dining Out</v>
      </c>
      <c r="I87" s="3" t="str">
        <f>IFERROR(INDEX(Categories[Category Type], MATCH(expend[[#This Row],[SubCategories]], Categories[Subcategory], 0)), "Add Subcategory")</f>
        <v>Expense</v>
      </c>
    </row>
    <row r="88" spans="1:9" x14ac:dyDescent="0.3">
      <c r="A88" t="s">
        <v>53</v>
      </c>
      <c r="B88" s="1">
        <v>45709</v>
      </c>
      <c r="C88" t="s">
        <v>70</v>
      </c>
      <c r="D88" s="2">
        <v>12.9</v>
      </c>
      <c r="E88" s="2"/>
      <c r="F88" s="3">
        <f>expend[[#This Row],[Credit (Income)]]-expend[[#This Row],[Debit (Spend)]]</f>
        <v>-12.9</v>
      </c>
      <c r="G88" t="s">
        <v>11</v>
      </c>
      <c r="H88" s="3" t="str">
        <f>IFERROR(INDEX(Categories[Category], MATCH(expend[[#This Row],[SubCategories]], Categories[Subcategory], 0)), "Add Subcategory")</f>
        <v>Dining Out</v>
      </c>
      <c r="I88" s="3" t="str">
        <f>IFERROR(INDEX(Categories[Category Type], MATCH(expend[[#This Row],[SubCategories]], Categories[Subcategory], 0)), "Add Subcategory")</f>
        <v>Expense</v>
      </c>
    </row>
    <row r="89" spans="1:9" x14ac:dyDescent="0.3">
      <c r="A89" t="s">
        <v>50</v>
      </c>
      <c r="B89" s="1">
        <v>45710</v>
      </c>
      <c r="C89" t="s">
        <v>71</v>
      </c>
      <c r="D89" s="2">
        <v>55</v>
      </c>
      <c r="E89" s="2"/>
      <c r="F89" s="3">
        <f>expend[[#This Row],[Credit (Income)]]-expend[[#This Row],[Debit (Spend)]]</f>
        <v>-55</v>
      </c>
      <c r="G89" t="s">
        <v>4</v>
      </c>
      <c r="H89" s="3" t="str">
        <f>IFERROR(INDEX(Categories[Category], MATCH(expend[[#This Row],[SubCategories]], Categories[Subcategory], 0)), "Add Subcategory")</f>
        <v>Charity</v>
      </c>
      <c r="I89" s="3" t="str">
        <f>IFERROR(INDEX(Categories[Category Type], MATCH(expend[[#This Row],[SubCategories]], Categories[Subcategory], 0)), "Add Subcategory")</f>
        <v>Expense</v>
      </c>
    </row>
    <row r="90" spans="1:9" x14ac:dyDescent="0.3">
      <c r="A90" t="s">
        <v>53</v>
      </c>
      <c r="B90" s="1">
        <v>45710</v>
      </c>
      <c r="C90" t="s">
        <v>59</v>
      </c>
      <c r="D90" s="2">
        <v>64.099999999999994</v>
      </c>
      <c r="E90" s="2"/>
      <c r="F90" s="3">
        <f>expend[[#This Row],[Credit (Income)]]-expend[[#This Row],[Debit (Spend)]]</f>
        <v>-64.099999999999994</v>
      </c>
      <c r="G90" t="s">
        <v>33</v>
      </c>
      <c r="H90" s="3" t="str">
        <f>IFERROR(INDEX(Categories[Category], MATCH(expend[[#This Row],[SubCategories]], Categories[Subcategory], 0)), "Add Subcategory")</f>
        <v>Transport</v>
      </c>
      <c r="I90" s="3" t="str">
        <f>IFERROR(INDEX(Categories[Category Type], MATCH(expend[[#This Row],[SubCategories]], Categories[Subcategory], 0)), "Add Subcategory")</f>
        <v>Expense</v>
      </c>
    </row>
    <row r="91" spans="1:9" x14ac:dyDescent="0.3">
      <c r="A91" t="s">
        <v>53</v>
      </c>
      <c r="B91" s="1">
        <v>45710</v>
      </c>
      <c r="C91" t="s">
        <v>54</v>
      </c>
      <c r="D91" s="2">
        <v>5</v>
      </c>
      <c r="E91" s="2"/>
      <c r="F91" s="3">
        <f>expend[[#This Row],[Credit (Income)]]-expend[[#This Row],[Debit (Spend)]]</f>
        <v>-5</v>
      </c>
      <c r="G91" t="s">
        <v>10</v>
      </c>
      <c r="H91" s="3" t="str">
        <f>IFERROR(INDEX(Categories[Category], MATCH(expend[[#This Row],[SubCategories]], Categories[Subcategory], 0)), "Add Subcategory")</f>
        <v>Dining Out</v>
      </c>
      <c r="I91" s="3" t="str">
        <f>IFERROR(INDEX(Categories[Category Type], MATCH(expend[[#This Row],[SubCategories]], Categories[Subcategory], 0)), "Add Subcategory")</f>
        <v>Expense</v>
      </c>
    </row>
    <row r="92" spans="1:9" x14ac:dyDescent="0.3">
      <c r="A92" t="s">
        <v>53</v>
      </c>
      <c r="B92" s="1">
        <v>45711</v>
      </c>
      <c r="C92" t="s">
        <v>54</v>
      </c>
      <c r="D92" s="2">
        <v>5</v>
      </c>
      <c r="E92" s="2"/>
      <c r="F92" s="3">
        <f>expend[[#This Row],[Credit (Income)]]-expend[[#This Row],[Debit (Spend)]]</f>
        <v>-5</v>
      </c>
      <c r="G92" t="s">
        <v>10</v>
      </c>
      <c r="H92" s="3" t="str">
        <f>IFERROR(INDEX(Categories[Category], MATCH(expend[[#This Row],[SubCategories]], Categories[Subcategory], 0)), "Add Subcategory")</f>
        <v>Dining Out</v>
      </c>
      <c r="I92" s="3" t="str">
        <f>IFERROR(INDEX(Categories[Category Type], MATCH(expend[[#This Row],[SubCategories]], Categories[Subcategory], 0)), "Add Subcategory")</f>
        <v>Expense</v>
      </c>
    </row>
    <row r="93" spans="1:9" x14ac:dyDescent="0.3">
      <c r="A93" t="s">
        <v>53</v>
      </c>
      <c r="B93" s="1">
        <v>45712</v>
      </c>
      <c r="C93" t="s">
        <v>54</v>
      </c>
      <c r="D93" s="2">
        <v>5</v>
      </c>
      <c r="E93" s="2"/>
      <c r="F93" s="3">
        <f>expend[[#This Row],[Credit (Income)]]-expend[[#This Row],[Debit (Spend)]]</f>
        <v>-5</v>
      </c>
      <c r="G93" t="s">
        <v>10</v>
      </c>
      <c r="H93" s="3" t="str">
        <f>IFERROR(INDEX(Categories[Category], MATCH(expend[[#This Row],[SubCategories]], Categories[Subcategory], 0)), "Add Subcategory")</f>
        <v>Dining Out</v>
      </c>
      <c r="I93" s="3" t="str">
        <f>IFERROR(INDEX(Categories[Category Type], MATCH(expend[[#This Row],[SubCategories]], Categories[Subcategory], 0)), "Add Subcategory")</f>
        <v>Expense</v>
      </c>
    </row>
    <row r="94" spans="1:9" x14ac:dyDescent="0.3">
      <c r="A94" t="s">
        <v>53</v>
      </c>
      <c r="B94" s="1">
        <v>45713</v>
      </c>
      <c r="C94" t="s">
        <v>54</v>
      </c>
      <c r="D94" s="2">
        <v>5</v>
      </c>
      <c r="E94" s="2"/>
      <c r="F94" s="3">
        <f>expend[[#This Row],[Credit (Income)]]-expend[[#This Row],[Debit (Spend)]]</f>
        <v>-5</v>
      </c>
      <c r="G94" t="s">
        <v>10</v>
      </c>
      <c r="H94" s="3" t="str">
        <f>IFERROR(INDEX(Categories[Category], MATCH(expend[[#This Row],[SubCategories]], Categories[Subcategory], 0)), "Add Subcategory")</f>
        <v>Dining Out</v>
      </c>
      <c r="I94" s="3" t="str">
        <f>IFERROR(INDEX(Categories[Category Type], MATCH(expend[[#This Row],[SubCategories]], Categories[Subcategory], 0)), "Add Subcategory")</f>
        <v>Expense</v>
      </c>
    </row>
    <row r="95" spans="1:9" x14ac:dyDescent="0.3">
      <c r="A95" t="s">
        <v>53</v>
      </c>
      <c r="B95" s="1">
        <v>45714</v>
      </c>
      <c r="C95" t="s">
        <v>54</v>
      </c>
      <c r="D95" s="2">
        <v>5</v>
      </c>
      <c r="E95" s="2"/>
      <c r="F95" s="3">
        <f>expend[[#This Row],[Credit (Income)]]-expend[[#This Row],[Debit (Spend)]]</f>
        <v>-5</v>
      </c>
      <c r="G95" t="s">
        <v>10</v>
      </c>
      <c r="H95" s="3" t="str">
        <f>IFERROR(INDEX(Categories[Category], MATCH(expend[[#This Row],[SubCategories]], Categories[Subcategory], 0)), "Add Subcategory")</f>
        <v>Dining Out</v>
      </c>
      <c r="I95" s="3" t="str">
        <f>IFERROR(INDEX(Categories[Category Type], MATCH(expend[[#This Row],[SubCategories]], Categories[Subcategory], 0)), "Add Subcategory")</f>
        <v>Expense</v>
      </c>
    </row>
    <row r="96" spans="1:9" x14ac:dyDescent="0.3">
      <c r="A96" t="s">
        <v>53</v>
      </c>
      <c r="B96" s="1">
        <v>45714</v>
      </c>
      <c r="C96" t="s">
        <v>57</v>
      </c>
      <c r="D96" s="2">
        <v>162.9</v>
      </c>
      <c r="E96" s="2"/>
      <c r="F96" s="3">
        <f>expend[[#This Row],[Credit (Income)]]-expend[[#This Row],[Debit (Spend)]]</f>
        <v>-162.9</v>
      </c>
      <c r="G96" t="s">
        <v>23</v>
      </c>
      <c r="H96" s="3" t="str">
        <f>IFERROR(INDEX(Categories[Category], MATCH(expend[[#This Row],[SubCategories]], Categories[Subcategory], 0)), "Add Subcategory")</f>
        <v>Living Expenses</v>
      </c>
      <c r="I96" s="3" t="str">
        <f>IFERROR(INDEX(Categories[Category Type], MATCH(expend[[#This Row],[SubCategories]], Categories[Subcategory], 0)), "Add Subcategory")</f>
        <v>Expense</v>
      </c>
    </row>
    <row r="97" spans="1:9" x14ac:dyDescent="0.3">
      <c r="A97" t="s">
        <v>53</v>
      </c>
      <c r="B97" s="1">
        <v>45715</v>
      </c>
      <c r="C97" t="s">
        <v>72</v>
      </c>
      <c r="D97" s="2">
        <v>125.9</v>
      </c>
      <c r="E97" s="2"/>
      <c r="F97" s="3">
        <f>expend[[#This Row],[Credit (Income)]]-expend[[#This Row],[Debit (Spend)]]</f>
        <v>-125.9</v>
      </c>
      <c r="G97" t="s">
        <v>13</v>
      </c>
      <c r="H97" s="3" t="str">
        <f>IFERROR(INDEX(Categories[Category], MATCH(expend[[#This Row],[SubCategories]], Categories[Subcategory], 0)), "Add Subcategory")</f>
        <v>Discretionary</v>
      </c>
      <c r="I97" s="3" t="str">
        <f>IFERROR(INDEX(Categories[Category Type], MATCH(expend[[#This Row],[SubCategories]], Categories[Subcategory], 0)), "Add Subcategory")</f>
        <v>Expense</v>
      </c>
    </row>
    <row r="98" spans="1:9" x14ac:dyDescent="0.3">
      <c r="A98" t="s">
        <v>53</v>
      </c>
      <c r="B98" s="1">
        <v>45715</v>
      </c>
      <c r="C98" t="s">
        <v>74</v>
      </c>
      <c r="D98" s="2">
        <v>137</v>
      </c>
      <c r="E98" s="2"/>
      <c r="F98" s="3">
        <f>expend[[#This Row],[Credit (Income)]]-expend[[#This Row],[Debit (Spend)]]</f>
        <v>-137</v>
      </c>
      <c r="G98" t="s">
        <v>13</v>
      </c>
      <c r="H98" s="3" t="str">
        <f>IFERROR(INDEX(Categories[Category], MATCH(expend[[#This Row],[SubCategories]], Categories[Subcategory], 0)), "Add Subcategory")</f>
        <v>Discretionary</v>
      </c>
      <c r="I98" s="3" t="str">
        <f>IFERROR(INDEX(Categories[Category Type], MATCH(expend[[#This Row],[SubCategories]], Categories[Subcategory], 0)), "Add Subcategory")</f>
        <v>Expense</v>
      </c>
    </row>
    <row r="99" spans="1:9" x14ac:dyDescent="0.3">
      <c r="A99" t="s">
        <v>53</v>
      </c>
      <c r="B99" s="1">
        <v>45716</v>
      </c>
      <c r="C99" t="s">
        <v>61</v>
      </c>
      <c r="D99" s="2">
        <v>146.1</v>
      </c>
      <c r="E99" s="2"/>
      <c r="F99" s="3">
        <f>expend[[#This Row],[Credit (Income)]]-expend[[#This Row],[Debit (Spend)]]</f>
        <v>-146.1</v>
      </c>
      <c r="G99" t="s">
        <v>13</v>
      </c>
      <c r="H99" s="3" t="str">
        <f>IFERROR(INDEX(Categories[Category], MATCH(expend[[#This Row],[SubCategories]], Categories[Subcategory], 0)), "Add Subcategory")</f>
        <v>Discretionary</v>
      </c>
      <c r="I99" s="3" t="str">
        <f>IFERROR(INDEX(Categories[Category Type], MATCH(expend[[#This Row],[SubCategories]], Categories[Subcategory], 0)), "Add Subcategory")</f>
        <v>Expense</v>
      </c>
    </row>
    <row r="100" spans="1:9" x14ac:dyDescent="0.3">
      <c r="A100" t="s">
        <v>53</v>
      </c>
      <c r="B100" s="1">
        <v>45716</v>
      </c>
      <c r="C100" t="s">
        <v>63</v>
      </c>
      <c r="D100" s="2">
        <v>24.1</v>
      </c>
      <c r="E100" s="2"/>
      <c r="F100" s="3">
        <f>expend[[#This Row],[Credit (Income)]]-expend[[#This Row],[Debit (Spend)]]</f>
        <v>-24.1</v>
      </c>
      <c r="G100" t="s">
        <v>34</v>
      </c>
      <c r="H100" s="3" t="str">
        <f>IFERROR(INDEX(Categories[Category], MATCH(expend[[#This Row],[SubCategories]], Categories[Subcategory], 0)), "Add Subcategory")</f>
        <v>Transport</v>
      </c>
      <c r="I100" s="3" t="str">
        <f>IFERROR(INDEX(Categories[Category Type], MATCH(expend[[#This Row],[SubCategories]], Categories[Subcategory], 0)), "Add Subcategory")</f>
        <v>Expense</v>
      </c>
    </row>
    <row r="101" spans="1:9" x14ac:dyDescent="0.3">
      <c r="A101" t="s">
        <v>50</v>
      </c>
      <c r="B101" s="1">
        <v>45717</v>
      </c>
      <c r="C101" t="s">
        <v>52</v>
      </c>
      <c r="D101" s="2"/>
      <c r="E101" s="2">
        <v>4000</v>
      </c>
      <c r="F101" s="3">
        <f>expend[[#This Row],[Credit (Income)]]-expend[[#This Row],[Debit (Spend)]]</f>
        <v>4000</v>
      </c>
      <c r="G101" t="s">
        <v>19</v>
      </c>
      <c r="H101" s="3" t="str">
        <f>IFERROR(INDEX(Categories[Category], MATCH(expend[[#This Row],[SubCategories]], Categories[Subcategory], 0)), "Add Subcategory")</f>
        <v>Fixed</v>
      </c>
      <c r="I101" s="3" t="str">
        <f>IFERROR(INDEX(Categories[Category Type], MATCH(expend[[#This Row],[SubCategories]], Categories[Subcategory], 0)), "Add Subcategory")</f>
        <v>Income</v>
      </c>
    </row>
    <row r="102" spans="1:9" x14ac:dyDescent="0.3">
      <c r="A102" t="s">
        <v>48</v>
      </c>
      <c r="B102" s="1">
        <v>45717</v>
      </c>
      <c r="C102" t="s">
        <v>49</v>
      </c>
      <c r="D102" s="2"/>
      <c r="E102" s="2">
        <v>37</v>
      </c>
      <c r="F102" s="3">
        <f>expend[[#This Row],[Credit (Income)]]-expend[[#This Row],[Debit (Spend)]]</f>
        <v>37</v>
      </c>
      <c r="G102" t="s">
        <v>37</v>
      </c>
      <c r="H102" s="3" t="str">
        <f>IFERROR(INDEX(Categories[Category], MATCH(expend[[#This Row],[SubCategories]], Categories[Subcategory], 0)), "Add Subcategory")</f>
        <v>Variable</v>
      </c>
      <c r="I102" s="3" t="str">
        <f>IFERROR(INDEX(Categories[Category Type], MATCH(expend[[#This Row],[SubCategories]], Categories[Subcategory], 0)), "Add Subcategory")</f>
        <v>Income</v>
      </c>
    </row>
    <row r="103" spans="1:9" x14ac:dyDescent="0.3">
      <c r="A103" t="s">
        <v>53</v>
      </c>
      <c r="B103" s="1">
        <v>45717</v>
      </c>
      <c r="C103" t="s">
        <v>54</v>
      </c>
      <c r="D103" s="2">
        <v>5</v>
      </c>
      <c r="E103" s="2"/>
      <c r="F103" s="3">
        <f>expend[[#This Row],[Credit (Income)]]-expend[[#This Row],[Debit (Spend)]]</f>
        <v>-5</v>
      </c>
      <c r="G103" t="s">
        <v>10</v>
      </c>
      <c r="H103" s="3" t="str">
        <f>IFERROR(INDEX(Categories[Category], MATCH(expend[[#This Row],[SubCategories]], Categories[Subcategory], 0)), "Add Subcategory")</f>
        <v>Dining Out</v>
      </c>
      <c r="I103" s="3" t="str">
        <f>IFERROR(INDEX(Categories[Category Type], MATCH(expend[[#This Row],[SubCategories]], Categories[Subcategory], 0)), "Add Subcategory")</f>
        <v>Expense</v>
      </c>
    </row>
    <row r="104" spans="1:9" x14ac:dyDescent="0.3">
      <c r="A104" t="s">
        <v>48</v>
      </c>
      <c r="B104" s="1">
        <v>45717</v>
      </c>
      <c r="C104" t="s">
        <v>38</v>
      </c>
      <c r="D104" s="2"/>
      <c r="E104" s="2">
        <v>1364</v>
      </c>
      <c r="F104" s="3">
        <f>expend[[#This Row],[Credit (Income)]]-expend[[#This Row],[Debit (Spend)]]</f>
        <v>1364</v>
      </c>
      <c r="G104" t="s">
        <v>38</v>
      </c>
      <c r="H104" s="3" t="str">
        <f>IFERROR(INDEX(Categories[Category], MATCH(expend[[#This Row],[SubCategories]], Categories[Subcategory], 0)), "Add Subcategory")</f>
        <v>Variable</v>
      </c>
      <c r="I104" s="3" t="str">
        <f>IFERROR(INDEX(Categories[Category Type], MATCH(expend[[#This Row],[SubCategories]], Categories[Subcategory], 0)), "Add Subcategory")</f>
        <v>Income</v>
      </c>
    </row>
    <row r="105" spans="1:9" x14ac:dyDescent="0.3">
      <c r="A105" t="s">
        <v>50</v>
      </c>
      <c r="B105" s="1">
        <v>45718</v>
      </c>
      <c r="C105" t="s">
        <v>55</v>
      </c>
      <c r="D105" s="2">
        <v>900</v>
      </c>
      <c r="E105" s="2"/>
      <c r="F105" s="3">
        <f>expend[[#This Row],[Credit (Income)]]-expend[[#This Row],[Debit (Spend)]]</f>
        <v>-900</v>
      </c>
      <c r="G105" t="s">
        <v>25</v>
      </c>
      <c r="H105" s="3" t="str">
        <f>IFERROR(INDEX(Categories[Category], MATCH(expend[[#This Row],[SubCategories]], Categories[Subcategory], 0)), "Add Subcategory")</f>
        <v>Living Expenses</v>
      </c>
      <c r="I105" s="3" t="str">
        <f>IFERROR(INDEX(Categories[Category Type], MATCH(expend[[#This Row],[SubCategories]], Categories[Subcategory], 0)), "Add Subcategory")</f>
        <v>Expense</v>
      </c>
    </row>
    <row r="106" spans="1:9" x14ac:dyDescent="0.3">
      <c r="A106" t="s">
        <v>50</v>
      </c>
      <c r="B106" s="1">
        <v>45718</v>
      </c>
      <c r="C106" t="s">
        <v>56</v>
      </c>
      <c r="D106" s="2">
        <v>150</v>
      </c>
      <c r="E106" s="2"/>
      <c r="F106" s="3">
        <f>expend[[#This Row],[Credit (Income)]]-expend[[#This Row],[Debit (Spend)]]</f>
        <v>-150</v>
      </c>
      <c r="G106" t="s">
        <v>8</v>
      </c>
      <c r="H106" s="3" t="str">
        <f>IFERROR(INDEX(Categories[Category], MATCH(expend[[#This Row],[SubCategories]], Categories[Subcategory], 0)), "Add Subcategory")</f>
        <v>Debt Repayment</v>
      </c>
      <c r="I106" s="3" t="str">
        <f>IFERROR(INDEX(Categories[Category Type], MATCH(expend[[#This Row],[SubCategories]], Categories[Subcategory], 0)), "Add Subcategory")</f>
        <v>Expense</v>
      </c>
    </row>
    <row r="107" spans="1:9" x14ac:dyDescent="0.3">
      <c r="A107" t="s">
        <v>53</v>
      </c>
      <c r="B107" s="1">
        <v>45718</v>
      </c>
      <c r="C107" t="s">
        <v>54</v>
      </c>
      <c r="D107" s="2">
        <v>5</v>
      </c>
      <c r="E107" s="2"/>
      <c r="F107" s="3">
        <f>expend[[#This Row],[Credit (Income)]]-expend[[#This Row],[Debit (Spend)]]</f>
        <v>-5</v>
      </c>
      <c r="G107" t="s">
        <v>10</v>
      </c>
      <c r="H107" s="3" t="str">
        <f>IFERROR(INDEX(Categories[Category], MATCH(expend[[#This Row],[SubCategories]], Categories[Subcategory], 0)), "Add Subcategory")</f>
        <v>Dining Out</v>
      </c>
      <c r="I107" s="3" t="str">
        <f>IFERROR(INDEX(Categories[Category Type], MATCH(expend[[#This Row],[SubCategories]], Categories[Subcategory], 0)), "Add Subcategory")</f>
        <v>Expense</v>
      </c>
    </row>
    <row r="108" spans="1:9" x14ac:dyDescent="0.3">
      <c r="A108" t="s">
        <v>53</v>
      </c>
      <c r="B108" s="1">
        <v>45719</v>
      </c>
      <c r="C108" t="s">
        <v>54</v>
      </c>
      <c r="D108" s="2">
        <v>5</v>
      </c>
      <c r="E108" s="2"/>
      <c r="F108" s="3">
        <f>expend[[#This Row],[Credit (Income)]]-expend[[#This Row],[Debit (Spend)]]</f>
        <v>-5</v>
      </c>
      <c r="G108" t="s">
        <v>10</v>
      </c>
      <c r="H108" s="3" t="str">
        <f>IFERROR(INDEX(Categories[Category], MATCH(expend[[#This Row],[SubCategories]], Categories[Subcategory], 0)), "Add Subcategory")</f>
        <v>Dining Out</v>
      </c>
      <c r="I108" s="3" t="str">
        <f>IFERROR(INDEX(Categories[Category Type], MATCH(expend[[#This Row],[SubCategories]], Categories[Subcategory], 0)), "Add Subcategory")</f>
        <v>Expense</v>
      </c>
    </row>
    <row r="109" spans="1:9" x14ac:dyDescent="0.3">
      <c r="A109" t="s">
        <v>53</v>
      </c>
      <c r="B109" s="1">
        <v>45720</v>
      </c>
      <c r="C109" t="s">
        <v>54</v>
      </c>
      <c r="D109" s="2">
        <v>5</v>
      </c>
      <c r="E109" s="2"/>
      <c r="F109" s="3">
        <f>expend[[#This Row],[Credit (Income)]]-expend[[#This Row],[Debit (Spend)]]</f>
        <v>-5</v>
      </c>
      <c r="G109" t="s">
        <v>10</v>
      </c>
      <c r="H109" s="3" t="str">
        <f>IFERROR(INDEX(Categories[Category], MATCH(expend[[#This Row],[SubCategories]], Categories[Subcategory], 0)), "Add Subcategory")</f>
        <v>Dining Out</v>
      </c>
      <c r="I109" s="3" t="str">
        <f>IFERROR(INDEX(Categories[Category Type], MATCH(expend[[#This Row],[SubCategories]], Categories[Subcategory], 0)), "Add Subcategory")</f>
        <v>Expense</v>
      </c>
    </row>
    <row r="110" spans="1:9" x14ac:dyDescent="0.3">
      <c r="A110" t="s">
        <v>53</v>
      </c>
      <c r="B110" s="1">
        <v>45721</v>
      </c>
      <c r="C110" t="s">
        <v>54</v>
      </c>
      <c r="D110" s="2">
        <v>5</v>
      </c>
      <c r="E110" s="2"/>
      <c r="F110" s="3">
        <f>expend[[#This Row],[Credit (Income)]]-expend[[#This Row],[Debit (Spend)]]</f>
        <v>-5</v>
      </c>
      <c r="G110" t="s">
        <v>10</v>
      </c>
      <c r="H110" s="3" t="str">
        <f>IFERROR(INDEX(Categories[Category], MATCH(expend[[#This Row],[SubCategories]], Categories[Subcategory], 0)), "Add Subcategory")</f>
        <v>Dining Out</v>
      </c>
      <c r="I110" s="3" t="str">
        <f>IFERROR(INDEX(Categories[Category Type], MATCH(expend[[#This Row],[SubCategories]], Categories[Subcategory], 0)), "Add Subcategory")</f>
        <v>Expense</v>
      </c>
    </row>
    <row r="111" spans="1:9" x14ac:dyDescent="0.3">
      <c r="A111" t="s">
        <v>53</v>
      </c>
      <c r="B111" s="1">
        <v>45721</v>
      </c>
      <c r="C111" t="s">
        <v>57</v>
      </c>
      <c r="D111" s="2">
        <v>149</v>
      </c>
      <c r="E111" s="2"/>
      <c r="F111" s="3">
        <f>expend[[#This Row],[Credit (Income)]]-expend[[#This Row],[Debit (Spend)]]</f>
        <v>-149</v>
      </c>
      <c r="G111" t="s">
        <v>23</v>
      </c>
      <c r="H111" s="3" t="str">
        <f>IFERROR(INDEX(Categories[Category], MATCH(expend[[#This Row],[SubCategories]], Categories[Subcategory], 0)), "Add Subcategory")</f>
        <v>Living Expenses</v>
      </c>
      <c r="I111" s="3" t="str">
        <f>IFERROR(INDEX(Categories[Category Type], MATCH(expend[[#This Row],[SubCategories]], Categories[Subcategory], 0)), "Add Subcategory")</f>
        <v>Expense</v>
      </c>
    </row>
    <row r="112" spans="1:9" x14ac:dyDescent="0.3">
      <c r="A112" t="s">
        <v>50</v>
      </c>
      <c r="B112" s="1">
        <v>45724</v>
      </c>
      <c r="C112" t="s">
        <v>58</v>
      </c>
      <c r="D112" s="2">
        <v>52.1</v>
      </c>
      <c r="E112" s="2"/>
      <c r="F112" s="3">
        <f>expend[[#This Row],[Credit (Income)]]-expend[[#This Row],[Debit (Spend)]]</f>
        <v>-52.1</v>
      </c>
      <c r="G112" t="s">
        <v>22</v>
      </c>
      <c r="H112" s="3" t="str">
        <f>IFERROR(INDEX(Categories[Category], MATCH(expend[[#This Row],[SubCategories]], Categories[Subcategory], 0)), "Add Subcategory")</f>
        <v>Living Expenses</v>
      </c>
      <c r="I112" s="3" t="str">
        <f>IFERROR(INDEX(Categories[Category Type], MATCH(expend[[#This Row],[SubCategories]], Categories[Subcategory], 0)), "Add Subcategory")</f>
        <v>Expense</v>
      </c>
    </row>
    <row r="113" spans="1:9" x14ac:dyDescent="0.3">
      <c r="A113" t="s">
        <v>53</v>
      </c>
      <c r="B113" s="1">
        <v>45724</v>
      </c>
      <c r="C113" t="s">
        <v>54</v>
      </c>
      <c r="D113" s="2">
        <v>5</v>
      </c>
      <c r="E113" s="2"/>
      <c r="F113" s="3">
        <f>expend[[#This Row],[Credit (Income)]]-expend[[#This Row],[Debit (Spend)]]</f>
        <v>-5</v>
      </c>
      <c r="G113" t="s">
        <v>10</v>
      </c>
      <c r="H113" s="3" t="str">
        <f>IFERROR(INDEX(Categories[Category], MATCH(expend[[#This Row],[SubCategories]], Categories[Subcategory], 0)), "Add Subcategory")</f>
        <v>Dining Out</v>
      </c>
      <c r="I113" s="3" t="str">
        <f>IFERROR(INDEX(Categories[Category Type], MATCH(expend[[#This Row],[SubCategories]], Categories[Subcategory], 0)), "Add Subcategory")</f>
        <v>Expense</v>
      </c>
    </row>
    <row r="114" spans="1:9" x14ac:dyDescent="0.3">
      <c r="A114" t="s">
        <v>53</v>
      </c>
      <c r="B114" s="1">
        <v>45725</v>
      </c>
      <c r="C114" t="s">
        <v>54</v>
      </c>
      <c r="D114" s="2">
        <v>5</v>
      </c>
      <c r="E114" s="2"/>
      <c r="F114" s="3">
        <f>expend[[#This Row],[Credit (Income)]]-expend[[#This Row],[Debit (Spend)]]</f>
        <v>-5</v>
      </c>
      <c r="G114" t="s">
        <v>10</v>
      </c>
      <c r="H114" s="3" t="str">
        <f>IFERROR(INDEX(Categories[Category], MATCH(expend[[#This Row],[SubCategories]], Categories[Subcategory], 0)), "Add Subcategory")</f>
        <v>Dining Out</v>
      </c>
      <c r="I114" s="3" t="str">
        <f>IFERROR(INDEX(Categories[Category Type], MATCH(expend[[#This Row],[SubCategories]], Categories[Subcategory], 0)), "Add Subcategory")</f>
        <v>Expense</v>
      </c>
    </row>
    <row r="115" spans="1:9" x14ac:dyDescent="0.3">
      <c r="A115" t="s">
        <v>50</v>
      </c>
      <c r="B115" s="1">
        <v>45725</v>
      </c>
      <c r="C115" t="s">
        <v>51</v>
      </c>
      <c r="D115" s="2">
        <v>100</v>
      </c>
      <c r="E115" s="2"/>
      <c r="F115" s="3">
        <f>expend[[#This Row],[Credit (Income)]]-expend[[#This Row],[Debit (Spend)]]</f>
        <v>-100</v>
      </c>
      <c r="G115" t="s">
        <v>30</v>
      </c>
      <c r="H115" s="3" t="str">
        <f>IFERROR(INDEX(Categories[Category], MATCH(expend[[#This Row],[SubCategories]], Categories[Subcategory], 0)), "Add Subcategory")</f>
        <v>Transfer</v>
      </c>
      <c r="I115" s="3" t="str">
        <f>IFERROR(INDEX(Categories[Category Type], MATCH(expend[[#This Row],[SubCategories]], Categories[Subcategory], 0)), "Add Subcategory")</f>
        <v>Not Reported</v>
      </c>
    </row>
    <row r="116" spans="1:9" x14ac:dyDescent="0.3">
      <c r="A116" t="s">
        <v>53</v>
      </c>
      <c r="B116" s="1">
        <v>45726</v>
      </c>
      <c r="C116" t="s">
        <v>59</v>
      </c>
      <c r="D116" s="2">
        <v>78.900000000000006</v>
      </c>
      <c r="E116" s="2"/>
      <c r="F116" s="3">
        <f>expend[[#This Row],[Credit (Income)]]-expend[[#This Row],[Debit (Spend)]]</f>
        <v>-78.900000000000006</v>
      </c>
      <c r="G116" t="s">
        <v>33</v>
      </c>
      <c r="H116" s="3" t="str">
        <f>IFERROR(INDEX(Categories[Category], MATCH(expend[[#This Row],[SubCategories]], Categories[Subcategory], 0)), "Add Subcategory")</f>
        <v>Transport</v>
      </c>
      <c r="I116" s="3" t="str">
        <f>IFERROR(INDEX(Categories[Category Type], MATCH(expend[[#This Row],[SubCategories]], Categories[Subcategory], 0)), "Add Subcategory")</f>
        <v>Expense</v>
      </c>
    </row>
    <row r="117" spans="1:9" x14ac:dyDescent="0.3">
      <c r="A117" t="s">
        <v>53</v>
      </c>
      <c r="B117" s="1">
        <v>45726</v>
      </c>
      <c r="C117" t="s">
        <v>54</v>
      </c>
      <c r="D117" s="2">
        <v>5</v>
      </c>
      <c r="E117" s="2"/>
      <c r="F117" s="3">
        <f>expend[[#This Row],[Credit (Income)]]-expend[[#This Row],[Debit (Spend)]]</f>
        <v>-5</v>
      </c>
      <c r="G117" t="s">
        <v>10</v>
      </c>
      <c r="H117" s="3" t="str">
        <f>IFERROR(INDEX(Categories[Category], MATCH(expend[[#This Row],[SubCategories]], Categories[Subcategory], 0)), "Add Subcategory")</f>
        <v>Dining Out</v>
      </c>
      <c r="I117" s="3" t="str">
        <f>IFERROR(INDEX(Categories[Category Type], MATCH(expend[[#This Row],[SubCategories]], Categories[Subcategory], 0)), "Add Subcategory")</f>
        <v>Expense</v>
      </c>
    </row>
    <row r="118" spans="1:9" x14ac:dyDescent="0.3">
      <c r="A118" t="s">
        <v>53</v>
      </c>
      <c r="B118" s="1">
        <v>45727</v>
      </c>
      <c r="C118" t="s">
        <v>54</v>
      </c>
      <c r="D118" s="2">
        <v>5</v>
      </c>
      <c r="E118" s="2"/>
      <c r="F118" s="3">
        <f>expend[[#This Row],[Credit (Income)]]-expend[[#This Row],[Debit (Spend)]]</f>
        <v>-5</v>
      </c>
      <c r="G118" t="s">
        <v>10</v>
      </c>
      <c r="H118" s="3" t="str">
        <f>IFERROR(INDEX(Categories[Category], MATCH(expend[[#This Row],[SubCategories]], Categories[Subcategory], 0)), "Add Subcategory")</f>
        <v>Dining Out</v>
      </c>
      <c r="I118" s="3" t="str">
        <f>IFERROR(INDEX(Categories[Category Type], MATCH(expend[[#This Row],[SubCategories]], Categories[Subcategory], 0)), "Add Subcategory")</f>
        <v>Expense</v>
      </c>
    </row>
    <row r="119" spans="1:9" x14ac:dyDescent="0.3">
      <c r="A119" t="s">
        <v>53</v>
      </c>
      <c r="B119" s="1">
        <v>45728</v>
      </c>
      <c r="C119" t="s">
        <v>57</v>
      </c>
      <c r="D119" s="2">
        <v>137</v>
      </c>
      <c r="E119" s="2"/>
      <c r="F119" s="3">
        <f>expend[[#This Row],[Credit (Income)]]-expend[[#This Row],[Debit (Spend)]]</f>
        <v>-137</v>
      </c>
      <c r="G119" t="s">
        <v>23</v>
      </c>
      <c r="H119" s="3" t="str">
        <f>IFERROR(INDEX(Categories[Category], MATCH(expend[[#This Row],[SubCategories]], Categories[Subcategory], 0)), "Add Subcategory")</f>
        <v>Living Expenses</v>
      </c>
      <c r="I119" s="3" t="str">
        <f>IFERROR(INDEX(Categories[Category Type], MATCH(expend[[#This Row],[SubCategories]], Categories[Subcategory], 0)), "Add Subcategory")</f>
        <v>Expense</v>
      </c>
    </row>
    <row r="120" spans="1:9" x14ac:dyDescent="0.3">
      <c r="A120" t="s">
        <v>53</v>
      </c>
      <c r="B120" s="1">
        <v>45728</v>
      </c>
      <c r="C120" t="s">
        <v>54</v>
      </c>
      <c r="D120" s="2">
        <v>5</v>
      </c>
      <c r="E120" s="2"/>
      <c r="F120" s="3">
        <f>expend[[#This Row],[Credit (Income)]]-expend[[#This Row],[Debit (Spend)]]</f>
        <v>-5</v>
      </c>
      <c r="G120" t="s">
        <v>10</v>
      </c>
      <c r="H120" s="3" t="str">
        <f>IFERROR(INDEX(Categories[Category], MATCH(expend[[#This Row],[SubCategories]], Categories[Subcategory], 0)), "Add Subcategory")</f>
        <v>Dining Out</v>
      </c>
      <c r="I120" s="3" t="str">
        <f>IFERROR(INDEX(Categories[Category Type], MATCH(expend[[#This Row],[SubCategories]], Categories[Subcategory], 0)), "Add Subcategory")</f>
        <v>Expense</v>
      </c>
    </row>
    <row r="121" spans="1:9" x14ac:dyDescent="0.3">
      <c r="A121" t="s">
        <v>53</v>
      </c>
      <c r="B121" s="1">
        <v>45729</v>
      </c>
      <c r="C121" t="s">
        <v>54</v>
      </c>
      <c r="D121" s="2">
        <v>5</v>
      </c>
      <c r="E121" s="2"/>
      <c r="F121" s="3">
        <f>expend[[#This Row],[Credit (Income)]]-expend[[#This Row],[Debit (Spend)]]</f>
        <v>-5</v>
      </c>
      <c r="G121" t="s">
        <v>10</v>
      </c>
      <c r="H121" s="3" t="str">
        <f>IFERROR(INDEX(Categories[Category], MATCH(expend[[#This Row],[SubCategories]], Categories[Subcategory], 0)), "Add Subcategory")</f>
        <v>Dining Out</v>
      </c>
      <c r="I121" s="3" t="str">
        <f>IFERROR(INDEX(Categories[Category Type], MATCH(expend[[#This Row],[SubCategories]], Categories[Subcategory], 0)), "Add Subcategory")</f>
        <v>Expense</v>
      </c>
    </row>
    <row r="122" spans="1:9" x14ac:dyDescent="0.3">
      <c r="A122" t="s">
        <v>53</v>
      </c>
      <c r="B122" s="1">
        <v>45729</v>
      </c>
      <c r="C122" t="s">
        <v>60</v>
      </c>
      <c r="D122" s="2">
        <v>41.8</v>
      </c>
      <c r="E122" s="2"/>
      <c r="F122" s="3">
        <f>expend[[#This Row],[Credit (Income)]]-expend[[#This Row],[Debit (Spend)]]</f>
        <v>-41.8</v>
      </c>
      <c r="G122" t="s">
        <v>14</v>
      </c>
      <c r="H122" s="3" t="str">
        <f>IFERROR(INDEX(Categories[Category], MATCH(expend[[#This Row],[SubCategories]], Categories[Subcategory], 0)), "Add Subcategory")</f>
        <v>Discretionary</v>
      </c>
      <c r="I122" s="3" t="str">
        <f>IFERROR(INDEX(Categories[Category Type], MATCH(expend[[#This Row],[SubCategories]], Categories[Subcategory], 0)), "Add Subcategory")</f>
        <v>Expense</v>
      </c>
    </row>
    <row r="123" spans="1:9" x14ac:dyDescent="0.3">
      <c r="A123" t="s">
        <v>53</v>
      </c>
      <c r="B123" s="1">
        <v>45729</v>
      </c>
      <c r="C123" t="s">
        <v>61</v>
      </c>
      <c r="D123" s="2">
        <v>99.9</v>
      </c>
      <c r="E123" s="2"/>
      <c r="F123" s="3">
        <f>expend[[#This Row],[Credit (Income)]]-expend[[#This Row],[Debit (Spend)]]</f>
        <v>-99.9</v>
      </c>
      <c r="G123" t="s">
        <v>13</v>
      </c>
      <c r="H123" s="3" t="str">
        <f>IFERROR(INDEX(Categories[Category], MATCH(expend[[#This Row],[SubCategories]], Categories[Subcategory], 0)), "Add Subcategory")</f>
        <v>Discretionary</v>
      </c>
      <c r="I123" s="3" t="str">
        <f>IFERROR(INDEX(Categories[Category Type], MATCH(expend[[#This Row],[SubCategories]], Categories[Subcategory], 0)), "Add Subcategory")</f>
        <v>Expense</v>
      </c>
    </row>
    <row r="124" spans="1:9" x14ac:dyDescent="0.3">
      <c r="A124" t="s">
        <v>53</v>
      </c>
      <c r="B124" s="1">
        <v>45729</v>
      </c>
      <c r="C124" t="s">
        <v>62</v>
      </c>
      <c r="D124" s="2">
        <v>54</v>
      </c>
      <c r="E124" s="2"/>
      <c r="F124" s="3">
        <f>expend[[#This Row],[Credit (Income)]]-expend[[#This Row],[Debit (Spend)]]</f>
        <v>-54</v>
      </c>
      <c r="G124" t="s">
        <v>11</v>
      </c>
      <c r="H124" s="3" t="str">
        <f>IFERROR(INDEX(Categories[Category], MATCH(expend[[#This Row],[SubCategories]], Categories[Subcategory], 0)), "Add Subcategory")</f>
        <v>Dining Out</v>
      </c>
      <c r="I124" s="3" t="str">
        <f>IFERROR(INDEX(Categories[Category Type], MATCH(expend[[#This Row],[SubCategories]], Categories[Subcategory], 0)), "Add Subcategory")</f>
        <v>Expense</v>
      </c>
    </row>
    <row r="125" spans="1:9" x14ac:dyDescent="0.3">
      <c r="A125" t="s">
        <v>53</v>
      </c>
      <c r="B125" s="1">
        <v>45730</v>
      </c>
      <c r="C125" t="s">
        <v>63</v>
      </c>
      <c r="D125" s="2">
        <v>30</v>
      </c>
      <c r="E125" s="2"/>
      <c r="F125" s="3">
        <f>expend[[#This Row],[Credit (Income)]]-expend[[#This Row],[Debit (Spend)]]</f>
        <v>-30</v>
      </c>
      <c r="G125" t="s">
        <v>34</v>
      </c>
      <c r="H125" s="3" t="str">
        <f>IFERROR(INDEX(Categories[Category], MATCH(expend[[#This Row],[SubCategories]], Categories[Subcategory], 0)), "Add Subcategory")</f>
        <v>Transport</v>
      </c>
      <c r="I125" s="3" t="str">
        <f>IFERROR(INDEX(Categories[Category Type], MATCH(expend[[#This Row],[SubCategories]], Categories[Subcategory], 0)), "Add Subcategory")</f>
        <v>Expense</v>
      </c>
    </row>
    <row r="126" spans="1:9" x14ac:dyDescent="0.3">
      <c r="A126" t="s">
        <v>50</v>
      </c>
      <c r="B126" s="1">
        <v>45731</v>
      </c>
      <c r="C126" t="s">
        <v>64</v>
      </c>
      <c r="D126" s="2">
        <v>30</v>
      </c>
      <c r="E126" s="2"/>
      <c r="F126" s="3">
        <f>expend[[#This Row],[Credit (Income)]]-expend[[#This Row],[Debit (Spend)]]</f>
        <v>-30</v>
      </c>
      <c r="G126" t="s">
        <v>17</v>
      </c>
      <c r="H126" s="3" t="str">
        <f>IFERROR(INDEX(Categories[Category], MATCH(expend[[#This Row],[SubCategories]], Categories[Subcategory], 0)), "Add Subcategory")</f>
        <v>Discretionary</v>
      </c>
      <c r="I126" s="3" t="str">
        <f>IFERROR(INDEX(Categories[Category Type], MATCH(expend[[#This Row],[SubCategories]], Categories[Subcategory], 0)), "Add Subcategory")</f>
        <v>Expense</v>
      </c>
    </row>
    <row r="127" spans="1:9" x14ac:dyDescent="0.3">
      <c r="A127" t="s">
        <v>53</v>
      </c>
      <c r="B127" s="1">
        <v>45731</v>
      </c>
      <c r="C127" t="s">
        <v>54</v>
      </c>
      <c r="D127" s="2">
        <v>5</v>
      </c>
      <c r="E127" s="2"/>
      <c r="F127" s="3">
        <f>expend[[#This Row],[Credit (Income)]]-expend[[#This Row],[Debit (Spend)]]</f>
        <v>-5</v>
      </c>
      <c r="G127" t="s">
        <v>10</v>
      </c>
      <c r="H127" s="3" t="str">
        <f>IFERROR(INDEX(Categories[Category], MATCH(expend[[#This Row],[SubCategories]], Categories[Subcategory], 0)), "Add Subcategory")</f>
        <v>Dining Out</v>
      </c>
      <c r="I127" s="3" t="str">
        <f>IFERROR(INDEX(Categories[Category Type], MATCH(expend[[#This Row],[SubCategories]], Categories[Subcategory], 0)), "Add Subcategory")</f>
        <v>Expense</v>
      </c>
    </row>
    <row r="128" spans="1:9" x14ac:dyDescent="0.3">
      <c r="A128" t="s">
        <v>53</v>
      </c>
      <c r="B128" s="1">
        <v>45732</v>
      </c>
      <c r="C128" t="s">
        <v>54</v>
      </c>
      <c r="D128" s="2">
        <v>5</v>
      </c>
      <c r="E128" s="2"/>
      <c r="F128" s="3">
        <f>expend[[#This Row],[Credit (Income)]]-expend[[#This Row],[Debit (Spend)]]</f>
        <v>-5</v>
      </c>
      <c r="G128" t="s">
        <v>10</v>
      </c>
      <c r="H128" s="3" t="str">
        <f>IFERROR(INDEX(Categories[Category], MATCH(expend[[#This Row],[SubCategories]], Categories[Subcategory], 0)), "Add Subcategory")</f>
        <v>Dining Out</v>
      </c>
      <c r="I128" s="3" t="str">
        <f>IFERROR(INDEX(Categories[Category Type], MATCH(expend[[#This Row],[SubCategories]], Categories[Subcategory], 0)), "Add Subcategory")</f>
        <v>Expense</v>
      </c>
    </row>
    <row r="129" spans="1:9" x14ac:dyDescent="0.3">
      <c r="A129" t="s">
        <v>50</v>
      </c>
      <c r="B129" s="1">
        <v>45732</v>
      </c>
      <c r="C129" t="s">
        <v>75</v>
      </c>
      <c r="D129" s="2">
        <v>75</v>
      </c>
      <c r="E129" s="2"/>
      <c r="F129" s="3">
        <f>expend[[#This Row],[Credit (Income)]]-expend[[#This Row],[Debit (Spend)]]</f>
        <v>-75</v>
      </c>
      <c r="G129" t="s">
        <v>28</v>
      </c>
      <c r="H129" s="3" t="str">
        <f>IFERROR(INDEX(Categories[Category], MATCH(expend[[#This Row],[SubCategories]], Categories[Subcategory], 0)), "Add Subcategory")</f>
        <v>Medical</v>
      </c>
      <c r="I129" s="3" t="str">
        <f>IFERROR(INDEX(Categories[Category Type], MATCH(expend[[#This Row],[SubCategories]], Categories[Subcategory], 0)), "Add Subcategory")</f>
        <v>Expense</v>
      </c>
    </row>
    <row r="130" spans="1:9" x14ac:dyDescent="0.3">
      <c r="A130" t="s">
        <v>50</v>
      </c>
      <c r="B130" s="1">
        <v>45732</v>
      </c>
      <c r="C130" t="s">
        <v>66</v>
      </c>
      <c r="D130" s="2">
        <v>40</v>
      </c>
      <c r="E130" s="2"/>
      <c r="F130" s="3">
        <f>expend[[#This Row],[Credit (Income)]]-expend[[#This Row],[Debit (Spend)]]</f>
        <v>-40</v>
      </c>
      <c r="G130" t="s">
        <v>24</v>
      </c>
      <c r="H130" s="3" t="str">
        <f>IFERROR(INDEX(Categories[Category], MATCH(expend[[#This Row],[SubCategories]], Categories[Subcategory], 0)), "Add Subcategory")</f>
        <v>Living Expenses</v>
      </c>
      <c r="I130" s="3" t="str">
        <f>IFERROR(INDEX(Categories[Category Type], MATCH(expend[[#This Row],[SubCategories]], Categories[Subcategory], 0)), "Add Subcategory")</f>
        <v>Expense</v>
      </c>
    </row>
    <row r="131" spans="1:9" x14ac:dyDescent="0.3">
      <c r="A131" t="s">
        <v>53</v>
      </c>
      <c r="B131" s="1">
        <v>45733</v>
      </c>
      <c r="C131" t="s">
        <v>67</v>
      </c>
      <c r="D131" s="2">
        <v>46.8</v>
      </c>
      <c r="E131" s="2"/>
      <c r="F131" s="3">
        <f>expend[[#This Row],[Credit (Income)]]-expend[[#This Row],[Debit (Spend)]]</f>
        <v>-46.8</v>
      </c>
      <c r="G131" t="s">
        <v>16</v>
      </c>
      <c r="H131" s="3" t="str">
        <f>IFERROR(INDEX(Categories[Category], MATCH(expend[[#This Row],[SubCategories]], Categories[Subcategory], 0)), "Add Subcategory")</f>
        <v>Discretionary</v>
      </c>
      <c r="I131" s="3" t="str">
        <f>IFERROR(INDEX(Categories[Category Type], MATCH(expend[[#This Row],[SubCategories]], Categories[Subcategory], 0)), "Add Subcategory")</f>
        <v>Expense</v>
      </c>
    </row>
    <row r="132" spans="1:9" x14ac:dyDescent="0.3">
      <c r="A132" t="s">
        <v>53</v>
      </c>
      <c r="B132" s="1">
        <v>45733</v>
      </c>
      <c r="C132" t="s">
        <v>68</v>
      </c>
      <c r="D132" s="2">
        <v>35</v>
      </c>
      <c r="E132" s="2"/>
      <c r="F132" s="3">
        <f>expend[[#This Row],[Credit (Income)]]-expend[[#This Row],[Debit (Spend)]]</f>
        <v>-35</v>
      </c>
      <c r="G132" t="s">
        <v>14</v>
      </c>
      <c r="H132" s="3" t="str">
        <f>IFERROR(INDEX(Categories[Category], MATCH(expend[[#This Row],[SubCategories]], Categories[Subcategory], 0)), "Add Subcategory")</f>
        <v>Discretionary</v>
      </c>
      <c r="I132" s="3" t="str">
        <f>IFERROR(INDEX(Categories[Category Type], MATCH(expend[[#This Row],[SubCategories]], Categories[Subcategory], 0)), "Add Subcategory")</f>
        <v>Expense</v>
      </c>
    </row>
    <row r="133" spans="1:9" x14ac:dyDescent="0.3">
      <c r="A133" t="s">
        <v>53</v>
      </c>
      <c r="B133" s="1">
        <v>45733</v>
      </c>
      <c r="C133" t="s">
        <v>54</v>
      </c>
      <c r="D133" s="2">
        <v>5</v>
      </c>
      <c r="E133" s="2"/>
      <c r="F133" s="3">
        <f>expend[[#This Row],[Credit (Income)]]-expend[[#This Row],[Debit (Spend)]]</f>
        <v>-5</v>
      </c>
      <c r="G133" t="s">
        <v>10</v>
      </c>
      <c r="H133" s="3" t="str">
        <f>IFERROR(INDEX(Categories[Category], MATCH(expend[[#This Row],[SubCategories]], Categories[Subcategory], 0)), "Add Subcategory")</f>
        <v>Dining Out</v>
      </c>
      <c r="I133" s="3" t="str">
        <f>IFERROR(INDEX(Categories[Category Type], MATCH(expend[[#This Row],[SubCategories]], Categories[Subcategory], 0)), "Add Subcategory")</f>
        <v>Expense</v>
      </c>
    </row>
    <row r="134" spans="1:9" x14ac:dyDescent="0.3">
      <c r="A134" t="s">
        <v>53</v>
      </c>
      <c r="B134" s="1">
        <v>45734</v>
      </c>
      <c r="C134" t="s">
        <v>54</v>
      </c>
      <c r="D134" s="2">
        <v>5</v>
      </c>
      <c r="E134" s="2"/>
      <c r="F134" s="3">
        <f>expend[[#This Row],[Credit (Income)]]-expend[[#This Row],[Debit (Spend)]]</f>
        <v>-5</v>
      </c>
      <c r="G134" t="s">
        <v>10</v>
      </c>
      <c r="H134" s="3" t="str">
        <f>IFERROR(INDEX(Categories[Category], MATCH(expend[[#This Row],[SubCategories]], Categories[Subcategory], 0)), "Add Subcategory")</f>
        <v>Dining Out</v>
      </c>
      <c r="I134" s="3" t="str">
        <f>IFERROR(INDEX(Categories[Category Type], MATCH(expend[[#This Row],[SubCategories]], Categories[Subcategory], 0)), "Add Subcategory")</f>
        <v>Expense</v>
      </c>
    </row>
    <row r="135" spans="1:9" x14ac:dyDescent="0.3">
      <c r="A135" t="s">
        <v>53</v>
      </c>
      <c r="B135" s="1">
        <v>45735</v>
      </c>
      <c r="C135" t="s">
        <v>54</v>
      </c>
      <c r="D135" s="2">
        <v>5</v>
      </c>
      <c r="E135" s="2"/>
      <c r="F135" s="3">
        <f>expend[[#This Row],[Credit (Income)]]-expend[[#This Row],[Debit (Spend)]]</f>
        <v>-5</v>
      </c>
      <c r="G135" t="s">
        <v>10</v>
      </c>
      <c r="H135" s="3" t="str">
        <f>IFERROR(INDEX(Categories[Category], MATCH(expend[[#This Row],[SubCategories]], Categories[Subcategory], 0)), "Add Subcategory")</f>
        <v>Dining Out</v>
      </c>
      <c r="I135" s="3" t="str">
        <f>IFERROR(INDEX(Categories[Category Type], MATCH(expend[[#This Row],[SubCategories]], Categories[Subcategory], 0)), "Add Subcategory")</f>
        <v>Expense</v>
      </c>
    </row>
    <row r="136" spans="1:9" x14ac:dyDescent="0.3">
      <c r="A136" t="s">
        <v>53</v>
      </c>
      <c r="B136" s="1">
        <v>45735</v>
      </c>
      <c r="C136" t="s">
        <v>57</v>
      </c>
      <c r="D136" s="2">
        <v>171.9</v>
      </c>
      <c r="E136" s="2"/>
      <c r="F136" s="3">
        <f>expend[[#This Row],[Credit (Income)]]-expend[[#This Row],[Debit (Spend)]]</f>
        <v>-171.9</v>
      </c>
      <c r="G136" t="s">
        <v>23</v>
      </c>
      <c r="H136" s="3" t="str">
        <f>IFERROR(INDEX(Categories[Category], MATCH(expend[[#This Row],[SubCategories]], Categories[Subcategory], 0)), "Add Subcategory")</f>
        <v>Living Expenses</v>
      </c>
      <c r="I136" s="3" t="str">
        <f>IFERROR(INDEX(Categories[Category Type], MATCH(expend[[#This Row],[SubCategories]], Categories[Subcategory], 0)), "Add Subcategory")</f>
        <v>Expense</v>
      </c>
    </row>
    <row r="137" spans="1:9" x14ac:dyDescent="0.3">
      <c r="A137" t="s">
        <v>53</v>
      </c>
      <c r="B137" s="1">
        <v>45736</v>
      </c>
      <c r="C137" t="s">
        <v>69</v>
      </c>
      <c r="D137" s="2">
        <v>39</v>
      </c>
      <c r="E137" s="2"/>
      <c r="F137" s="3">
        <f>expend[[#This Row],[Credit (Income)]]-expend[[#This Row],[Debit (Spend)]]</f>
        <v>-39</v>
      </c>
      <c r="G137" t="s">
        <v>11</v>
      </c>
      <c r="H137" s="3" t="str">
        <f>IFERROR(INDEX(Categories[Category], MATCH(expend[[#This Row],[SubCategories]], Categories[Subcategory], 0)), "Add Subcategory")</f>
        <v>Dining Out</v>
      </c>
      <c r="I137" s="3" t="str">
        <f>IFERROR(INDEX(Categories[Category Type], MATCH(expend[[#This Row],[SubCategories]], Categories[Subcategory], 0)), "Add Subcategory")</f>
        <v>Expense</v>
      </c>
    </row>
    <row r="138" spans="1:9" x14ac:dyDescent="0.3">
      <c r="A138" t="s">
        <v>53</v>
      </c>
      <c r="B138" s="1">
        <v>45737</v>
      </c>
      <c r="C138" t="s">
        <v>70</v>
      </c>
      <c r="D138" s="2">
        <v>14</v>
      </c>
      <c r="E138" s="2"/>
      <c r="F138" s="3">
        <f>expend[[#This Row],[Credit (Income)]]-expend[[#This Row],[Debit (Spend)]]</f>
        <v>-14</v>
      </c>
      <c r="G138" t="s">
        <v>11</v>
      </c>
      <c r="H138" s="3" t="str">
        <f>IFERROR(INDEX(Categories[Category], MATCH(expend[[#This Row],[SubCategories]], Categories[Subcategory], 0)), "Add Subcategory")</f>
        <v>Dining Out</v>
      </c>
      <c r="I138" s="3" t="str">
        <f>IFERROR(INDEX(Categories[Category Type], MATCH(expend[[#This Row],[SubCategories]], Categories[Subcategory], 0)), "Add Subcategory")</f>
        <v>Expense</v>
      </c>
    </row>
    <row r="139" spans="1:9" x14ac:dyDescent="0.3">
      <c r="A139" t="s">
        <v>50</v>
      </c>
      <c r="B139" s="1">
        <v>45738</v>
      </c>
      <c r="C139" t="s">
        <v>71</v>
      </c>
      <c r="D139" s="2">
        <v>55</v>
      </c>
      <c r="E139" s="2"/>
      <c r="F139" s="3">
        <f>expend[[#This Row],[Credit (Income)]]-expend[[#This Row],[Debit (Spend)]]</f>
        <v>-55</v>
      </c>
      <c r="G139" t="s">
        <v>4</v>
      </c>
      <c r="H139" s="3" t="str">
        <f>IFERROR(INDEX(Categories[Category], MATCH(expend[[#This Row],[SubCategories]], Categories[Subcategory], 0)), "Add Subcategory")</f>
        <v>Charity</v>
      </c>
      <c r="I139" s="3" t="str">
        <f>IFERROR(INDEX(Categories[Category Type], MATCH(expend[[#This Row],[SubCategories]], Categories[Subcategory], 0)), "Add Subcategory")</f>
        <v>Expense</v>
      </c>
    </row>
    <row r="140" spans="1:9" x14ac:dyDescent="0.3">
      <c r="A140" t="s">
        <v>53</v>
      </c>
      <c r="B140" s="1">
        <v>45738</v>
      </c>
      <c r="C140" t="s">
        <v>59</v>
      </c>
      <c r="D140" s="2">
        <v>65</v>
      </c>
      <c r="E140" s="2"/>
      <c r="F140" s="3">
        <f>expend[[#This Row],[Credit (Income)]]-expend[[#This Row],[Debit (Spend)]]</f>
        <v>-65</v>
      </c>
      <c r="G140" t="s">
        <v>33</v>
      </c>
      <c r="H140" s="3" t="str">
        <f>IFERROR(INDEX(Categories[Category], MATCH(expend[[#This Row],[SubCategories]], Categories[Subcategory], 0)), "Add Subcategory")</f>
        <v>Transport</v>
      </c>
      <c r="I140" s="3" t="str">
        <f>IFERROR(INDEX(Categories[Category Type], MATCH(expend[[#This Row],[SubCategories]], Categories[Subcategory], 0)), "Add Subcategory")</f>
        <v>Expense</v>
      </c>
    </row>
    <row r="141" spans="1:9" x14ac:dyDescent="0.3">
      <c r="A141" t="s">
        <v>53</v>
      </c>
      <c r="B141" s="1">
        <v>45738</v>
      </c>
      <c r="C141" t="s">
        <v>54</v>
      </c>
      <c r="D141" s="2">
        <v>5</v>
      </c>
      <c r="E141" s="2"/>
      <c r="F141" s="3">
        <f>expend[[#This Row],[Credit (Income)]]-expend[[#This Row],[Debit (Spend)]]</f>
        <v>-5</v>
      </c>
      <c r="G141" t="s">
        <v>10</v>
      </c>
      <c r="H141" s="3" t="str">
        <f>IFERROR(INDEX(Categories[Category], MATCH(expend[[#This Row],[SubCategories]], Categories[Subcategory], 0)), "Add Subcategory")</f>
        <v>Dining Out</v>
      </c>
      <c r="I141" s="3" t="str">
        <f>IFERROR(INDEX(Categories[Category Type], MATCH(expend[[#This Row],[SubCategories]], Categories[Subcategory], 0)), "Add Subcategory")</f>
        <v>Expense</v>
      </c>
    </row>
    <row r="142" spans="1:9" x14ac:dyDescent="0.3">
      <c r="A142" t="s">
        <v>53</v>
      </c>
      <c r="B142" s="1">
        <v>45739</v>
      </c>
      <c r="C142" t="s">
        <v>54</v>
      </c>
      <c r="D142" s="2">
        <v>5</v>
      </c>
      <c r="E142" s="2"/>
      <c r="F142" s="3">
        <f>expend[[#This Row],[Credit (Income)]]-expend[[#This Row],[Debit (Spend)]]</f>
        <v>-5</v>
      </c>
      <c r="G142" t="s">
        <v>10</v>
      </c>
      <c r="H142" s="3" t="str">
        <f>IFERROR(INDEX(Categories[Category], MATCH(expend[[#This Row],[SubCategories]], Categories[Subcategory], 0)), "Add Subcategory")</f>
        <v>Dining Out</v>
      </c>
      <c r="I142" s="3" t="str">
        <f>IFERROR(INDEX(Categories[Category Type], MATCH(expend[[#This Row],[SubCategories]], Categories[Subcategory], 0)), "Add Subcategory")</f>
        <v>Expense</v>
      </c>
    </row>
    <row r="143" spans="1:9" x14ac:dyDescent="0.3">
      <c r="A143" t="s">
        <v>53</v>
      </c>
      <c r="B143" s="1">
        <v>45740</v>
      </c>
      <c r="C143" t="s">
        <v>54</v>
      </c>
      <c r="D143" s="2">
        <v>5</v>
      </c>
      <c r="E143" s="2"/>
      <c r="F143" s="3">
        <f>expend[[#This Row],[Credit (Income)]]-expend[[#This Row],[Debit (Spend)]]</f>
        <v>-5</v>
      </c>
      <c r="G143" t="s">
        <v>10</v>
      </c>
      <c r="H143" s="3" t="str">
        <f>IFERROR(INDEX(Categories[Category], MATCH(expend[[#This Row],[SubCategories]], Categories[Subcategory], 0)), "Add Subcategory")</f>
        <v>Dining Out</v>
      </c>
      <c r="I143" s="3" t="str">
        <f>IFERROR(INDEX(Categories[Category Type], MATCH(expend[[#This Row],[SubCategories]], Categories[Subcategory], 0)), "Add Subcategory")</f>
        <v>Expense</v>
      </c>
    </row>
    <row r="144" spans="1:9" x14ac:dyDescent="0.3">
      <c r="A144" t="s">
        <v>53</v>
      </c>
      <c r="B144" s="1">
        <v>45741</v>
      </c>
      <c r="C144" t="s">
        <v>54</v>
      </c>
      <c r="D144" s="2">
        <v>5</v>
      </c>
      <c r="E144" s="2"/>
      <c r="F144" s="3">
        <f>expend[[#This Row],[Credit (Income)]]-expend[[#This Row],[Debit (Spend)]]</f>
        <v>-5</v>
      </c>
      <c r="G144" t="s">
        <v>10</v>
      </c>
      <c r="H144" s="3" t="str">
        <f>IFERROR(INDEX(Categories[Category], MATCH(expend[[#This Row],[SubCategories]], Categories[Subcategory], 0)), "Add Subcategory")</f>
        <v>Dining Out</v>
      </c>
      <c r="I144" s="3" t="str">
        <f>IFERROR(INDEX(Categories[Category Type], MATCH(expend[[#This Row],[SubCategories]], Categories[Subcategory], 0)), "Add Subcategory")</f>
        <v>Expense</v>
      </c>
    </row>
    <row r="145" spans="1:9" x14ac:dyDescent="0.3">
      <c r="A145" t="s">
        <v>53</v>
      </c>
      <c r="B145" s="1">
        <v>45742</v>
      </c>
      <c r="C145" t="s">
        <v>54</v>
      </c>
      <c r="D145" s="2">
        <v>5</v>
      </c>
      <c r="E145" s="2"/>
      <c r="F145" s="3">
        <f>expend[[#This Row],[Credit (Income)]]-expend[[#This Row],[Debit (Spend)]]</f>
        <v>-5</v>
      </c>
      <c r="G145" t="s">
        <v>10</v>
      </c>
      <c r="H145" s="3" t="str">
        <f>IFERROR(INDEX(Categories[Category], MATCH(expend[[#This Row],[SubCategories]], Categories[Subcategory], 0)), "Add Subcategory")</f>
        <v>Dining Out</v>
      </c>
      <c r="I145" s="3" t="str">
        <f>IFERROR(INDEX(Categories[Category Type], MATCH(expend[[#This Row],[SubCategories]], Categories[Subcategory], 0)), "Add Subcategory")</f>
        <v>Expense</v>
      </c>
    </row>
    <row r="146" spans="1:9" x14ac:dyDescent="0.3">
      <c r="A146" t="s">
        <v>53</v>
      </c>
      <c r="B146" s="1">
        <v>45742</v>
      </c>
      <c r="C146" t="s">
        <v>57</v>
      </c>
      <c r="D146" s="2">
        <v>209</v>
      </c>
      <c r="E146" s="2"/>
      <c r="F146" s="3">
        <f>expend[[#This Row],[Credit (Income)]]-expend[[#This Row],[Debit (Spend)]]</f>
        <v>-209</v>
      </c>
      <c r="G146" t="s">
        <v>23</v>
      </c>
      <c r="H146" s="3" t="str">
        <f>IFERROR(INDEX(Categories[Category], MATCH(expend[[#This Row],[SubCategories]], Categories[Subcategory], 0)), "Add Subcategory")</f>
        <v>Living Expenses</v>
      </c>
      <c r="I146" s="3" t="str">
        <f>IFERROR(INDEX(Categories[Category Type], MATCH(expend[[#This Row],[SubCategories]], Categories[Subcategory], 0)), "Add Subcategory")</f>
        <v>Expense</v>
      </c>
    </row>
    <row r="147" spans="1:9" x14ac:dyDescent="0.3">
      <c r="A147" t="s">
        <v>53</v>
      </c>
      <c r="B147" s="1">
        <v>45743</v>
      </c>
      <c r="C147" t="s">
        <v>72</v>
      </c>
      <c r="D147" s="2">
        <v>127</v>
      </c>
      <c r="E147" s="2"/>
      <c r="F147" s="3">
        <f>expend[[#This Row],[Credit (Income)]]-expend[[#This Row],[Debit (Spend)]]</f>
        <v>-127</v>
      </c>
      <c r="G147" t="s">
        <v>13</v>
      </c>
      <c r="H147" s="3" t="str">
        <f>IFERROR(INDEX(Categories[Category], MATCH(expend[[#This Row],[SubCategories]], Categories[Subcategory], 0)), "Add Subcategory")</f>
        <v>Discretionary</v>
      </c>
      <c r="I147" s="3" t="str">
        <f>IFERROR(INDEX(Categories[Category Type], MATCH(expend[[#This Row],[SubCategories]], Categories[Subcategory], 0)), "Add Subcategory")</f>
        <v>Expense</v>
      </c>
    </row>
    <row r="148" spans="1:9" x14ac:dyDescent="0.3">
      <c r="A148" t="s">
        <v>53</v>
      </c>
      <c r="B148" s="1">
        <v>45743</v>
      </c>
      <c r="C148" t="s">
        <v>76</v>
      </c>
      <c r="D148" s="2">
        <v>177.2</v>
      </c>
      <c r="E148" s="2"/>
      <c r="F148" s="3">
        <f>expend[[#This Row],[Credit (Income)]]-expend[[#This Row],[Debit (Spend)]]</f>
        <v>-177.2</v>
      </c>
      <c r="G148" t="s">
        <v>13</v>
      </c>
      <c r="H148" s="3" t="str">
        <f>IFERROR(INDEX(Categories[Category], MATCH(expend[[#This Row],[SubCategories]], Categories[Subcategory], 0)), "Add Subcategory")</f>
        <v>Discretionary</v>
      </c>
      <c r="I148" s="3" t="str">
        <f>IFERROR(INDEX(Categories[Category Type], MATCH(expend[[#This Row],[SubCategories]], Categories[Subcategory], 0)), "Add Subcategory")</f>
        <v>Expense</v>
      </c>
    </row>
    <row r="149" spans="1:9" x14ac:dyDescent="0.3">
      <c r="A149" t="s">
        <v>53</v>
      </c>
      <c r="B149" s="1">
        <v>45744</v>
      </c>
      <c r="C149" t="s">
        <v>61</v>
      </c>
      <c r="D149" s="2">
        <v>147.1</v>
      </c>
      <c r="E149" s="2"/>
      <c r="F149" s="3">
        <f>expend[[#This Row],[Credit (Income)]]-expend[[#This Row],[Debit (Spend)]]</f>
        <v>-147.1</v>
      </c>
      <c r="G149" t="s">
        <v>13</v>
      </c>
      <c r="H149" s="3" t="str">
        <f>IFERROR(INDEX(Categories[Category], MATCH(expend[[#This Row],[SubCategories]], Categories[Subcategory], 0)), "Add Subcategory")</f>
        <v>Discretionary</v>
      </c>
      <c r="I149" s="3" t="str">
        <f>IFERROR(INDEX(Categories[Category Type], MATCH(expend[[#This Row],[SubCategories]], Categories[Subcategory], 0)), "Add Subcategory")</f>
        <v>Expense</v>
      </c>
    </row>
    <row r="150" spans="1:9" x14ac:dyDescent="0.3">
      <c r="A150" t="s">
        <v>53</v>
      </c>
      <c r="B150" s="1">
        <v>45744</v>
      </c>
      <c r="C150" t="s">
        <v>63</v>
      </c>
      <c r="D150" s="2">
        <v>25</v>
      </c>
      <c r="E150" s="2"/>
      <c r="F150" s="3">
        <f>expend[[#This Row],[Credit (Income)]]-expend[[#This Row],[Debit (Spend)]]</f>
        <v>-25</v>
      </c>
      <c r="G150" t="s">
        <v>34</v>
      </c>
      <c r="H150" s="3" t="str">
        <f>IFERROR(INDEX(Categories[Category], MATCH(expend[[#This Row],[SubCategories]], Categories[Subcategory], 0)), "Add Subcategory")</f>
        <v>Transport</v>
      </c>
      <c r="I150" s="3" t="str">
        <f>IFERROR(INDEX(Categories[Category Type], MATCH(expend[[#This Row],[SubCategories]], Categories[Subcategory], 0)), "Add Subcategory")</f>
        <v>Expense</v>
      </c>
    </row>
    <row r="151" spans="1:9" x14ac:dyDescent="0.3">
      <c r="A151" t="s">
        <v>53</v>
      </c>
      <c r="B151" s="1">
        <v>45745</v>
      </c>
      <c r="C151" t="s">
        <v>77</v>
      </c>
      <c r="D151" s="2">
        <v>15</v>
      </c>
      <c r="E151" s="2"/>
      <c r="F151" s="3">
        <f>expend[[#This Row],[Credit (Income)]]-expend[[#This Row],[Debit (Spend)]]</f>
        <v>-15</v>
      </c>
      <c r="G151" t="s">
        <v>11</v>
      </c>
      <c r="H151" s="3" t="str">
        <f>IFERROR(INDEX(Categories[Category], MATCH(expend[[#This Row],[SubCategories]], Categories[Subcategory], 0)), "Add Subcategory")</f>
        <v>Dining Out</v>
      </c>
      <c r="I151" s="3" t="str">
        <f>IFERROR(INDEX(Categories[Category Type], MATCH(expend[[#This Row],[SubCategories]], Categories[Subcategory], 0)), "Add Subcategory")</f>
        <v>Expense</v>
      </c>
    </row>
    <row r="152" spans="1:9" x14ac:dyDescent="0.3">
      <c r="A152" t="s">
        <v>53</v>
      </c>
      <c r="B152" s="1">
        <v>45746</v>
      </c>
      <c r="C152" t="s">
        <v>54</v>
      </c>
      <c r="D152" s="2">
        <v>5</v>
      </c>
      <c r="E152" s="2"/>
      <c r="F152" s="3">
        <f>expend[[#This Row],[Credit (Income)]]-expend[[#This Row],[Debit (Spend)]]</f>
        <v>-5</v>
      </c>
      <c r="G152" t="s">
        <v>10</v>
      </c>
      <c r="H152" s="3" t="str">
        <f>IFERROR(INDEX(Categories[Category], MATCH(expend[[#This Row],[SubCategories]], Categories[Subcategory], 0)), "Add Subcategory")</f>
        <v>Dining Out</v>
      </c>
      <c r="I152" s="3" t="str">
        <f>IFERROR(INDEX(Categories[Category Type], MATCH(expend[[#This Row],[SubCategories]], Categories[Subcategory], 0)), "Add Subcategory")</f>
        <v>Expense</v>
      </c>
    </row>
    <row r="153" spans="1:9" x14ac:dyDescent="0.3">
      <c r="A153" t="s">
        <v>53</v>
      </c>
      <c r="B153" s="1">
        <v>45747</v>
      </c>
      <c r="C153" t="s">
        <v>54</v>
      </c>
      <c r="D153" s="2">
        <v>5</v>
      </c>
      <c r="E153" s="2"/>
      <c r="F153" s="3">
        <f>expend[[#This Row],[Credit (Income)]]-expend[[#This Row],[Debit (Spend)]]</f>
        <v>-5</v>
      </c>
      <c r="G153" t="s">
        <v>10</v>
      </c>
      <c r="H153" s="3" t="str">
        <f>IFERROR(INDEX(Categories[Category], MATCH(expend[[#This Row],[SubCategories]], Categories[Subcategory], 0)), "Add Subcategory")</f>
        <v>Dining Out</v>
      </c>
      <c r="I153" s="3" t="str">
        <f>IFERROR(INDEX(Categories[Category Type], MATCH(expend[[#This Row],[SubCategories]], Categories[Subcategory], 0)), "Add Subcategory")</f>
        <v>Expense</v>
      </c>
    </row>
    <row r="154" spans="1:9" x14ac:dyDescent="0.3">
      <c r="A154" t="s">
        <v>50</v>
      </c>
      <c r="B154" s="1">
        <v>45747</v>
      </c>
      <c r="C154" t="s">
        <v>78</v>
      </c>
      <c r="D154" s="2"/>
      <c r="E154" s="2">
        <v>1350</v>
      </c>
      <c r="F154" s="3">
        <f>expend[[#This Row],[Credit (Income)]]-expend[[#This Row],[Debit (Spend)]]</f>
        <v>1350</v>
      </c>
      <c r="G154" t="s">
        <v>36</v>
      </c>
      <c r="H154" s="3" t="str">
        <f>IFERROR(INDEX(Categories[Category], MATCH(expend[[#This Row],[SubCategories]], Categories[Subcategory], 0)), "Add Subcategory")</f>
        <v>Variable</v>
      </c>
      <c r="I154" s="3" t="str">
        <f>IFERROR(INDEX(Categories[Category Type], MATCH(expend[[#This Row],[SubCategories]], Categories[Subcategory], 0)), "Add Subcategory")</f>
        <v>Income</v>
      </c>
    </row>
    <row r="155" spans="1:9" x14ac:dyDescent="0.3">
      <c r="A155" t="s">
        <v>50</v>
      </c>
      <c r="B155" s="1">
        <v>45748</v>
      </c>
      <c r="C155" t="s">
        <v>52</v>
      </c>
      <c r="D155" s="2"/>
      <c r="E155" s="2">
        <v>4000</v>
      </c>
      <c r="F155" s="3">
        <f>expend[[#This Row],[Credit (Income)]]-expend[[#This Row],[Debit (Spend)]]</f>
        <v>4000</v>
      </c>
      <c r="G155" t="s">
        <v>19</v>
      </c>
      <c r="H155" s="3" t="str">
        <f>IFERROR(INDEX(Categories[Category], MATCH(expend[[#This Row],[SubCategories]], Categories[Subcategory], 0)), "Add Subcategory")</f>
        <v>Fixed</v>
      </c>
      <c r="I155" s="3" t="str">
        <f>IFERROR(INDEX(Categories[Category Type], MATCH(expend[[#This Row],[SubCategories]], Categories[Subcategory], 0)), "Add Subcategory")</f>
        <v>Income</v>
      </c>
    </row>
    <row r="156" spans="1:9" x14ac:dyDescent="0.3">
      <c r="A156" t="s">
        <v>48</v>
      </c>
      <c r="B156" s="1">
        <v>45748</v>
      </c>
      <c r="C156" t="s">
        <v>49</v>
      </c>
      <c r="D156" s="2"/>
      <c r="E156" s="2">
        <v>38</v>
      </c>
      <c r="F156" s="3">
        <f>expend[[#This Row],[Credit (Income)]]-expend[[#This Row],[Debit (Spend)]]</f>
        <v>38</v>
      </c>
      <c r="G156" t="s">
        <v>37</v>
      </c>
      <c r="H156" s="3" t="str">
        <f>IFERROR(INDEX(Categories[Category], MATCH(expend[[#This Row],[SubCategories]], Categories[Subcategory], 0)), "Add Subcategory")</f>
        <v>Variable</v>
      </c>
      <c r="I156" s="3" t="str">
        <f>IFERROR(INDEX(Categories[Category Type], MATCH(expend[[#This Row],[SubCategories]], Categories[Subcategory], 0)), "Add Subcategory")</f>
        <v>Income</v>
      </c>
    </row>
    <row r="157" spans="1:9" x14ac:dyDescent="0.3">
      <c r="A157" t="s">
        <v>53</v>
      </c>
      <c r="B157" s="1">
        <v>45748</v>
      </c>
      <c r="C157" t="s">
        <v>54</v>
      </c>
      <c r="D157" s="2">
        <v>5</v>
      </c>
      <c r="E157" s="2"/>
      <c r="F157" s="3">
        <f>expend[[#This Row],[Credit (Income)]]-expend[[#This Row],[Debit (Spend)]]</f>
        <v>-5</v>
      </c>
      <c r="G157" t="s">
        <v>10</v>
      </c>
      <c r="H157" s="3" t="str">
        <f>IFERROR(INDEX(Categories[Category], MATCH(expend[[#This Row],[SubCategories]], Categories[Subcategory], 0)), "Add Subcategory")</f>
        <v>Dining Out</v>
      </c>
      <c r="I157" s="3" t="str">
        <f>IFERROR(INDEX(Categories[Category Type], MATCH(expend[[#This Row],[SubCategories]], Categories[Subcategory], 0)), "Add Subcategory")</f>
        <v>Expense</v>
      </c>
    </row>
    <row r="158" spans="1:9" x14ac:dyDescent="0.3">
      <c r="A158" t="s">
        <v>48</v>
      </c>
      <c r="B158" s="1">
        <v>45748</v>
      </c>
      <c r="C158" t="s">
        <v>38</v>
      </c>
      <c r="D158" s="2"/>
      <c r="E158" s="2">
        <v>2964</v>
      </c>
      <c r="F158" s="3">
        <f>expend[[#This Row],[Credit (Income)]]-expend[[#This Row],[Debit (Spend)]]</f>
        <v>2964</v>
      </c>
      <c r="G158" t="s">
        <v>38</v>
      </c>
      <c r="H158" s="3" t="str">
        <f>IFERROR(INDEX(Categories[Category], MATCH(expend[[#This Row],[SubCategories]], Categories[Subcategory], 0)), "Add Subcategory")</f>
        <v>Variable</v>
      </c>
      <c r="I158" s="3" t="str">
        <f>IFERROR(INDEX(Categories[Category Type], MATCH(expend[[#This Row],[SubCategories]], Categories[Subcategory], 0)), "Add Subcategory")</f>
        <v>Income</v>
      </c>
    </row>
    <row r="159" spans="1:9" x14ac:dyDescent="0.3">
      <c r="A159" t="s">
        <v>50</v>
      </c>
      <c r="B159" s="1">
        <v>45749</v>
      </c>
      <c r="C159" t="s">
        <v>55</v>
      </c>
      <c r="D159" s="2">
        <v>900</v>
      </c>
      <c r="E159" s="2"/>
      <c r="F159" s="3">
        <f>expend[[#This Row],[Credit (Income)]]-expend[[#This Row],[Debit (Spend)]]</f>
        <v>-900</v>
      </c>
      <c r="G159" t="s">
        <v>25</v>
      </c>
      <c r="H159" s="3" t="str">
        <f>IFERROR(INDEX(Categories[Category], MATCH(expend[[#This Row],[SubCategories]], Categories[Subcategory], 0)), "Add Subcategory")</f>
        <v>Living Expenses</v>
      </c>
      <c r="I159" s="3" t="str">
        <f>IFERROR(INDEX(Categories[Category Type], MATCH(expend[[#This Row],[SubCategories]], Categories[Subcategory], 0)), "Add Subcategory")</f>
        <v>Expense</v>
      </c>
    </row>
    <row r="160" spans="1:9" x14ac:dyDescent="0.3">
      <c r="A160" t="s">
        <v>50</v>
      </c>
      <c r="B160" s="1">
        <v>45749</v>
      </c>
      <c r="C160" t="s">
        <v>56</v>
      </c>
      <c r="D160" s="2">
        <v>150</v>
      </c>
      <c r="E160" s="2"/>
      <c r="F160" s="3">
        <f>expend[[#This Row],[Credit (Income)]]-expend[[#This Row],[Debit (Spend)]]</f>
        <v>-150</v>
      </c>
      <c r="G160" t="s">
        <v>8</v>
      </c>
      <c r="H160" s="3" t="str">
        <f>IFERROR(INDEX(Categories[Category], MATCH(expend[[#This Row],[SubCategories]], Categories[Subcategory], 0)), "Add Subcategory")</f>
        <v>Debt Repayment</v>
      </c>
      <c r="I160" s="3" t="str">
        <f>IFERROR(INDEX(Categories[Category Type], MATCH(expend[[#This Row],[SubCategories]], Categories[Subcategory], 0)), "Add Subcategory")</f>
        <v>Expense</v>
      </c>
    </row>
    <row r="161" spans="1:9" x14ac:dyDescent="0.3">
      <c r="A161" t="s">
        <v>53</v>
      </c>
      <c r="B161" s="1">
        <v>45749</v>
      </c>
      <c r="C161" t="s">
        <v>54</v>
      </c>
      <c r="D161" s="2">
        <v>5</v>
      </c>
      <c r="E161" s="2"/>
      <c r="F161" s="3">
        <f>expend[[#This Row],[Credit (Income)]]-expend[[#This Row],[Debit (Spend)]]</f>
        <v>-5</v>
      </c>
      <c r="G161" t="s">
        <v>10</v>
      </c>
      <c r="H161" s="3" t="str">
        <f>IFERROR(INDEX(Categories[Category], MATCH(expend[[#This Row],[SubCategories]], Categories[Subcategory], 0)), "Add Subcategory")</f>
        <v>Dining Out</v>
      </c>
      <c r="I161" s="3" t="str">
        <f>IFERROR(INDEX(Categories[Category Type], MATCH(expend[[#This Row],[SubCategories]], Categories[Subcategory], 0)), "Add Subcategory")</f>
        <v>Expense</v>
      </c>
    </row>
    <row r="162" spans="1:9" x14ac:dyDescent="0.3">
      <c r="A162" t="s">
        <v>53</v>
      </c>
      <c r="B162" s="1">
        <v>45750</v>
      </c>
      <c r="C162" t="s">
        <v>54</v>
      </c>
      <c r="D162" s="2">
        <v>5</v>
      </c>
      <c r="E162" s="2"/>
      <c r="F162" s="3">
        <f>expend[[#This Row],[Credit (Income)]]-expend[[#This Row],[Debit (Spend)]]</f>
        <v>-5</v>
      </c>
      <c r="G162" t="s">
        <v>10</v>
      </c>
      <c r="H162" s="3" t="str">
        <f>IFERROR(INDEX(Categories[Category], MATCH(expend[[#This Row],[SubCategories]], Categories[Subcategory], 0)), "Add Subcategory")</f>
        <v>Dining Out</v>
      </c>
      <c r="I162" s="3" t="str">
        <f>IFERROR(INDEX(Categories[Category Type], MATCH(expend[[#This Row],[SubCategories]], Categories[Subcategory], 0)), "Add Subcategory")</f>
        <v>Expense</v>
      </c>
    </row>
    <row r="163" spans="1:9" x14ac:dyDescent="0.3">
      <c r="A163" t="s">
        <v>53</v>
      </c>
      <c r="B163" s="1">
        <v>45751</v>
      </c>
      <c r="C163" t="s">
        <v>54</v>
      </c>
      <c r="D163" s="2">
        <v>5</v>
      </c>
      <c r="E163" s="2"/>
      <c r="F163" s="3">
        <f>expend[[#This Row],[Credit (Income)]]-expend[[#This Row],[Debit (Spend)]]</f>
        <v>-5</v>
      </c>
      <c r="G163" t="s">
        <v>10</v>
      </c>
      <c r="H163" s="3" t="str">
        <f>IFERROR(INDEX(Categories[Category], MATCH(expend[[#This Row],[SubCategories]], Categories[Subcategory], 0)), "Add Subcategory")</f>
        <v>Dining Out</v>
      </c>
      <c r="I163" s="3" t="str">
        <f>IFERROR(INDEX(Categories[Category Type], MATCH(expend[[#This Row],[SubCategories]], Categories[Subcategory], 0)), "Add Subcategory")</f>
        <v>Expense</v>
      </c>
    </row>
    <row r="164" spans="1:9" x14ac:dyDescent="0.3">
      <c r="A164" t="s">
        <v>53</v>
      </c>
      <c r="B164" s="1">
        <v>45752</v>
      </c>
      <c r="C164" t="s">
        <v>54</v>
      </c>
      <c r="D164" s="2">
        <v>5</v>
      </c>
      <c r="E164" s="2"/>
      <c r="F164" s="3">
        <f>expend[[#This Row],[Credit (Income)]]-expend[[#This Row],[Debit (Spend)]]</f>
        <v>-5</v>
      </c>
      <c r="G164" t="s">
        <v>10</v>
      </c>
      <c r="H164" s="3" t="str">
        <f>IFERROR(INDEX(Categories[Category], MATCH(expend[[#This Row],[SubCategories]], Categories[Subcategory], 0)), "Add Subcategory")</f>
        <v>Dining Out</v>
      </c>
      <c r="I164" s="3" t="str">
        <f>IFERROR(INDEX(Categories[Category Type], MATCH(expend[[#This Row],[SubCategories]], Categories[Subcategory], 0)), "Add Subcategory")</f>
        <v>Expense</v>
      </c>
    </row>
    <row r="165" spans="1:9" x14ac:dyDescent="0.3">
      <c r="A165" t="s">
        <v>53</v>
      </c>
      <c r="B165" s="1">
        <v>45752</v>
      </c>
      <c r="C165" t="s">
        <v>57</v>
      </c>
      <c r="D165" s="2">
        <v>158.19999999999999</v>
      </c>
      <c r="E165" s="2"/>
      <c r="F165" s="3">
        <f>expend[[#This Row],[Credit (Income)]]-expend[[#This Row],[Debit (Spend)]]</f>
        <v>-158.19999999999999</v>
      </c>
      <c r="G165" t="s">
        <v>23</v>
      </c>
      <c r="H165" s="3" t="str">
        <f>IFERROR(INDEX(Categories[Category], MATCH(expend[[#This Row],[SubCategories]], Categories[Subcategory], 0)), "Add Subcategory")</f>
        <v>Living Expenses</v>
      </c>
      <c r="I165" s="3" t="str">
        <f>IFERROR(INDEX(Categories[Category Type], MATCH(expend[[#This Row],[SubCategories]], Categories[Subcategory], 0)), "Add Subcategory")</f>
        <v>Expense</v>
      </c>
    </row>
    <row r="166" spans="1:9" x14ac:dyDescent="0.3">
      <c r="A166" t="s">
        <v>50</v>
      </c>
      <c r="B166" s="1">
        <v>45755</v>
      </c>
      <c r="C166" t="s">
        <v>58</v>
      </c>
      <c r="D166" s="2">
        <v>53.2</v>
      </c>
      <c r="E166" s="2"/>
      <c r="F166" s="3">
        <f>expend[[#This Row],[Credit (Income)]]-expend[[#This Row],[Debit (Spend)]]</f>
        <v>-53.2</v>
      </c>
      <c r="G166" t="s">
        <v>22</v>
      </c>
      <c r="H166" s="3" t="str">
        <f>IFERROR(INDEX(Categories[Category], MATCH(expend[[#This Row],[SubCategories]], Categories[Subcategory], 0)), "Add Subcategory")</f>
        <v>Living Expenses</v>
      </c>
      <c r="I166" s="3" t="str">
        <f>IFERROR(INDEX(Categories[Category Type], MATCH(expend[[#This Row],[SubCategories]], Categories[Subcategory], 0)), "Add Subcategory")</f>
        <v>Expense</v>
      </c>
    </row>
    <row r="167" spans="1:9" x14ac:dyDescent="0.3">
      <c r="A167" t="s">
        <v>53</v>
      </c>
      <c r="B167" s="1">
        <v>45755</v>
      </c>
      <c r="C167" t="s">
        <v>54</v>
      </c>
      <c r="D167" s="2">
        <v>5</v>
      </c>
      <c r="E167" s="2"/>
      <c r="F167" s="3">
        <f>expend[[#This Row],[Credit (Income)]]-expend[[#This Row],[Debit (Spend)]]</f>
        <v>-5</v>
      </c>
      <c r="G167" t="s">
        <v>10</v>
      </c>
      <c r="H167" s="3" t="str">
        <f>IFERROR(INDEX(Categories[Category], MATCH(expend[[#This Row],[SubCategories]], Categories[Subcategory], 0)), "Add Subcategory")</f>
        <v>Dining Out</v>
      </c>
      <c r="I167" s="3" t="str">
        <f>IFERROR(INDEX(Categories[Category Type], MATCH(expend[[#This Row],[SubCategories]], Categories[Subcategory], 0)), "Add Subcategory")</f>
        <v>Expense</v>
      </c>
    </row>
    <row r="168" spans="1:9" x14ac:dyDescent="0.3">
      <c r="A168" t="s">
        <v>53</v>
      </c>
      <c r="B168" s="1">
        <v>45756</v>
      </c>
      <c r="C168" t="s">
        <v>54</v>
      </c>
      <c r="D168" s="2">
        <v>5</v>
      </c>
      <c r="E168" s="2"/>
      <c r="F168" s="3">
        <f>expend[[#This Row],[Credit (Income)]]-expend[[#This Row],[Debit (Spend)]]</f>
        <v>-5</v>
      </c>
      <c r="G168" t="s">
        <v>10</v>
      </c>
      <c r="H168" s="3" t="str">
        <f>IFERROR(INDEX(Categories[Category], MATCH(expend[[#This Row],[SubCategories]], Categories[Subcategory], 0)), "Add Subcategory")</f>
        <v>Dining Out</v>
      </c>
      <c r="I168" s="3" t="str">
        <f>IFERROR(INDEX(Categories[Category Type], MATCH(expend[[#This Row],[SubCategories]], Categories[Subcategory], 0)), "Add Subcategory")</f>
        <v>Expense</v>
      </c>
    </row>
    <row r="169" spans="1:9" x14ac:dyDescent="0.3">
      <c r="A169" t="s">
        <v>53</v>
      </c>
      <c r="B169" s="1">
        <v>45757</v>
      </c>
      <c r="C169" t="s">
        <v>59</v>
      </c>
      <c r="D169" s="2">
        <v>79.900000000000006</v>
      </c>
      <c r="E169" s="2"/>
      <c r="F169" s="3">
        <f>expend[[#This Row],[Credit (Income)]]-expend[[#This Row],[Debit (Spend)]]</f>
        <v>-79.900000000000006</v>
      </c>
      <c r="G169" t="s">
        <v>33</v>
      </c>
      <c r="H169" s="3" t="str">
        <f>IFERROR(INDEX(Categories[Category], MATCH(expend[[#This Row],[SubCategories]], Categories[Subcategory], 0)), "Add Subcategory")</f>
        <v>Transport</v>
      </c>
      <c r="I169" s="3" t="str">
        <f>IFERROR(INDEX(Categories[Category Type], MATCH(expend[[#This Row],[SubCategories]], Categories[Subcategory], 0)), "Add Subcategory")</f>
        <v>Expense</v>
      </c>
    </row>
    <row r="170" spans="1:9" x14ac:dyDescent="0.3">
      <c r="A170" t="s">
        <v>53</v>
      </c>
      <c r="B170" s="1">
        <v>45757</v>
      </c>
      <c r="C170" t="s">
        <v>54</v>
      </c>
      <c r="D170" s="2">
        <v>5</v>
      </c>
      <c r="E170" s="2"/>
      <c r="F170" s="3">
        <f>expend[[#This Row],[Credit (Income)]]-expend[[#This Row],[Debit (Spend)]]</f>
        <v>-5</v>
      </c>
      <c r="G170" t="s">
        <v>10</v>
      </c>
      <c r="H170" s="3" t="str">
        <f>IFERROR(INDEX(Categories[Category], MATCH(expend[[#This Row],[SubCategories]], Categories[Subcategory], 0)), "Add Subcategory")</f>
        <v>Dining Out</v>
      </c>
      <c r="I170" s="3" t="str">
        <f>IFERROR(INDEX(Categories[Category Type], MATCH(expend[[#This Row],[SubCategories]], Categories[Subcategory], 0)), "Add Subcategory")</f>
        <v>Expense</v>
      </c>
    </row>
    <row r="171" spans="1:9" x14ac:dyDescent="0.3">
      <c r="A171" t="s">
        <v>53</v>
      </c>
      <c r="B171" s="1">
        <v>45758</v>
      </c>
      <c r="C171" t="s">
        <v>54</v>
      </c>
      <c r="D171" s="2">
        <v>5</v>
      </c>
      <c r="E171" s="2"/>
      <c r="F171" s="3">
        <f>expend[[#This Row],[Credit (Income)]]-expend[[#This Row],[Debit (Spend)]]</f>
        <v>-5</v>
      </c>
      <c r="G171" t="s">
        <v>10</v>
      </c>
      <c r="H171" s="3" t="str">
        <f>IFERROR(INDEX(Categories[Category], MATCH(expend[[#This Row],[SubCategories]], Categories[Subcategory], 0)), "Add Subcategory")</f>
        <v>Dining Out</v>
      </c>
      <c r="I171" s="3" t="str">
        <f>IFERROR(INDEX(Categories[Category Type], MATCH(expend[[#This Row],[SubCategories]], Categories[Subcategory], 0)), "Add Subcategory")</f>
        <v>Expense</v>
      </c>
    </row>
    <row r="172" spans="1:9" x14ac:dyDescent="0.3">
      <c r="A172" t="s">
        <v>53</v>
      </c>
      <c r="B172" s="1">
        <v>45759</v>
      </c>
      <c r="C172" t="s">
        <v>57</v>
      </c>
      <c r="D172" s="2">
        <v>98</v>
      </c>
      <c r="E172" s="2"/>
      <c r="F172" s="3">
        <f>expend[[#This Row],[Credit (Income)]]-expend[[#This Row],[Debit (Spend)]]</f>
        <v>-98</v>
      </c>
      <c r="G172" t="s">
        <v>23</v>
      </c>
      <c r="H172" s="3" t="str">
        <f>IFERROR(INDEX(Categories[Category], MATCH(expend[[#This Row],[SubCategories]], Categories[Subcategory], 0)), "Add Subcategory")</f>
        <v>Living Expenses</v>
      </c>
      <c r="I172" s="3" t="str">
        <f>IFERROR(INDEX(Categories[Category Type], MATCH(expend[[#This Row],[SubCategories]], Categories[Subcategory], 0)), "Add Subcategory")</f>
        <v>Expense</v>
      </c>
    </row>
    <row r="173" spans="1:9" x14ac:dyDescent="0.3">
      <c r="A173" t="s">
        <v>53</v>
      </c>
      <c r="B173" s="1">
        <v>45759</v>
      </c>
      <c r="C173" t="s">
        <v>54</v>
      </c>
      <c r="D173" s="2">
        <v>5</v>
      </c>
      <c r="E173" s="2"/>
      <c r="F173" s="3">
        <f>expend[[#This Row],[Credit (Income)]]-expend[[#This Row],[Debit (Spend)]]</f>
        <v>-5</v>
      </c>
      <c r="G173" t="s">
        <v>10</v>
      </c>
      <c r="H173" s="3" t="str">
        <f>IFERROR(INDEX(Categories[Category], MATCH(expend[[#This Row],[SubCategories]], Categories[Subcategory], 0)), "Add Subcategory")</f>
        <v>Dining Out</v>
      </c>
      <c r="I173" s="3" t="str">
        <f>IFERROR(INDEX(Categories[Category Type], MATCH(expend[[#This Row],[SubCategories]], Categories[Subcategory], 0)), "Add Subcategory")</f>
        <v>Expense</v>
      </c>
    </row>
    <row r="174" spans="1:9" x14ac:dyDescent="0.3">
      <c r="A174" t="s">
        <v>50</v>
      </c>
      <c r="B174" s="1">
        <v>45759</v>
      </c>
      <c r="C174" t="s">
        <v>51</v>
      </c>
      <c r="D174" s="2">
        <v>100</v>
      </c>
      <c r="E174" s="2"/>
      <c r="F174" s="3">
        <f>expend[[#This Row],[Credit (Income)]]-expend[[#This Row],[Debit (Spend)]]</f>
        <v>-100</v>
      </c>
      <c r="G174" t="s">
        <v>30</v>
      </c>
      <c r="H174" s="3" t="str">
        <f>IFERROR(INDEX(Categories[Category], MATCH(expend[[#This Row],[SubCategories]], Categories[Subcategory], 0)), "Add Subcategory")</f>
        <v>Transfer</v>
      </c>
      <c r="I174" s="3" t="str">
        <f>IFERROR(INDEX(Categories[Category Type], MATCH(expend[[#This Row],[SubCategories]], Categories[Subcategory], 0)), "Add Subcategory")</f>
        <v>Not Reported</v>
      </c>
    </row>
    <row r="175" spans="1:9" x14ac:dyDescent="0.3">
      <c r="A175" t="s">
        <v>53</v>
      </c>
      <c r="B175" s="1">
        <v>45760</v>
      </c>
      <c r="C175" t="s">
        <v>54</v>
      </c>
      <c r="D175" s="2">
        <v>5</v>
      </c>
      <c r="E175" s="2"/>
      <c r="F175" s="3">
        <f>expend[[#This Row],[Credit (Income)]]-expend[[#This Row],[Debit (Spend)]]</f>
        <v>-5</v>
      </c>
      <c r="G175" t="s">
        <v>10</v>
      </c>
      <c r="H175" s="3" t="str">
        <f>IFERROR(INDEX(Categories[Category], MATCH(expend[[#This Row],[SubCategories]], Categories[Subcategory], 0)), "Add Subcategory")</f>
        <v>Dining Out</v>
      </c>
      <c r="I175" s="3" t="str">
        <f>IFERROR(INDEX(Categories[Category Type], MATCH(expend[[#This Row],[SubCategories]], Categories[Subcategory], 0)), "Add Subcategory")</f>
        <v>Expense</v>
      </c>
    </row>
    <row r="176" spans="1:9" x14ac:dyDescent="0.3">
      <c r="A176" t="s">
        <v>53</v>
      </c>
      <c r="B176" s="1">
        <v>45760</v>
      </c>
      <c r="C176" t="s">
        <v>60</v>
      </c>
      <c r="D176" s="2">
        <v>42.8</v>
      </c>
      <c r="E176" s="2"/>
      <c r="F176" s="3">
        <f>expend[[#This Row],[Credit (Income)]]-expend[[#This Row],[Debit (Spend)]]</f>
        <v>-42.8</v>
      </c>
      <c r="G176" t="s">
        <v>14</v>
      </c>
      <c r="H176" s="3" t="str">
        <f>IFERROR(INDEX(Categories[Category], MATCH(expend[[#This Row],[SubCategories]], Categories[Subcategory], 0)), "Add Subcategory")</f>
        <v>Discretionary</v>
      </c>
      <c r="I176" s="3" t="str">
        <f>IFERROR(INDEX(Categories[Category Type], MATCH(expend[[#This Row],[SubCategories]], Categories[Subcategory], 0)), "Add Subcategory")</f>
        <v>Expense</v>
      </c>
    </row>
    <row r="177" spans="1:9" x14ac:dyDescent="0.3">
      <c r="A177" t="s">
        <v>53</v>
      </c>
      <c r="B177" s="1">
        <v>45760</v>
      </c>
      <c r="C177" t="s">
        <v>61</v>
      </c>
      <c r="D177" s="2">
        <v>100.9</v>
      </c>
      <c r="E177" s="2"/>
      <c r="F177" s="3">
        <f>expend[[#This Row],[Credit (Income)]]-expend[[#This Row],[Debit (Spend)]]</f>
        <v>-100.9</v>
      </c>
      <c r="G177" t="s">
        <v>13</v>
      </c>
      <c r="H177" s="3" t="str">
        <f>IFERROR(INDEX(Categories[Category], MATCH(expend[[#This Row],[SubCategories]], Categories[Subcategory], 0)), "Add Subcategory")</f>
        <v>Discretionary</v>
      </c>
      <c r="I177" s="3" t="str">
        <f>IFERROR(INDEX(Categories[Category Type], MATCH(expend[[#This Row],[SubCategories]], Categories[Subcategory], 0)), "Add Subcategory")</f>
        <v>Expense</v>
      </c>
    </row>
    <row r="178" spans="1:9" x14ac:dyDescent="0.3">
      <c r="A178" t="s">
        <v>53</v>
      </c>
      <c r="B178" s="1">
        <v>45760</v>
      </c>
      <c r="C178" t="s">
        <v>62</v>
      </c>
      <c r="D178" s="2">
        <v>54.9</v>
      </c>
      <c r="E178" s="2"/>
      <c r="F178" s="3">
        <f>expend[[#This Row],[Credit (Income)]]-expend[[#This Row],[Debit (Spend)]]</f>
        <v>-54.9</v>
      </c>
      <c r="G178" t="s">
        <v>11</v>
      </c>
      <c r="H178" s="3" t="str">
        <f>IFERROR(INDEX(Categories[Category], MATCH(expend[[#This Row],[SubCategories]], Categories[Subcategory], 0)), "Add Subcategory")</f>
        <v>Dining Out</v>
      </c>
      <c r="I178" s="3" t="str">
        <f>IFERROR(INDEX(Categories[Category Type], MATCH(expend[[#This Row],[SubCategories]], Categories[Subcategory], 0)), "Add Subcategory")</f>
        <v>Expense</v>
      </c>
    </row>
    <row r="179" spans="1:9" x14ac:dyDescent="0.3">
      <c r="A179" t="s">
        <v>53</v>
      </c>
      <c r="B179" s="1">
        <v>45761</v>
      </c>
      <c r="C179" t="s">
        <v>63</v>
      </c>
      <c r="D179" s="2">
        <v>31</v>
      </c>
      <c r="E179" s="2"/>
      <c r="F179" s="3">
        <f>expend[[#This Row],[Credit (Income)]]-expend[[#This Row],[Debit (Spend)]]</f>
        <v>-31</v>
      </c>
      <c r="G179" t="s">
        <v>34</v>
      </c>
      <c r="H179" s="3" t="str">
        <f>IFERROR(INDEX(Categories[Category], MATCH(expend[[#This Row],[SubCategories]], Categories[Subcategory], 0)), "Add Subcategory")</f>
        <v>Transport</v>
      </c>
      <c r="I179" s="3" t="str">
        <f>IFERROR(INDEX(Categories[Category Type], MATCH(expend[[#This Row],[SubCategories]], Categories[Subcategory], 0)), "Add Subcategory")</f>
        <v>Expense</v>
      </c>
    </row>
    <row r="180" spans="1:9" x14ac:dyDescent="0.3">
      <c r="A180" t="s">
        <v>50</v>
      </c>
      <c r="B180" s="1">
        <v>45762</v>
      </c>
      <c r="C180" t="s">
        <v>64</v>
      </c>
      <c r="D180" s="2">
        <v>30</v>
      </c>
      <c r="E180" s="2"/>
      <c r="F180" s="3">
        <f>expend[[#This Row],[Credit (Income)]]-expend[[#This Row],[Debit (Spend)]]</f>
        <v>-30</v>
      </c>
      <c r="G180" t="s">
        <v>17</v>
      </c>
      <c r="H180" s="3" t="str">
        <f>IFERROR(INDEX(Categories[Category], MATCH(expend[[#This Row],[SubCategories]], Categories[Subcategory], 0)), "Add Subcategory")</f>
        <v>Discretionary</v>
      </c>
      <c r="I180" s="3" t="str">
        <f>IFERROR(INDEX(Categories[Category Type], MATCH(expend[[#This Row],[SubCategories]], Categories[Subcategory], 0)), "Add Subcategory")</f>
        <v>Expense</v>
      </c>
    </row>
    <row r="181" spans="1:9" x14ac:dyDescent="0.3">
      <c r="A181" t="s">
        <v>53</v>
      </c>
      <c r="B181" s="1">
        <v>45762</v>
      </c>
      <c r="C181" t="s">
        <v>54</v>
      </c>
      <c r="D181" s="2">
        <v>5</v>
      </c>
      <c r="E181" s="2"/>
      <c r="F181" s="3">
        <f>expend[[#This Row],[Credit (Income)]]-expend[[#This Row],[Debit (Spend)]]</f>
        <v>-5</v>
      </c>
      <c r="G181" t="s">
        <v>10</v>
      </c>
      <c r="H181" s="3" t="str">
        <f>IFERROR(INDEX(Categories[Category], MATCH(expend[[#This Row],[SubCategories]], Categories[Subcategory], 0)), "Add Subcategory")</f>
        <v>Dining Out</v>
      </c>
      <c r="I181" s="3" t="str">
        <f>IFERROR(INDEX(Categories[Category Type], MATCH(expend[[#This Row],[SubCategories]], Categories[Subcategory], 0)), "Add Subcategory")</f>
        <v>Expense</v>
      </c>
    </row>
    <row r="182" spans="1:9" x14ac:dyDescent="0.3">
      <c r="A182" t="s">
        <v>53</v>
      </c>
      <c r="B182" s="1">
        <v>45763</v>
      </c>
      <c r="C182" t="s">
        <v>54</v>
      </c>
      <c r="D182" s="2">
        <v>5</v>
      </c>
      <c r="E182" s="2"/>
      <c r="F182" s="3">
        <f>expend[[#This Row],[Credit (Income)]]-expend[[#This Row],[Debit (Spend)]]</f>
        <v>-5</v>
      </c>
      <c r="G182" t="s">
        <v>10</v>
      </c>
      <c r="H182" s="3" t="str">
        <f>IFERROR(INDEX(Categories[Category], MATCH(expend[[#This Row],[SubCategories]], Categories[Subcategory], 0)), "Add Subcategory")</f>
        <v>Dining Out</v>
      </c>
      <c r="I182" s="3" t="str">
        <f>IFERROR(INDEX(Categories[Category Type], MATCH(expend[[#This Row],[SubCategories]], Categories[Subcategory], 0)), "Add Subcategory")</f>
        <v>Expense</v>
      </c>
    </row>
    <row r="183" spans="1:9" x14ac:dyDescent="0.3">
      <c r="A183" t="s">
        <v>50</v>
      </c>
      <c r="B183" s="1">
        <v>45763</v>
      </c>
      <c r="C183" t="s">
        <v>66</v>
      </c>
      <c r="D183" s="2">
        <v>40</v>
      </c>
      <c r="E183" s="2"/>
      <c r="F183" s="3">
        <f>expend[[#This Row],[Credit (Income)]]-expend[[#This Row],[Debit (Spend)]]</f>
        <v>-40</v>
      </c>
      <c r="G183" t="s">
        <v>24</v>
      </c>
      <c r="H183" s="3" t="str">
        <f>IFERROR(INDEX(Categories[Category], MATCH(expend[[#This Row],[SubCategories]], Categories[Subcategory], 0)), "Add Subcategory")</f>
        <v>Living Expenses</v>
      </c>
      <c r="I183" s="3" t="str">
        <f>IFERROR(INDEX(Categories[Category Type], MATCH(expend[[#This Row],[SubCategories]], Categories[Subcategory], 0)), "Add Subcategory")</f>
        <v>Expense</v>
      </c>
    </row>
    <row r="184" spans="1:9" x14ac:dyDescent="0.3">
      <c r="A184" t="s">
        <v>53</v>
      </c>
      <c r="B184" s="1">
        <v>45764</v>
      </c>
      <c r="C184" t="s">
        <v>67</v>
      </c>
      <c r="D184" s="2">
        <v>47.9</v>
      </c>
      <c r="E184" s="2"/>
      <c r="F184" s="3">
        <f>expend[[#This Row],[Credit (Income)]]-expend[[#This Row],[Debit (Spend)]]</f>
        <v>-47.9</v>
      </c>
      <c r="G184" t="s">
        <v>16</v>
      </c>
      <c r="H184" s="3" t="str">
        <f>IFERROR(INDEX(Categories[Category], MATCH(expend[[#This Row],[SubCategories]], Categories[Subcategory], 0)), "Add Subcategory")</f>
        <v>Discretionary</v>
      </c>
      <c r="I184" s="3" t="str">
        <f>IFERROR(INDEX(Categories[Category Type], MATCH(expend[[#This Row],[SubCategories]], Categories[Subcategory], 0)), "Add Subcategory")</f>
        <v>Expense</v>
      </c>
    </row>
    <row r="185" spans="1:9" x14ac:dyDescent="0.3">
      <c r="A185" t="s">
        <v>53</v>
      </c>
      <c r="B185" s="1">
        <v>45764</v>
      </c>
      <c r="C185" t="s">
        <v>68</v>
      </c>
      <c r="D185" s="2">
        <v>35</v>
      </c>
      <c r="E185" s="2"/>
      <c r="F185" s="3">
        <f>expend[[#This Row],[Credit (Income)]]-expend[[#This Row],[Debit (Spend)]]</f>
        <v>-35</v>
      </c>
      <c r="G185" t="s">
        <v>14</v>
      </c>
      <c r="H185" s="3" t="str">
        <f>IFERROR(INDEX(Categories[Category], MATCH(expend[[#This Row],[SubCategories]], Categories[Subcategory], 0)), "Add Subcategory")</f>
        <v>Discretionary</v>
      </c>
      <c r="I185" s="3" t="str">
        <f>IFERROR(INDEX(Categories[Category Type], MATCH(expend[[#This Row],[SubCategories]], Categories[Subcategory], 0)), "Add Subcategory")</f>
        <v>Expense</v>
      </c>
    </row>
    <row r="186" spans="1:9" x14ac:dyDescent="0.3">
      <c r="A186" t="s">
        <v>53</v>
      </c>
      <c r="B186" s="1">
        <v>45764</v>
      </c>
      <c r="C186" t="s">
        <v>54</v>
      </c>
      <c r="D186" s="2">
        <v>5</v>
      </c>
      <c r="E186" s="2"/>
      <c r="F186" s="3">
        <f>expend[[#This Row],[Credit (Income)]]-expend[[#This Row],[Debit (Spend)]]</f>
        <v>-5</v>
      </c>
      <c r="G186" t="s">
        <v>10</v>
      </c>
      <c r="H186" s="3" t="str">
        <f>IFERROR(INDEX(Categories[Category], MATCH(expend[[#This Row],[SubCategories]], Categories[Subcategory], 0)), "Add Subcategory")</f>
        <v>Dining Out</v>
      </c>
      <c r="I186" s="3" t="str">
        <f>IFERROR(INDEX(Categories[Category Type], MATCH(expend[[#This Row],[SubCategories]], Categories[Subcategory], 0)), "Add Subcategory")</f>
        <v>Expense</v>
      </c>
    </row>
    <row r="187" spans="1:9" x14ac:dyDescent="0.3">
      <c r="A187" t="s">
        <v>53</v>
      </c>
      <c r="B187" s="1">
        <v>45765</v>
      </c>
      <c r="C187" t="s">
        <v>54</v>
      </c>
      <c r="D187" s="2">
        <v>5</v>
      </c>
      <c r="E187" s="2"/>
      <c r="F187" s="3">
        <f>expend[[#This Row],[Credit (Income)]]-expend[[#This Row],[Debit (Spend)]]</f>
        <v>-5</v>
      </c>
      <c r="G187" t="s">
        <v>10</v>
      </c>
      <c r="H187" s="3" t="str">
        <f>IFERROR(INDEX(Categories[Category], MATCH(expend[[#This Row],[SubCategories]], Categories[Subcategory], 0)), "Add Subcategory")</f>
        <v>Dining Out</v>
      </c>
      <c r="I187" s="3" t="str">
        <f>IFERROR(INDEX(Categories[Category Type], MATCH(expend[[#This Row],[SubCategories]], Categories[Subcategory], 0)), "Add Subcategory")</f>
        <v>Expense</v>
      </c>
    </row>
    <row r="188" spans="1:9" x14ac:dyDescent="0.3">
      <c r="A188" t="s">
        <v>53</v>
      </c>
      <c r="B188" s="1">
        <v>45766</v>
      </c>
      <c r="C188" t="s">
        <v>54</v>
      </c>
      <c r="D188" s="2">
        <v>5</v>
      </c>
      <c r="E188" s="2"/>
      <c r="F188" s="3">
        <f>expend[[#This Row],[Credit (Income)]]-expend[[#This Row],[Debit (Spend)]]</f>
        <v>-5</v>
      </c>
      <c r="G188" t="s">
        <v>10</v>
      </c>
      <c r="H188" s="3" t="str">
        <f>IFERROR(INDEX(Categories[Category], MATCH(expend[[#This Row],[SubCategories]], Categories[Subcategory], 0)), "Add Subcategory")</f>
        <v>Dining Out</v>
      </c>
      <c r="I188" s="3" t="str">
        <f>IFERROR(INDEX(Categories[Category Type], MATCH(expend[[#This Row],[SubCategories]], Categories[Subcategory], 0)), "Add Subcategory")</f>
        <v>Expense</v>
      </c>
    </row>
    <row r="189" spans="1:9" x14ac:dyDescent="0.3">
      <c r="A189" t="s">
        <v>53</v>
      </c>
      <c r="B189" s="1">
        <v>45766</v>
      </c>
      <c r="C189" t="s">
        <v>57</v>
      </c>
      <c r="D189" s="2">
        <v>173</v>
      </c>
      <c r="E189" s="2"/>
      <c r="F189" s="3">
        <f>expend[[#This Row],[Credit (Income)]]-expend[[#This Row],[Debit (Spend)]]</f>
        <v>-173</v>
      </c>
      <c r="G189" t="s">
        <v>23</v>
      </c>
      <c r="H189" s="3" t="str">
        <f>IFERROR(INDEX(Categories[Category], MATCH(expend[[#This Row],[SubCategories]], Categories[Subcategory], 0)), "Add Subcategory")</f>
        <v>Living Expenses</v>
      </c>
      <c r="I189" s="3" t="str">
        <f>IFERROR(INDEX(Categories[Category Type], MATCH(expend[[#This Row],[SubCategories]], Categories[Subcategory], 0)), "Add Subcategory")</f>
        <v>Expense</v>
      </c>
    </row>
    <row r="190" spans="1:9" x14ac:dyDescent="0.3">
      <c r="A190" t="s">
        <v>53</v>
      </c>
      <c r="B190" s="1">
        <v>45767</v>
      </c>
      <c r="C190" t="s">
        <v>69</v>
      </c>
      <c r="D190" s="2">
        <v>40.1</v>
      </c>
      <c r="E190" s="2"/>
      <c r="F190" s="3">
        <f>expend[[#This Row],[Credit (Income)]]-expend[[#This Row],[Debit (Spend)]]</f>
        <v>-40.1</v>
      </c>
      <c r="G190" t="s">
        <v>11</v>
      </c>
      <c r="H190" s="3" t="str">
        <f>IFERROR(INDEX(Categories[Category], MATCH(expend[[#This Row],[SubCategories]], Categories[Subcategory], 0)), "Add Subcategory")</f>
        <v>Dining Out</v>
      </c>
      <c r="I190" s="3" t="str">
        <f>IFERROR(INDEX(Categories[Category Type], MATCH(expend[[#This Row],[SubCategories]], Categories[Subcategory], 0)), "Add Subcategory")</f>
        <v>Expense</v>
      </c>
    </row>
    <row r="191" spans="1:9" x14ac:dyDescent="0.3">
      <c r="A191" t="s">
        <v>53</v>
      </c>
      <c r="B191" s="1">
        <v>45768</v>
      </c>
      <c r="C191" t="s">
        <v>70</v>
      </c>
      <c r="D191" s="2">
        <v>15.1</v>
      </c>
      <c r="E191" s="2"/>
      <c r="F191" s="3">
        <f>expend[[#This Row],[Credit (Income)]]-expend[[#This Row],[Debit (Spend)]]</f>
        <v>-15.1</v>
      </c>
      <c r="G191" t="s">
        <v>11</v>
      </c>
      <c r="H191" s="3" t="str">
        <f>IFERROR(INDEX(Categories[Category], MATCH(expend[[#This Row],[SubCategories]], Categories[Subcategory], 0)), "Add Subcategory")</f>
        <v>Dining Out</v>
      </c>
      <c r="I191" s="3" t="str">
        <f>IFERROR(INDEX(Categories[Category Type], MATCH(expend[[#This Row],[SubCategories]], Categories[Subcategory], 0)), "Add Subcategory")</f>
        <v>Expense</v>
      </c>
    </row>
    <row r="192" spans="1:9" x14ac:dyDescent="0.3">
      <c r="A192" t="s">
        <v>50</v>
      </c>
      <c r="B192" s="1">
        <v>45769</v>
      </c>
      <c r="C192" t="s">
        <v>71</v>
      </c>
      <c r="D192" s="2">
        <v>55</v>
      </c>
      <c r="E192" s="2"/>
      <c r="F192" s="3">
        <f>expend[[#This Row],[Credit (Income)]]-expend[[#This Row],[Debit (Spend)]]</f>
        <v>-55</v>
      </c>
      <c r="G192" t="s">
        <v>4</v>
      </c>
      <c r="H192" s="3" t="str">
        <f>IFERROR(INDEX(Categories[Category], MATCH(expend[[#This Row],[SubCategories]], Categories[Subcategory], 0)), "Add Subcategory")</f>
        <v>Charity</v>
      </c>
      <c r="I192" s="3" t="str">
        <f>IFERROR(INDEX(Categories[Category Type], MATCH(expend[[#This Row],[SubCategories]], Categories[Subcategory], 0)), "Add Subcategory")</f>
        <v>Expense</v>
      </c>
    </row>
    <row r="193" spans="1:9" x14ac:dyDescent="0.3">
      <c r="A193" t="s">
        <v>53</v>
      </c>
      <c r="B193" s="1">
        <v>45769</v>
      </c>
      <c r="C193" t="s">
        <v>59</v>
      </c>
      <c r="D193" s="2">
        <v>66</v>
      </c>
      <c r="E193" s="2"/>
      <c r="F193" s="3">
        <f>expend[[#This Row],[Credit (Income)]]-expend[[#This Row],[Debit (Spend)]]</f>
        <v>-66</v>
      </c>
      <c r="G193" t="s">
        <v>33</v>
      </c>
      <c r="H193" s="3" t="str">
        <f>IFERROR(INDEX(Categories[Category], MATCH(expend[[#This Row],[SubCategories]], Categories[Subcategory], 0)), "Add Subcategory")</f>
        <v>Transport</v>
      </c>
      <c r="I193" s="3" t="str">
        <f>IFERROR(INDEX(Categories[Category Type], MATCH(expend[[#This Row],[SubCategories]], Categories[Subcategory], 0)), "Add Subcategory")</f>
        <v>Expense</v>
      </c>
    </row>
    <row r="194" spans="1:9" x14ac:dyDescent="0.3">
      <c r="A194" t="s">
        <v>53</v>
      </c>
      <c r="B194" s="1">
        <v>45769</v>
      </c>
      <c r="C194" t="s">
        <v>54</v>
      </c>
      <c r="D194" s="2">
        <v>5</v>
      </c>
      <c r="E194" s="2"/>
      <c r="F194" s="3">
        <f>expend[[#This Row],[Credit (Income)]]-expend[[#This Row],[Debit (Spend)]]</f>
        <v>-5</v>
      </c>
      <c r="G194" t="s">
        <v>10</v>
      </c>
      <c r="H194" s="3" t="str">
        <f>IFERROR(INDEX(Categories[Category], MATCH(expend[[#This Row],[SubCategories]], Categories[Subcategory], 0)), "Add Subcategory")</f>
        <v>Dining Out</v>
      </c>
      <c r="I194" s="3" t="str">
        <f>IFERROR(INDEX(Categories[Category Type], MATCH(expend[[#This Row],[SubCategories]], Categories[Subcategory], 0)), "Add Subcategory")</f>
        <v>Expense</v>
      </c>
    </row>
    <row r="195" spans="1:9" x14ac:dyDescent="0.3">
      <c r="A195" t="s">
        <v>53</v>
      </c>
      <c r="B195" s="1">
        <v>45770</v>
      </c>
      <c r="C195" t="s">
        <v>54</v>
      </c>
      <c r="D195" s="2">
        <v>5</v>
      </c>
      <c r="E195" s="2"/>
      <c r="F195" s="3">
        <f>expend[[#This Row],[Credit (Income)]]-expend[[#This Row],[Debit (Spend)]]</f>
        <v>-5</v>
      </c>
      <c r="G195" t="s">
        <v>10</v>
      </c>
      <c r="H195" s="3" t="str">
        <f>IFERROR(INDEX(Categories[Category], MATCH(expend[[#This Row],[SubCategories]], Categories[Subcategory], 0)), "Add Subcategory")</f>
        <v>Dining Out</v>
      </c>
      <c r="I195" s="3" t="str">
        <f>IFERROR(INDEX(Categories[Category Type], MATCH(expend[[#This Row],[SubCategories]], Categories[Subcategory], 0)), "Add Subcategory")</f>
        <v>Expense</v>
      </c>
    </row>
    <row r="196" spans="1:9" x14ac:dyDescent="0.3">
      <c r="A196" t="s">
        <v>53</v>
      </c>
      <c r="B196" s="1">
        <v>45771</v>
      </c>
      <c r="C196" t="s">
        <v>54</v>
      </c>
      <c r="D196" s="2">
        <v>5</v>
      </c>
      <c r="E196" s="2"/>
      <c r="F196" s="3">
        <f>expend[[#This Row],[Credit (Income)]]-expend[[#This Row],[Debit (Spend)]]</f>
        <v>-5</v>
      </c>
      <c r="G196" t="s">
        <v>10</v>
      </c>
      <c r="H196" s="3" t="str">
        <f>IFERROR(INDEX(Categories[Category], MATCH(expend[[#This Row],[SubCategories]], Categories[Subcategory], 0)), "Add Subcategory")</f>
        <v>Dining Out</v>
      </c>
      <c r="I196" s="3" t="str">
        <f>IFERROR(INDEX(Categories[Category Type], MATCH(expend[[#This Row],[SubCategories]], Categories[Subcategory], 0)), "Add Subcategory")</f>
        <v>Expense</v>
      </c>
    </row>
    <row r="197" spans="1:9" x14ac:dyDescent="0.3">
      <c r="A197" t="s">
        <v>53</v>
      </c>
      <c r="B197" s="1">
        <v>45772</v>
      </c>
      <c r="C197" t="s">
        <v>54</v>
      </c>
      <c r="D197" s="2">
        <v>5</v>
      </c>
      <c r="E197" s="2"/>
      <c r="F197" s="3">
        <f>expend[[#This Row],[Credit (Income)]]-expend[[#This Row],[Debit (Spend)]]</f>
        <v>-5</v>
      </c>
      <c r="G197" t="s">
        <v>10</v>
      </c>
      <c r="H197" s="3" t="str">
        <f>IFERROR(INDEX(Categories[Category], MATCH(expend[[#This Row],[SubCategories]], Categories[Subcategory], 0)), "Add Subcategory")</f>
        <v>Dining Out</v>
      </c>
      <c r="I197" s="3" t="str">
        <f>IFERROR(INDEX(Categories[Category Type], MATCH(expend[[#This Row],[SubCategories]], Categories[Subcategory], 0)), "Add Subcategory")</f>
        <v>Expense</v>
      </c>
    </row>
    <row r="198" spans="1:9" x14ac:dyDescent="0.3">
      <c r="A198" t="s">
        <v>53</v>
      </c>
      <c r="B198" s="1">
        <v>45773</v>
      </c>
      <c r="C198" t="s">
        <v>54</v>
      </c>
      <c r="D198" s="2">
        <v>5</v>
      </c>
      <c r="E198" s="2"/>
      <c r="F198" s="3">
        <f>expend[[#This Row],[Credit (Income)]]-expend[[#This Row],[Debit (Spend)]]</f>
        <v>-5</v>
      </c>
      <c r="G198" t="s">
        <v>10</v>
      </c>
      <c r="H198" s="3" t="str">
        <f>IFERROR(INDEX(Categories[Category], MATCH(expend[[#This Row],[SubCategories]], Categories[Subcategory], 0)), "Add Subcategory")</f>
        <v>Dining Out</v>
      </c>
      <c r="I198" s="3" t="str">
        <f>IFERROR(INDEX(Categories[Category Type], MATCH(expend[[#This Row],[SubCategories]], Categories[Subcategory], 0)), "Add Subcategory")</f>
        <v>Expense</v>
      </c>
    </row>
    <row r="199" spans="1:9" x14ac:dyDescent="0.3">
      <c r="A199" t="s">
        <v>53</v>
      </c>
      <c r="B199" s="1">
        <v>45773</v>
      </c>
      <c r="C199" t="s">
        <v>57</v>
      </c>
      <c r="D199" s="2">
        <v>164.9</v>
      </c>
      <c r="E199" s="2"/>
      <c r="F199" s="3">
        <f>expend[[#This Row],[Credit (Income)]]-expend[[#This Row],[Debit (Spend)]]</f>
        <v>-164.9</v>
      </c>
      <c r="G199" t="s">
        <v>23</v>
      </c>
      <c r="H199" s="3" t="str">
        <f>IFERROR(INDEX(Categories[Category], MATCH(expend[[#This Row],[SubCategories]], Categories[Subcategory], 0)), "Add Subcategory")</f>
        <v>Living Expenses</v>
      </c>
      <c r="I199" s="3" t="str">
        <f>IFERROR(INDEX(Categories[Category Type], MATCH(expend[[#This Row],[SubCategories]], Categories[Subcategory], 0)), "Add Subcategory")</f>
        <v>Expense</v>
      </c>
    </row>
    <row r="200" spans="1:9" x14ac:dyDescent="0.3">
      <c r="A200" t="s">
        <v>53</v>
      </c>
      <c r="B200" s="1">
        <v>45774</v>
      </c>
      <c r="C200" t="s">
        <v>72</v>
      </c>
      <c r="D200" s="2">
        <v>127.9</v>
      </c>
      <c r="E200" s="2"/>
      <c r="F200" s="3">
        <f>expend[[#This Row],[Credit (Income)]]-expend[[#This Row],[Debit (Spend)]]</f>
        <v>-127.9</v>
      </c>
      <c r="G200" t="s">
        <v>13</v>
      </c>
      <c r="H200" s="3" t="str">
        <f>IFERROR(INDEX(Categories[Category], MATCH(expend[[#This Row],[SubCategories]], Categories[Subcategory], 0)), "Add Subcategory")</f>
        <v>Discretionary</v>
      </c>
      <c r="I200" s="3" t="str">
        <f>IFERROR(INDEX(Categories[Category Type], MATCH(expend[[#This Row],[SubCategories]], Categories[Subcategory], 0)), "Add Subcategory")</f>
        <v>Expense</v>
      </c>
    </row>
    <row r="201" spans="1:9" x14ac:dyDescent="0.3">
      <c r="A201" t="s">
        <v>53</v>
      </c>
      <c r="B201" s="1">
        <v>45774</v>
      </c>
      <c r="C201" t="s">
        <v>79</v>
      </c>
      <c r="D201" s="2">
        <v>300</v>
      </c>
      <c r="E201" s="2"/>
      <c r="F201" s="3">
        <f>expend[[#This Row],[Credit (Income)]]-expend[[#This Row],[Debit (Spend)]]</f>
        <v>-300</v>
      </c>
      <c r="G201" t="s">
        <v>14</v>
      </c>
      <c r="H201" s="3" t="str">
        <f>IFERROR(INDEX(Categories[Category], MATCH(expend[[#This Row],[SubCategories]], Categories[Subcategory], 0)), "Add Subcategory")</f>
        <v>Discretionary</v>
      </c>
      <c r="I201" s="3" t="str">
        <f>IFERROR(INDEX(Categories[Category Type], MATCH(expend[[#This Row],[SubCategories]], Categories[Subcategory], 0)), "Add Subcategory")</f>
        <v>Expense</v>
      </c>
    </row>
    <row r="202" spans="1:9" x14ac:dyDescent="0.3">
      <c r="A202" t="s">
        <v>53</v>
      </c>
      <c r="B202" s="1">
        <v>45775</v>
      </c>
      <c r="C202" t="s">
        <v>61</v>
      </c>
      <c r="D202" s="2">
        <v>148.1</v>
      </c>
      <c r="E202" s="2"/>
      <c r="F202" s="3">
        <f>expend[[#This Row],[Credit (Income)]]-expend[[#This Row],[Debit (Spend)]]</f>
        <v>-148.1</v>
      </c>
      <c r="G202" t="s">
        <v>13</v>
      </c>
      <c r="H202" s="3" t="str">
        <f>IFERROR(INDEX(Categories[Category], MATCH(expend[[#This Row],[SubCategories]], Categories[Subcategory], 0)), "Add Subcategory")</f>
        <v>Discretionary</v>
      </c>
      <c r="I202" s="3" t="str">
        <f>IFERROR(INDEX(Categories[Category Type], MATCH(expend[[#This Row],[SubCategories]], Categories[Subcategory], 0)), "Add Subcategory")</f>
        <v>Expense</v>
      </c>
    </row>
    <row r="203" spans="1:9" x14ac:dyDescent="0.3">
      <c r="A203" t="s">
        <v>53</v>
      </c>
      <c r="B203" s="1">
        <v>45775</v>
      </c>
      <c r="C203" t="s">
        <v>63</v>
      </c>
      <c r="D203" s="2">
        <v>26.1</v>
      </c>
      <c r="E203" s="2"/>
      <c r="F203" s="3">
        <f>expend[[#This Row],[Credit (Income)]]-expend[[#This Row],[Debit (Spend)]]</f>
        <v>-26.1</v>
      </c>
      <c r="G203" t="s">
        <v>34</v>
      </c>
      <c r="H203" s="3" t="str">
        <f>IFERROR(INDEX(Categories[Category], MATCH(expend[[#This Row],[SubCategories]], Categories[Subcategory], 0)), "Add Subcategory")</f>
        <v>Transport</v>
      </c>
      <c r="I203" s="3" t="str">
        <f>IFERROR(INDEX(Categories[Category Type], MATCH(expend[[#This Row],[SubCategories]], Categories[Subcategory], 0)), "Add Subcategory")</f>
        <v>Expense</v>
      </c>
    </row>
    <row r="204" spans="1:9" x14ac:dyDescent="0.3">
      <c r="A204" t="s">
        <v>53</v>
      </c>
      <c r="B204" s="1">
        <v>45776</v>
      </c>
      <c r="C204" t="s">
        <v>77</v>
      </c>
      <c r="D204" s="2">
        <v>15</v>
      </c>
      <c r="E204" s="2"/>
      <c r="F204" s="3">
        <f>expend[[#This Row],[Credit (Income)]]-expend[[#This Row],[Debit (Spend)]]</f>
        <v>-15</v>
      </c>
      <c r="G204" t="s">
        <v>11</v>
      </c>
      <c r="H204" s="3" t="str">
        <f>IFERROR(INDEX(Categories[Category], MATCH(expend[[#This Row],[SubCategories]], Categories[Subcategory], 0)), "Add Subcategory")</f>
        <v>Dining Out</v>
      </c>
      <c r="I204" s="3" t="str">
        <f>IFERROR(INDEX(Categories[Category Type], MATCH(expend[[#This Row],[SubCategories]], Categories[Subcategory], 0)), "Add Subcategory")</f>
        <v>Expense</v>
      </c>
    </row>
    <row r="205" spans="1:9" x14ac:dyDescent="0.3">
      <c r="A205" t="s">
        <v>53</v>
      </c>
      <c r="B205" s="1">
        <v>45776</v>
      </c>
      <c r="C205" t="s">
        <v>54</v>
      </c>
      <c r="D205" s="2">
        <v>5</v>
      </c>
      <c r="E205" s="2"/>
      <c r="F205" s="3">
        <f>expend[[#This Row],[Credit (Income)]]-expend[[#This Row],[Debit (Spend)]]</f>
        <v>-5</v>
      </c>
      <c r="G205" t="s">
        <v>10</v>
      </c>
      <c r="H205" s="3" t="str">
        <f>IFERROR(INDEX(Categories[Category], MATCH(expend[[#This Row],[SubCategories]], Categories[Subcategory], 0)), "Add Subcategory")</f>
        <v>Dining Out</v>
      </c>
      <c r="I205" s="3" t="str">
        <f>IFERROR(INDEX(Categories[Category Type], MATCH(expend[[#This Row],[SubCategories]], Categories[Subcategory], 0)), "Add Subcategory")</f>
        <v>Expense</v>
      </c>
    </row>
    <row r="206" spans="1:9" x14ac:dyDescent="0.3">
      <c r="A206" t="s">
        <v>53</v>
      </c>
      <c r="B206" s="1">
        <v>45777</v>
      </c>
      <c r="C206" t="s">
        <v>54</v>
      </c>
      <c r="D206" s="2">
        <v>5</v>
      </c>
      <c r="E206" s="2"/>
      <c r="F206" s="3">
        <f>expend[[#This Row],[Credit (Income)]]-expend[[#This Row],[Debit (Spend)]]</f>
        <v>-5</v>
      </c>
      <c r="G206" t="s">
        <v>10</v>
      </c>
      <c r="H206" s="3" t="str">
        <f>IFERROR(INDEX(Categories[Category], MATCH(expend[[#This Row],[SubCategories]], Categories[Subcategory], 0)), "Add Subcategory")</f>
        <v>Dining Out</v>
      </c>
      <c r="I206" s="3" t="str">
        <f>IFERROR(INDEX(Categories[Category Type], MATCH(expend[[#This Row],[SubCategories]], Categories[Subcategory], 0)), "Add Subcategory")</f>
        <v>Expense</v>
      </c>
    </row>
    <row r="207" spans="1:9" x14ac:dyDescent="0.3">
      <c r="A207" t="s">
        <v>53</v>
      </c>
      <c r="B207" s="1">
        <v>45779</v>
      </c>
      <c r="C207" t="s">
        <v>54</v>
      </c>
      <c r="D207" s="2">
        <v>5</v>
      </c>
      <c r="E207" s="2"/>
      <c r="F207" s="3">
        <f>expend[[#This Row],[Credit (Income)]]-expend[[#This Row],[Debit (Spend)]]</f>
        <v>-5</v>
      </c>
      <c r="G207" t="s">
        <v>10</v>
      </c>
      <c r="H207" s="3" t="str">
        <f>IFERROR(INDEX(Categories[Category], MATCH(expend[[#This Row],[SubCategories]], Categories[Subcategory], 0)), "Add Subcategory")</f>
        <v>Dining Out</v>
      </c>
      <c r="I207" s="3" t="str">
        <f>IFERROR(INDEX(Categories[Category Type], MATCH(expend[[#This Row],[SubCategories]], Categories[Subcategory], 0)), "Add Subcategory")</f>
        <v>Expense</v>
      </c>
    </row>
    <row r="208" spans="1:9" x14ac:dyDescent="0.3">
      <c r="A208" t="s">
        <v>50</v>
      </c>
      <c r="B208" s="1">
        <v>45780</v>
      </c>
      <c r="C208" t="s">
        <v>52</v>
      </c>
      <c r="D208" s="2"/>
      <c r="E208" s="2">
        <v>4000</v>
      </c>
      <c r="F208" s="3">
        <f>expend[[#This Row],[Credit (Income)]]-expend[[#This Row],[Debit (Spend)]]</f>
        <v>4000</v>
      </c>
      <c r="G208" t="s">
        <v>19</v>
      </c>
      <c r="H208" s="3" t="str">
        <f>IFERROR(INDEX(Categories[Category], MATCH(expend[[#This Row],[SubCategories]], Categories[Subcategory], 0)), "Add Subcategory")</f>
        <v>Fixed</v>
      </c>
      <c r="I208" s="3" t="str">
        <f>IFERROR(INDEX(Categories[Category Type], MATCH(expend[[#This Row],[SubCategories]], Categories[Subcategory], 0)), "Add Subcategory")</f>
        <v>Income</v>
      </c>
    </row>
    <row r="209" spans="1:9" x14ac:dyDescent="0.3">
      <c r="A209" t="s">
        <v>48</v>
      </c>
      <c r="B209" s="1">
        <v>45780</v>
      </c>
      <c r="C209" t="s">
        <v>49</v>
      </c>
      <c r="D209" s="2"/>
      <c r="E209" s="2">
        <v>39</v>
      </c>
      <c r="F209" s="3">
        <f>expend[[#This Row],[Credit (Income)]]-expend[[#This Row],[Debit (Spend)]]</f>
        <v>39</v>
      </c>
      <c r="G209" t="s">
        <v>37</v>
      </c>
      <c r="H209" s="3" t="str">
        <f>IFERROR(INDEX(Categories[Category], MATCH(expend[[#This Row],[SubCategories]], Categories[Subcategory], 0)), "Add Subcategory")</f>
        <v>Variable</v>
      </c>
      <c r="I209" s="3" t="str">
        <f>IFERROR(INDEX(Categories[Category Type], MATCH(expend[[#This Row],[SubCategories]], Categories[Subcategory], 0)), "Add Subcategory")</f>
        <v>Income</v>
      </c>
    </row>
    <row r="210" spans="1:9" x14ac:dyDescent="0.3">
      <c r="A210" t="s">
        <v>50</v>
      </c>
      <c r="B210" s="1">
        <v>45780</v>
      </c>
      <c r="C210" t="s">
        <v>55</v>
      </c>
      <c r="D210" s="2">
        <v>900</v>
      </c>
      <c r="E210" s="2"/>
      <c r="F210" s="3">
        <f>expend[[#This Row],[Credit (Income)]]-expend[[#This Row],[Debit (Spend)]]</f>
        <v>-900</v>
      </c>
      <c r="G210" t="s">
        <v>25</v>
      </c>
      <c r="H210" s="3" t="str">
        <f>IFERROR(INDEX(Categories[Category], MATCH(expend[[#This Row],[SubCategories]], Categories[Subcategory], 0)), "Add Subcategory")</f>
        <v>Living Expenses</v>
      </c>
      <c r="I210" s="3" t="str">
        <f>IFERROR(INDEX(Categories[Category Type], MATCH(expend[[#This Row],[SubCategories]], Categories[Subcategory], 0)), "Add Subcategory")</f>
        <v>Expense</v>
      </c>
    </row>
    <row r="211" spans="1:9" x14ac:dyDescent="0.3">
      <c r="A211" t="s">
        <v>50</v>
      </c>
      <c r="B211" s="1">
        <v>45780</v>
      </c>
      <c r="C211" t="s">
        <v>56</v>
      </c>
      <c r="D211" s="2">
        <v>150</v>
      </c>
      <c r="E211" s="2"/>
      <c r="F211" s="3">
        <f>expend[[#This Row],[Credit (Income)]]-expend[[#This Row],[Debit (Spend)]]</f>
        <v>-150</v>
      </c>
      <c r="G211" t="s">
        <v>8</v>
      </c>
      <c r="H211" s="3" t="str">
        <f>IFERROR(INDEX(Categories[Category], MATCH(expend[[#This Row],[SubCategories]], Categories[Subcategory], 0)), "Add Subcategory")</f>
        <v>Debt Repayment</v>
      </c>
      <c r="I211" s="3" t="str">
        <f>IFERROR(INDEX(Categories[Category Type], MATCH(expend[[#This Row],[SubCategories]], Categories[Subcategory], 0)), "Add Subcategory")</f>
        <v>Expense</v>
      </c>
    </row>
    <row r="212" spans="1:9" x14ac:dyDescent="0.3">
      <c r="A212" t="s">
        <v>53</v>
      </c>
      <c r="B212" s="1">
        <v>45780</v>
      </c>
      <c r="C212" t="s">
        <v>54</v>
      </c>
      <c r="D212" s="2">
        <v>5</v>
      </c>
      <c r="E212" s="2"/>
      <c r="F212" s="3">
        <f>expend[[#This Row],[Credit (Income)]]-expend[[#This Row],[Debit (Spend)]]</f>
        <v>-5</v>
      </c>
      <c r="G212" t="s">
        <v>10</v>
      </c>
      <c r="H212" s="3" t="str">
        <f>IFERROR(INDEX(Categories[Category], MATCH(expend[[#This Row],[SubCategories]], Categories[Subcategory], 0)), "Add Subcategory")</f>
        <v>Dining Out</v>
      </c>
      <c r="I212" s="3" t="str">
        <f>IFERROR(INDEX(Categories[Category Type], MATCH(expend[[#This Row],[SubCategories]], Categories[Subcategory], 0)), "Add Subcategory")</f>
        <v>Expense</v>
      </c>
    </row>
    <row r="213" spans="1:9" x14ac:dyDescent="0.3">
      <c r="A213" t="s">
        <v>48</v>
      </c>
      <c r="B213" s="1">
        <v>45780</v>
      </c>
      <c r="C213" t="s">
        <v>38</v>
      </c>
      <c r="D213" s="2"/>
      <c r="E213" s="2">
        <v>2852</v>
      </c>
      <c r="F213" s="3">
        <f>expend[[#This Row],[Credit (Income)]]-expend[[#This Row],[Debit (Spend)]]</f>
        <v>2852</v>
      </c>
      <c r="G213" t="s">
        <v>38</v>
      </c>
      <c r="H213" s="3" t="str">
        <f>IFERROR(INDEX(Categories[Category], MATCH(expend[[#This Row],[SubCategories]], Categories[Subcategory], 0)), "Add Subcategory")</f>
        <v>Variable</v>
      </c>
      <c r="I213" s="3" t="str">
        <f>IFERROR(INDEX(Categories[Category Type], MATCH(expend[[#This Row],[SubCategories]], Categories[Subcategory], 0)), "Add Subcategory")</f>
        <v>Income</v>
      </c>
    </row>
    <row r="214" spans="1:9" x14ac:dyDescent="0.3">
      <c r="A214" t="s">
        <v>53</v>
      </c>
      <c r="B214" s="1">
        <v>45781</v>
      </c>
      <c r="C214" t="s">
        <v>54</v>
      </c>
      <c r="D214" s="2">
        <v>5</v>
      </c>
      <c r="E214" s="2"/>
      <c r="F214" s="3">
        <f>expend[[#This Row],[Credit (Income)]]-expend[[#This Row],[Debit (Spend)]]</f>
        <v>-5</v>
      </c>
      <c r="G214" t="s">
        <v>10</v>
      </c>
      <c r="H214" s="3" t="str">
        <f>IFERROR(INDEX(Categories[Category], MATCH(expend[[#This Row],[SubCategories]], Categories[Subcategory], 0)), "Add Subcategory")</f>
        <v>Dining Out</v>
      </c>
      <c r="I214" s="3" t="str">
        <f>IFERROR(INDEX(Categories[Category Type], MATCH(expend[[#This Row],[SubCategories]], Categories[Subcategory], 0)), "Add Subcategory")</f>
        <v>Expense</v>
      </c>
    </row>
    <row r="215" spans="1:9" x14ac:dyDescent="0.3">
      <c r="A215" t="s">
        <v>53</v>
      </c>
      <c r="B215" s="1">
        <v>45782</v>
      </c>
      <c r="C215" t="s">
        <v>54</v>
      </c>
      <c r="D215" s="2">
        <v>5</v>
      </c>
      <c r="E215" s="2"/>
      <c r="F215" s="3">
        <f>expend[[#This Row],[Credit (Income)]]-expend[[#This Row],[Debit (Spend)]]</f>
        <v>-5</v>
      </c>
      <c r="G215" t="s">
        <v>10</v>
      </c>
      <c r="H215" s="3" t="str">
        <f>IFERROR(INDEX(Categories[Category], MATCH(expend[[#This Row],[SubCategories]], Categories[Subcategory], 0)), "Add Subcategory")</f>
        <v>Dining Out</v>
      </c>
      <c r="I215" s="3" t="str">
        <f>IFERROR(INDEX(Categories[Category Type], MATCH(expend[[#This Row],[SubCategories]], Categories[Subcategory], 0)), "Add Subcategory")</f>
        <v>Expense</v>
      </c>
    </row>
    <row r="216" spans="1:9" x14ac:dyDescent="0.3">
      <c r="A216" t="s">
        <v>53</v>
      </c>
      <c r="B216" s="1">
        <v>45783</v>
      </c>
      <c r="C216" t="s">
        <v>54</v>
      </c>
      <c r="D216" s="2">
        <v>5</v>
      </c>
      <c r="E216" s="2"/>
      <c r="F216" s="3">
        <f>expend[[#This Row],[Credit (Income)]]-expend[[#This Row],[Debit (Spend)]]</f>
        <v>-5</v>
      </c>
      <c r="G216" t="s">
        <v>10</v>
      </c>
      <c r="H216" s="3" t="str">
        <f>IFERROR(INDEX(Categories[Category], MATCH(expend[[#This Row],[SubCategories]], Categories[Subcategory], 0)), "Add Subcategory")</f>
        <v>Dining Out</v>
      </c>
      <c r="I216" s="3" t="str">
        <f>IFERROR(INDEX(Categories[Category Type], MATCH(expend[[#This Row],[SubCategories]], Categories[Subcategory], 0)), "Add Subcategory")</f>
        <v>Expense</v>
      </c>
    </row>
    <row r="217" spans="1:9" x14ac:dyDescent="0.3">
      <c r="A217" t="s">
        <v>53</v>
      </c>
      <c r="B217" s="1">
        <v>45783</v>
      </c>
      <c r="C217" t="s">
        <v>57</v>
      </c>
      <c r="D217" s="2">
        <v>170</v>
      </c>
      <c r="E217" s="2"/>
      <c r="F217" s="3">
        <f>expend[[#This Row],[Credit (Income)]]-expend[[#This Row],[Debit (Spend)]]</f>
        <v>-170</v>
      </c>
      <c r="G217" t="s">
        <v>23</v>
      </c>
      <c r="H217" s="3" t="str">
        <f>IFERROR(INDEX(Categories[Category], MATCH(expend[[#This Row],[SubCategories]], Categories[Subcategory], 0)), "Add Subcategory")</f>
        <v>Living Expenses</v>
      </c>
      <c r="I217" s="3" t="str">
        <f>IFERROR(INDEX(Categories[Category Type], MATCH(expend[[#This Row],[SubCategories]], Categories[Subcategory], 0)), "Add Subcategory")</f>
        <v>Expense</v>
      </c>
    </row>
    <row r="218" spans="1:9" x14ac:dyDescent="0.3">
      <c r="A218" t="s">
        <v>50</v>
      </c>
      <c r="B218" s="1">
        <v>45786</v>
      </c>
      <c r="C218" t="s">
        <v>58</v>
      </c>
      <c r="D218" s="2">
        <v>54.1</v>
      </c>
      <c r="E218" s="2"/>
      <c r="F218" s="3">
        <f>expend[[#This Row],[Credit (Income)]]-expend[[#This Row],[Debit (Spend)]]</f>
        <v>-54.1</v>
      </c>
      <c r="G218" t="s">
        <v>22</v>
      </c>
      <c r="H218" s="3" t="str">
        <f>IFERROR(INDEX(Categories[Category], MATCH(expend[[#This Row],[SubCategories]], Categories[Subcategory], 0)), "Add Subcategory")</f>
        <v>Living Expenses</v>
      </c>
      <c r="I218" s="3" t="str">
        <f>IFERROR(INDEX(Categories[Category Type], MATCH(expend[[#This Row],[SubCategories]], Categories[Subcategory], 0)), "Add Subcategory")</f>
        <v>Expense</v>
      </c>
    </row>
    <row r="219" spans="1:9" x14ac:dyDescent="0.3">
      <c r="A219" t="s">
        <v>53</v>
      </c>
      <c r="B219" s="1">
        <v>45786</v>
      </c>
      <c r="C219" t="s">
        <v>54</v>
      </c>
      <c r="D219" s="2">
        <v>5</v>
      </c>
      <c r="E219" s="2"/>
      <c r="F219" s="3">
        <f>expend[[#This Row],[Credit (Income)]]-expend[[#This Row],[Debit (Spend)]]</f>
        <v>-5</v>
      </c>
      <c r="G219" t="s">
        <v>10</v>
      </c>
      <c r="H219" s="3" t="str">
        <f>IFERROR(INDEX(Categories[Category], MATCH(expend[[#This Row],[SubCategories]], Categories[Subcategory], 0)), "Add Subcategory")</f>
        <v>Dining Out</v>
      </c>
      <c r="I219" s="3" t="str">
        <f>IFERROR(INDEX(Categories[Category Type], MATCH(expend[[#This Row],[SubCategories]], Categories[Subcategory], 0)), "Add Subcategory")</f>
        <v>Expense</v>
      </c>
    </row>
    <row r="220" spans="1:9" x14ac:dyDescent="0.3">
      <c r="A220" t="s">
        <v>53</v>
      </c>
      <c r="B220" s="1">
        <v>45787</v>
      </c>
      <c r="C220" t="s">
        <v>54</v>
      </c>
      <c r="D220" s="2">
        <v>5</v>
      </c>
      <c r="E220" s="2"/>
      <c r="F220" s="3">
        <f>expend[[#This Row],[Credit (Income)]]-expend[[#This Row],[Debit (Spend)]]</f>
        <v>-5</v>
      </c>
      <c r="G220" t="s">
        <v>10</v>
      </c>
      <c r="H220" s="3" t="str">
        <f>IFERROR(INDEX(Categories[Category], MATCH(expend[[#This Row],[SubCategories]], Categories[Subcategory], 0)), "Add Subcategory")</f>
        <v>Dining Out</v>
      </c>
      <c r="I220" s="3" t="str">
        <f>IFERROR(INDEX(Categories[Category Type], MATCH(expend[[#This Row],[SubCategories]], Categories[Subcategory], 0)), "Add Subcategory")</f>
        <v>Expense</v>
      </c>
    </row>
    <row r="221" spans="1:9" x14ac:dyDescent="0.3">
      <c r="A221" t="s">
        <v>53</v>
      </c>
      <c r="B221" s="1">
        <v>45788</v>
      </c>
      <c r="C221" t="s">
        <v>59</v>
      </c>
      <c r="D221" s="2">
        <v>81</v>
      </c>
      <c r="E221" s="2"/>
      <c r="F221" s="3">
        <f>expend[[#This Row],[Credit (Income)]]-expend[[#This Row],[Debit (Spend)]]</f>
        <v>-81</v>
      </c>
      <c r="G221" t="s">
        <v>33</v>
      </c>
      <c r="H221" s="3" t="str">
        <f>IFERROR(INDEX(Categories[Category], MATCH(expend[[#This Row],[SubCategories]], Categories[Subcategory], 0)), "Add Subcategory")</f>
        <v>Transport</v>
      </c>
      <c r="I221" s="3" t="str">
        <f>IFERROR(INDEX(Categories[Category Type], MATCH(expend[[#This Row],[SubCategories]], Categories[Subcategory], 0)), "Add Subcategory")</f>
        <v>Expense</v>
      </c>
    </row>
    <row r="222" spans="1:9" x14ac:dyDescent="0.3">
      <c r="A222" t="s">
        <v>53</v>
      </c>
      <c r="B222" s="1">
        <v>45788</v>
      </c>
      <c r="C222" t="s">
        <v>54</v>
      </c>
      <c r="D222" s="2">
        <v>5</v>
      </c>
      <c r="E222" s="2"/>
      <c r="F222" s="3">
        <f>expend[[#This Row],[Credit (Income)]]-expend[[#This Row],[Debit (Spend)]]</f>
        <v>-5</v>
      </c>
      <c r="G222" t="s">
        <v>10</v>
      </c>
      <c r="H222" s="3" t="str">
        <f>IFERROR(INDEX(Categories[Category], MATCH(expend[[#This Row],[SubCategories]], Categories[Subcategory], 0)), "Add Subcategory")</f>
        <v>Dining Out</v>
      </c>
      <c r="I222" s="3" t="str">
        <f>IFERROR(INDEX(Categories[Category Type], MATCH(expend[[#This Row],[SubCategories]], Categories[Subcategory], 0)), "Add Subcategory")</f>
        <v>Expense</v>
      </c>
    </row>
    <row r="223" spans="1:9" x14ac:dyDescent="0.3">
      <c r="A223" t="s">
        <v>53</v>
      </c>
      <c r="B223" s="1">
        <v>45789</v>
      </c>
      <c r="C223" t="s">
        <v>54</v>
      </c>
      <c r="D223" s="2">
        <v>5</v>
      </c>
      <c r="E223" s="2"/>
      <c r="F223" s="3">
        <f>expend[[#This Row],[Credit (Income)]]-expend[[#This Row],[Debit (Spend)]]</f>
        <v>-5</v>
      </c>
      <c r="G223" t="s">
        <v>10</v>
      </c>
      <c r="H223" s="3" t="str">
        <f>IFERROR(INDEX(Categories[Category], MATCH(expend[[#This Row],[SubCategories]], Categories[Subcategory], 0)), "Add Subcategory")</f>
        <v>Dining Out</v>
      </c>
      <c r="I223" s="3" t="str">
        <f>IFERROR(INDEX(Categories[Category Type], MATCH(expend[[#This Row],[SubCategories]], Categories[Subcategory], 0)), "Add Subcategory")</f>
        <v>Expense</v>
      </c>
    </row>
    <row r="224" spans="1:9" x14ac:dyDescent="0.3">
      <c r="A224" t="s">
        <v>53</v>
      </c>
      <c r="B224" s="1">
        <v>45790</v>
      </c>
      <c r="C224" t="s">
        <v>57</v>
      </c>
      <c r="D224" s="2">
        <v>139.1</v>
      </c>
      <c r="E224" s="2"/>
      <c r="F224" s="3">
        <f>expend[[#This Row],[Credit (Income)]]-expend[[#This Row],[Debit (Spend)]]</f>
        <v>-139.1</v>
      </c>
      <c r="G224" t="s">
        <v>23</v>
      </c>
      <c r="H224" s="3" t="str">
        <f>IFERROR(INDEX(Categories[Category], MATCH(expend[[#This Row],[SubCategories]], Categories[Subcategory], 0)), "Add Subcategory")</f>
        <v>Living Expenses</v>
      </c>
      <c r="I224" s="3" t="str">
        <f>IFERROR(INDEX(Categories[Category Type], MATCH(expend[[#This Row],[SubCategories]], Categories[Subcategory], 0)), "Add Subcategory")</f>
        <v>Expense</v>
      </c>
    </row>
    <row r="225" spans="1:9" x14ac:dyDescent="0.3">
      <c r="A225" t="s">
        <v>53</v>
      </c>
      <c r="B225" s="1">
        <v>45790</v>
      </c>
      <c r="C225" t="s">
        <v>54</v>
      </c>
      <c r="D225" s="2">
        <v>5</v>
      </c>
      <c r="E225" s="2"/>
      <c r="F225" s="3">
        <f>expend[[#This Row],[Credit (Income)]]-expend[[#This Row],[Debit (Spend)]]</f>
        <v>-5</v>
      </c>
      <c r="G225" t="s">
        <v>10</v>
      </c>
      <c r="H225" s="3" t="str">
        <f>IFERROR(INDEX(Categories[Category], MATCH(expend[[#This Row],[SubCategories]], Categories[Subcategory], 0)), "Add Subcategory")</f>
        <v>Dining Out</v>
      </c>
      <c r="I225" s="3" t="str">
        <f>IFERROR(INDEX(Categories[Category Type], MATCH(expend[[#This Row],[SubCategories]], Categories[Subcategory], 0)), "Add Subcategory")</f>
        <v>Expense</v>
      </c>
    </row>
    <row r="226" spans="1:9" x14ac:dyDescent="0.3">
      <c r="A226" t="s">
        <v>53</v>
      </c>
      <c r="B226" s="1">
        <v>45791</v>
      </c>
      <c r="C226" t="s">
        <v>54</v>
      </c>
      <c r="D226" s="2">
        <v>5</v>
      </c>
      <c r="E226" s="2"/>
      <c r="F226" s="3">
        <f>expend[[#This Row],[Credit (Income)]]-expend[[#This Row],[Debit (Spend)]]</f>
        <v>-5</v>
      </c>
      <c r="G226" t="s">
        <v>10</v>
      </c>
      <c r="H226" s="3" t="str">
        <f>IFERROR(INDEX(Categories[Category], MATCH(expend[[#This Row],[SubCategories]], Categories[Subcategory], 0)), "Add Subcategory")</f>
        <v>Dining Out</v>
      </c>
      <c r="I226" s="3" t="str">
        <f>IFERROR(INDEX(Categories[Category Type], MATCH(expend[[#This Row],[SubCategories]], Categories[Subcategory], 0)), "Add Subcategory")</f>
        <v>Expense</v>
      </c>
    </row>
    <row r="227" spans="1:9" x14ac:dyDescent="0.3">
      <c r="A227" t="s">
        <v>53</v>
      </c>
      <c r="B227" s="1">
        <v>45791</v>
      </c>
      <c r="C227" t="s">
        <v>60</v>
      </c>
      <c r="D227" s="2">
        <v>43.9</v>
      </c>
      <c r="E227" s="2"/>
      <c r="F227" s="3">
        <f>expend[[#This Row],[Credit (Income)]]-expend[[#This Row],[Debit (Spend)]]</f>
        <v>-43.9</v>
      </c>
      <c r="G227" t="s">
        <v>14</v>
      </c>
      <c r="H227" s="3" t="str">
        <f>IFERROR(INDEX(Categories[Category], MATCH(expend[[#This Row],[SubCategories]], Categories[Subcategory], 0)), "Add Subcategory")</f>
        <v>Discretionary</v>
      </c>
      <c r="I227" s="3" t="str">
        <f>IFERROR(INDEX(Categories[Category Type], MATCH(expend[[#This Row],[SubCategories]], Categories[Subcategory], 0)), "Add Subcategory")</f>
        <v>Expense</v>
      </c>
    </row>
    <row r="228" spans="1:9" x14ac:dyDescent="0.3">
      <c r="A228" t="s">
        <v>53</v>
      </c>
      <c r="B228" s="1">
        <v>45791</v>
      </c>
      <c r="C228" t="s">
        <v>61</v>
      </c>
      <c r="D228" s="2">
        <v>101.80000000000001</v>
      </c>
      <c r="E228" s="2"/>
      <c r="F228" s="3">
        <f>expend[[#This Row],[Credit (Income)]]-expend[[#This Row],[Debit (Spend)]]</f>
        <v>-101.80000000000001</v>
      </c>
      <c r="G228" t="s">
        <v>13</v>
      </c>
      <c r="H228" s="3" t="str">
        <f>IFERROR(INDEX(Categories[Category], MATCH(expend[[#This Row],[SubCategories]], Categories[Subcategory], 0)), "Add Subcategory")</f>
        <v>Discretionary</v>
      </c>
      <c r="I228" s="3" t="str">
        <f>IFERROR(INDEX(Categories[Category Type], MATCH(expend[[#This Row],[SubCategories]], Categories[Subcategory], 0)), "Add Subcategory")</f>
        <v>Expense</v>
      </c>
    </row>
    <row r="229" spans="1:9" x14ac:dyDescent="0.3">
      <c r="A229" t="s">
        <v>53</v>
      </c>
      <c r="B229" s="1">
        <v>45791</v>
      </c>
      <c r="C229" t="s">
        <v>62</v>
      </c>
      <c r="D229" s="2">
        <v>55.9</v>
      </c>
      <c r="E229" s="2"/>
      <c r="F229" s="3">
        <f>expend[[#This Row],[Credit (Income)]]-expend[[#This Row],[Debit (Spend)]]</f>
        <v>-55.9</v>
      </c>
      <c r="G229" t="s">
        <v>11</v>
      </c>
      <c r="H229" s="3" t="str">
        <f>IFERROR(INDEX(Categories[Category], MATCH(expend[[#This Row],[SubCategories]], Categories[Subcategory], 0)), "Add Subcategory")</f>
        <v>Dining Out</v>
      </c>
      <c r="I229" s="3" t="str">
        <f>IFERROR(INDEX(Categories[Category Type], MATCH(expend[[#This Row],[SubCategories]], Categories[Subcategory], 0)), "Add Subcategory")</f>
        <v>Expense</v>
      </c>
    </row>
    <row r="230" spans="1:9" x14ac:dyDescent="0.3">
      <c r="A230" t="s">
        <v>53</v>
      </c>
      <c r="B230" s="1">
        <v>45792</v>
      </c>
      <c r="C230" t="s">
        <v>63</v>
      </c>
      <c r="D230" s="2">
        <v>32</v>
      </c>
      <c r="E230" s="2"/>
      <c r="F230" s="3">
        <f>expend[[#This Row],[Credit (Income)]]-expend[[#This Row],[Debit (Spend)]]</f>
        <v>-32</v>
      </c>
      <c r="G230" t="s">
        <v>34</v>
      </c>
      <c r="H230" s="3" t="str">
        <f>IFERROR(INDEX(Categories[Category], MATCH(expend[[#This Row],[SubCategories]], Categories[Subcategory], 0)), "Add Subcategory")</f>
        <v>Transport</v>
      </c>
      <c r="I230" s="3" t="str">
        <f>IFERROR(INDEX(Categories[Category Type], MATCH(expend[[#This Row],[SubCategories]], Categories[Subcategory], 0)), "Add Subcategory")</f>
        <v>Expense</v>
      </c>
    </row>
    <row r="231" spans="1:9" x14ac:dyDescent="0.3">
      <c r="A231" t="s">
        <v>50</v>
      </c>
      <c r="B231" s="1">
        <v>45793</v>
      </c>
      <c r="C231" t="s">
        <v>64</v>
      </c>
      <c r="D231" s="2">
        <v>30</v>
      </c>
      <c r="E231" s="2"/>
      <c r="F231" s="3">
        <f>expend[[#This Row],[Credit (Income)]]-expend[[#This Row],[Debit (Spend)]]</f>
        <v>-30</v>
      </c>
      <c r="G231" t="s">
        <v>17</v>
      </c>
      <c r="H231" s="3" t="str">
        <f>IFERROR(INDEX(Categories[Category], MATCH(expend[[#This Row],[SubCategories]], Categories[Subcategory], 0)), "Add Subcategory")</f>
        <v>Discretionary</v>
      </c>
      <c r="I231" s="3" t="str">
        <f>IFERROR(INDEX(Categories[Category Type], MATCH(expend[[#This Row],[SubCategories]], Categories[Subcategory], 0)), "Add Subcategory")</f>
        <v>Expense</v>
      </c>
    </row>
    <row r="232" spans="1:9" x14ac:dyDescent="0.3">
      <c r="A232" t="s">
        <v>53</v>
      </c>
      <c r="B232" s="1">
        <v>45793</v>
      </c>
      <c r="C232" t="s">
        <v>54</v>
      </c>
      <c r="D232" s="2">
        <v>5</v>
      </c>
      <c r="E232" s="2"/>
      <c r="F232" s="3">
        <f>expend[[#This Row],[Credit (Income)]]-expend[[#This Row],[Debit (Spend)]]</f>
        <v>-5</v>
      </c>
      <c r="G232" t="s">
        <v>10</v>
      </c>
      <c r="H232" s="3" t="str">
        <f>IFERROR(INDEX(Categories[Category], MATCH(expend[[#This Row],[SubCategories]], Categories[Subcategory], 0)), "Add Subcategory")</f>
        <v>Dining Out</v>
      </c>
      <c r="I232" s="3" t="str">
        <f>IFERROR(INDEX(Categories[Category Type], MATCH(expend[[#This Row],[SubCategories]], Categories[Subcategory], 0)), "Add Subcategory")</f>
        <v>Expense</v>
      </c>
    </row>
    <row r="233" spans="1:9" x14ac:dyDescent="0.3">
      <c r="A233" t="s">
        <v>53</v>
      </c>
      <c r="B233" s="1">
        <v>45794</v>
      </c>
      <c r="C233" t="s">
        <v>54</v>
      </c>
      <c r="D233" s="2">
        <v>5</v>
      </c>
      <c r="E233" s="2"/>
      <c r="F233" s="3">
        <f>expend[[#This Row],[Credit (Income)]]-expend[[#This Row],[Debit (Spend)]]</f>
        <v>-5</v>
      </c>
      <c r="G233" t="s">
        <v>10</v>
      </c>
      <c r="H233" s="3" t="str">
        <f>IFERROR(INDEX(Categories[Category], MATCH(expend[[#This Row],[SubCategories]], Categories[Subcategory], 0)), "Add Subcategory")</f>
        <v>Dining Out</v>
      </c>
      <c r="I233" s="3" t="str">
        <f>IFERROR(INDEX(Categories[Category Type], MATCH(expend[[#This Row],[SubCategories]], Categories[Subcategory], 0)), "Add Subcategory")</f>
        <v>Expense</v>
      </c>
    </row>
    <row r="234" spans="1:9" x14ac:dyDescent="0.3">
      <c r="A234" t="s">
        <v>50</v>
      </c>
      <c r="B234" s="1">
        <v>45794</v>
      </c>
      <c r="C234" t="s">
        <v>75</v>
      </c>
      <c r="D234" s="2">
        <v>75</v>
      </c>
      <c r="E234" s="2"/>
      <c r="F234" s="3">
        <f>expend[[#This Row],[Credit (Income)]]-expend[[#This Row],[Debit (Spend)]]</f>
        <v>-75</v>
      </c>
      <c r="G234" t="s">
        <v>28</v>
      </c>
      <c r="H234" s="3" t="str">
        <f>IFERROR(INDEX(Categories[Category], MATCH(expend[[#This Row],[SubCategories]], Categories[Subcategory], 0)), "Add Subcategory")</f>
        <v>Medical</v>
      </c>
      <c r="I234" s="3" t="str">
        <f>IFERROR(INDEX(Categories[Category Type], MATCH(expend[[#This Row],[SubCategories]], Categories[Subcategory], 0)), "Add Subcategory")</f>
        <v>Expense</v>
      </c>
    </row>
    <row r="235" spans="1:9" x14ac:dyDescent="0.3">
      <c r="A235" t="s">
        <v>50</v>
      </c>
      <c r="B235" s="1">
        <v>45794</v>
      </c>
      <c r="C235" t="s">
        <v>66</v>
      </c>
      <c r="D235" s="2">
        <v>40</v>
      </c>
      <c r="E235" s="2"/>
      <c r="F235" s="3">
        <f>expend[[#This Row],[Credit (Income)]]-expend[[#This Row],[Debit (Spend)]]</f>
        <v>-40</v>
      </c>
      <c r="G235" t="s">
        <v>24</v>
      </c>
      <c r="H235" s="3" t="str">
        <f>IFERROR(INDEX(Categories[Category], MATCH(expend[[#This Row],[SubCategories]], Categories[Subcategory], 0)), "Add Subcategory")</f>
        <v>Living Expenses</v>
      </c>
      <c r="I235" s="3" t="str">
        <f>IFERROR(INDEX(Categories[Category Type], MATCH(expend[[#This Row],[SubCategories]], Categories[Subcategory], 0)), "Add Subcategory")</f>
        <v>Expense</v>
      </c>
    </row>
    <row r="236" spans="1:9" x14ac:dyDescent="0.3">
      <c r="A236" t="s">
        <v>50</v>
      </c>
      <c r="B236" s="1">
        <v>45794</v>
      </c>
      <c r="C236" t="s">
        <v>51</v>
      </c>
      <c r="D236" s="2">
        <v>100</v>
      </c>
      <c r="E236" s="2"/>
      <c r="F236" s="3">
        <f>expend[[#This Row],[Credit (Income)]]-expend[[#This Row],[Debit (Spend)]]</f>
        <v>-100</v>
      </c>
      <c r="G236" t="s">
        <v>30</v>
      </c>
      <c r="H236" s="3" t="str">
        <f>IFERROR(INDEX(Categories[Category], MATCH(expend[[#This Row],[SubCategories]], Categories[Subcategory], 0)), "Add Subcategory")</f>
        <v>Transfer</v>
      </c>
      <c r="I236" s="3" t="str">
        <f>IFERROR(INDEX(Categories[Category Type], MATCH(expend[[#This Row],[SubCategories]], Categories[Subcategory], 0)), "Add Subcategory")</f>
        <v>Not Reported</v>
      </c>
    </row>
    <row r="237" spans="1:9" x14ac:dyDescent="0.3">
      <c r="A237" t="s">
        <v>53</v>
      </c>
      <c r="B237" s="1">
        <v>45795</v>
      </c>
      <c r="C237" t="s">
        <v>67</v>
      </c>
      <c r="D237" s="2">
        <v>49</v>
      </c>
      <c r="E237" s="2"/>
      <c r="F237" s="3">
        <f>expend[[#This Row],[Credit (Income)]]-expend[[#This Row],[Debit (Spend)]]</f>
        <v>-49</v>
      </c>
      <c r="G237" t="s">
        <v>16</v>
      </c>
      <c r="H237" s="3" t="str">
        <f>IFERROR(INDEX(Categories[Category], MATCH(expend[[#This Row],[SubCategories]], Categories[Subcategory], 0)), "Add Subcategory")</f>
        <v>Discretionary</v>
      </c>
      <c r="I237" s="3" t="str">
        <f>IFERROR(INDEX(Categories[Category Type], MATCH(expend[[#This Row],[SubCategories]], Categories[Subcategory], 0)), "Add Subcategory")</f>
        <v>Expense</v>
      </c>
    </row>
    <row r="238" spans="1:9" x14ac:dyDescent="0.3">
      <c r="A238" t="s">
        <v>53</v>
      </c>
      <c r="B238" s="1">
        <v>45795</v>
      </c>
      <c r="C238" t="s">
        <v>68</v>
      </c>
      <c r="D238" s="2">
        <v>35</v>
      </c>
      <c r="E238" s="2"/>
      <c r="F238" s="3">
        <f>expend[[#This Row],[Credit (Income)]]-expend[[#This Row],[Debit (Spend)]]</f>
        <v>-35</v>
      </c>
      <c r="G238" t="s">
        <v>14</v>
      </c>
      <c r="H238" s="3" t="str">
        <f>IFERROR(INDEX(Categories[Category], MATCH(expend[[#This Row],[SubCategories]], Categories[Subcategory], 0)), "Add Subcategory")</f>
        <v>Discretionary</v>
      </c>
      <c r="I238" s="3" t="str">
        <f>IFERROR(INDEX(Categories[Category Type], MATCH(expend[[#This Row],[SubCategories]], Categories[Subcategory], 0)), "Add Subcategory")</f>
        <v>Expense</v>
      </c>
    </row>
    <row r="239" spans="1:9" x14ac:dyDescent="0.3">
      <c r="A239" t="s">
        <v>53</v>
      </c>
      <c r="B239" s="1">
        <v>45795</v>
      </c>
      <c r="C239" t="s">
        <v>54</v>
      </c>
      <c r="D239" s="2">
        <v>5</v>
      </c>
      <c r="E239" s="2"/>
      <c r="F239" s="3">
        <f>expend[[#This Row],[Credit (Income)]]-expend[[#This Row],[Debit (Spend)]]</f>
        <v>-5</v>
      </c>
      <c r="G239" t="s">
        <v>10</v>
      </c>
      <c r="H239" s="3" t="str">
        <f>IFERROR(INDEX(Categories[Category], MATCH(expend[[#This Row],[SubCategories]], Categories[Subcategory], 0)), "Add Subcategory")</f>
        <v>Dining Out</v>
      </c>
      <c r="I239" s="3" t="str">
        <f>IFERROR(INDEX(Categories[Category Type], MATCH(expend[[#This Row],[SubCategories]], Categories[Subcategory], 0)), "Add Subcategory")</f>
        <v>Expense</v>
      </c>
    </row>
    <row r="240" spans="1:9" x14ac:dyDescent="0.3">
      <c r="A240" t="s">
        <v>53</v>
      </c>
      <c r="B240" s="1">
        <v>45796</v>
      </c>
      <c r="C240" t="s">
        <v>54</v>
      </c>
      <c r="D240" s="2">
        <v>5</v>
      </c>
      <c r="E240" s="2"/>
      <c r="F240" s="3">
        <f>expend[[#This Row],[Credit (Income)]]-expend[[#This Row],[Debit (Spend)]]</f>
        <v>-5</v>
      </c>
      <c r="G240" t="s">
        <v>10</v>
      </c>
      <c r="H240" s="3" t="str">
        <f>IFERROR(INDEX(Categories[Category], MATCH(expend[[#This Row],[SubCategories]], Categories[Subcategory], 0)), "Add Subcategory")</f>
        <v>Dining Out</v>
      </c>
      <c r="I240" s="3" t="str">
        <f>IFERROR(INDEX(Categories[Category Type], MATCH(expend[[#This Row],[SubCategories]], Categories[Subcategory], 0)), "Add Subcategory")</f>
        <v>Expense</v>
      </c>
    </row>
    <row r="241" spans="1:9" x14ac:dyDescent="0.3">
      <c r="A241" t="s">
        <v>53</v>
      </c>
      <c r="B241" s="1">
        <v>45797</v>
      </c>
      <c r="C241" t="s">
        <v>54</v>
      </c>
      <c r="D241" s="2">
        <v>5</v>
      </c>
      <c r="E241" s="2"/>
      <c r="F241" s="3">
        <f>expend[[#This Row],[Credit (Income)]]-expend[[#This Row],[Debit (Spend)]]</f>
        <v>-5</v>
      </c>
      <c r="G241" t="s">
        <v>10</v>
      </c>
      <c r="H241" s="3" t="str">
        <f>IFERROR(INDEX(Categories[Category], MATCH(expend[[#This Row],[SubCategories]], Categories[Subcategory], 0)), "Add Subcategory")</f>
        <v>Dining Out</v>
      </c>
      <c r="I241" s="3" t="str">
        <f>IFERROR(INDEX(Categories[Category Type], MATCH(expend[[#This Row],[SubCategories]], Categories[Subcategory], 0)), "Add Subcategory")</f>
        <v>Expense</v>
      </c>
    </row>
    <row r="242" spans="1:9" x14ac:dyDescent="0.3">
      <c r="A242" t="s">
        <v>53</v>
      </c>
      <c r="B242" s="1">
        <v>45797</v>
      </c>
      <c r="C242" t="s">
        <v>57</v>
      </c>
      <c r="D242" s="2">
        <v>174</v>
      </c>
      <c r="E242" s="2"/>
      <c r="F242" s="3">
        <f>expend[[#This Row],[Credit (Income)]]-expend[[#This Row],[Debit (Spend)]]</f>
        <v>-174</v>
      </c>
      <c r="G242" t="s">
        <v>23</v>
      </c>
      <c r="H242" s="3" t="str">
        <f>IFERROR(INDEX(Categories[Category], MATCH(expend[[#This Row],[SubCategories]], Categories[Subcategory], 0)), "Add Subcategory")</f>
        <v>Living Expenses</v>
      </c>
      <c r="I242" s="3" t="str">
        <f>IFERROR(INDEX(Categories[Category Type], MATCH(expend[[#This Row],[SubCategories]], Categories[Subcategory], 0)), "Add Subcategory")</f>
        <v>Expense</v>
      </c>
    </row>
    <row r="243" spans="1:9" x14ac:dyDescent="0.3">
      <c r="A243" t="s">
        <v>53</v>
      </c>
      <c r="B243" s="1">
        <v>45798</v>
      </c>
      <c r="C243" t="s">
        <v>69</v>
      </c>
      <c r="D243" s="2">
        <v>41.1</v>
      </c>
      <c r="E243" s="2"/>
      <c r="F243" s="3">
        <f>expend[[#This Row],[Credit (Income)]]-expend[[#This Row],[Debit (Spend)]]</f>
        <v>-41.1</v>
      </c>
      <c r="G243" t="s">
        <v>11</v>
      </c>
      <c r="H243" s="3" t="str">
        <f>IFERROR(INDEX(Categories[Category], MATCH(expend[[#This Row],[SubCategories]], Categories[Subcategory], 0)), "Add Subcategory")</f>
        <v>Dining Out</v>
      </c>
      <c r="I243" s="3" t="str">
        <f>IFERROR(INDEX(Categories[Category Type], MATCH(expend[[#This Row],[SubCategories]], Categories[Subcategory], 0)), "Add Subcategory")</f>
        <v>Expense</v>
      </c>
    </row>
    <row r="244" spans="1:9" x14ac:dyDescent="0.3">
      <c r="A244" t="s">
        <v>53</v>
      </c>
      <c r="B244" s="1">
        <v>45799</v>
      </c>
      <c r="C244" t="s">
        <v>70</v>
      </c>
      <c r="D244" s="2">
        <v>16.2</v>
      </c>
      <c r="E244" s="2"/>
      <c r="F244" s="3">
        <f>expend[[#This Row],[Credit (Income)]]-expend[[#This Row],[Debit (Spend)]]</f>
        <v>-16.2</v>
      </c>
      <c r="G244" t="s">
        <v>11</v>
      </c>
      <c r="H244" s="3" t="str">
        <f>IFERROR(INDEX(Categories[Category], MATCH(expend[[#This Row],[SubCategories]], Categories[Subcategory], 0)), "Add Subcategory")</f>
        <v>Dining Out</v>
      </c>
      <c r="I244" s="3" t="str">
        <f>IFERROR(INDEX(Categories[Category Type], MATCH(expend[[#This Row],[SubCategories]], Categories[Subcategory], 0)), "Add Subcategory")</f>
        <v>Expense</v>
      </c>
    </row>
    <row r="245" spans="1:9" x14ac:dyDescent="0.3">
      <c r="A245" t="s">
        <v>50</v>
      </c>
      <c r="B245" s="1">
        <v>45800</v>
      </c>
      <c r="C245" t="s">
        <v>71</v>
      </c>
      <c r="D245" s="2">
        <v>55</v>
      </c>
      <c r="E245" s="2"/>
      <c r="F245" s="3">
        <f>expend[[#This Row],[Credit (Income)]]-expend[[#This Row],[Debit (Spend)]]</f>
        <v>-55</v>
      </c>
      <c r="G245" t="s">
        <v>4</v>
      </c>
      <c r="H245" s="3" t="str">
        <f>IFERROR(INDEX(Categories[Category], MATCH(expend[[#This Row],[SubCategories]], Categories[Subcategory], 0)), "Add Subcategory")</f>
        <v>Charity</v>
      </c>
      <c r="I245" s="3" t="str">
        <f>IFERROR(INDEX(Categories[Category Type], MATCH(expend[[#This Row],[SubCategories]], Categories[Subcategory], 0)), "Add Subcategory")</f>
        <v>Expense</v>
      </c>
    </row>
    <row r="246" spans="1:9" x14ac:dyDescent="0.3">
      <c r="A246" t="s">
        <v>53</v>
      </c>
      <c r="B246" s="1">
        <v>45800</v>
      </c>
      <c r="C246" t="s">
        <v>59</v>
      </c>
      <c r="D246" s="2">
        <v>67</v>
      </c>
      <c r="E246" s="2"/>
      <c r="F246" s="3">
        <f>expend[[#This Row],[Credit (Income)]]-expend[[#This Row],[Debit (Spend)]]</f>
        <v>-67</v>
      </c>
      <c r="G246" t="s">
        <v>33</v>
      </c>
      <c r="H246" s="3" t="str">
        <f>IFERROR(INDEX(Categories[Category], MATCH(expend[[#This Row],[SubCategories]], Categories[Subcategory], 0)), "Add Subcategory")</f>
        <v>Transport</v>
      </c>
      <c r="I246" s="3" t="str">
        <f>IFERROR(INDEX(Categories[Category Type], MATCH(expend[[#This Row],[SubCategories]], Categories[Subcategory], 0)), "Add Subcategory")</f>
        <v>Expense</v>
      </c>
    </row>
    <row r="247" spans="1:9" x14ac:dyDescent="0.3">
      <c r="A247" t="s">
        <v>53</v>
      </c>
      <c r="B247" s="1">
        <v>45800</v>
      </c>
      <c r="C247" t="s">
        <v>54</v>
      </c>
      <c r="D247" s="2">
        <v>5</v>
      </c>
      <c r="E247" s="2"/>
      <c r="F247" s="3">
        <f>expend[[#This Row],[Credit (Income)]]-expend[[#This Row],[Debit (Spend)]]</f>
        <v>-5</v>
      </c>
      <c r="G247" t="s">
        <v>10</v>
      </c>
      <c r="H247" s="3" t="str">
        <f>IFERROR(INDEX(Categories[Category], MATCH(expend[[#This Row],[SubCategories]], Categories[Subcategory], 0)), "Add Subcategory")</f>
        <v>Dining Out</v>
      </c>
      <c r="I247" s="3" t="str">
        <f>IFERROR(INDEX(Categories[Category Type], MATCH(expend[[#This Row],[SubCategories]], Categories[Subcategory], 0)), "Add Subcategory")</f>
        <v>Expense</v>
      </c>
    </row>
    <row r="248" spans="1:9" x14ac:dyDescent="0.3">
      <c r="A248" t="s">
        <v>53</v>
      </c>
      <c r="B248" s="1">
        <v>45801</v>
      </c>
      <c r="C248" t="s">
        <v>54</v>
      </c>
      <c r="D248" s="2">
        <v>5</v>
      </c>
      <c r="E248" s="2"/>
      <c r="F248" s="3">
        <f>expend[[#This Row],[Credit (Income)]]-expend[[#This Row],[Debit (Spend)]]</f>
        <v>-5</v>
      </c>
      <c r="G248" t="s">
        <v>10</v>
      </c>
      <c r="H248" s="3" t="str">
        <f>IFERROR(INDEX(Categories[Category], MATCH(expend[[#This Row],[SubCategories]], Categories[Subcategory], 0)), "Add Subcategory")</f>
        <v>Dining Out</v>
      </c>
      <c r="I248" s="3" t="str">
        <f>IFERROR(INDEX(Categories[Category Type], MATCH(expend[[#This Row],[SubCategories]], Categories[Subcategory], 0)), "Add Subcategory")</f>
        <v>Expense</v>
      </c>
    </row>
    <row r="249" spans="1:9" x14ac:dyDescent="0.3">
      <c r="A249" t="s">
        <v>53</v>
      </c>
      <c r="B249" s="1">
        <v>45802</v>
      </c>
      <c r="C249" t="s">
        <v>54</v>
      </c>
      <c r="D249" s="2">
        <v>5</v>
      </c>
      <c r="E249" s="2"/>
      <c r="F249" s="3">
        <f>expend[[#This Row],[Credit (Income)]]-expend[[#This Row],[Debit (Spend)]]</f>
        <v>-5</v>
      </c>
      <c r="G249" t="s">
        <v>10</v>
      </c>
      <c r="H249" s="3" t="str">
        <f>IFERROR(INDEX(Categories[Category], MATCH(expend[[#This Row],[SubCategories]], Categories[Subcategory], 0)), "Add Subcategory")</f>
        <v>Dining Out</v>
      </c>
      <c r="I249" s="3" t="str">
        <f>IFERROR(INDEX(Categories[Category Type], MATCH(expend[[#This Row],[SubCategories]], Categories[Subcategory], 0)), "Add Subcategory")</f>
        <v>Expense</v>
      </c>
    </row>
    <row r="250" spans="1:9" x14ac:dyDescent="0.3">
      <c r="A250" t="s">
        <v>53</v>
      </c>
      <c r="B250" s="1">
        <v>45803</v>
      </c>
      <c r="C250" t="s">
        <v>54</v>
      </c>
      <c r="D250" s="2">
        <v>5</v>
      </c>
      <c r="E250" s="2"/>
      <c r="F250" s="3">
        <f>expend[[#This Row],[Credit (Income)]]-expend[[#This Row],[Debit (Spend)]]</f>
        <v>-5</v>
      </c>
      <c r="G250" t="s">
        <v>10</v>
      </c>
      <c r="H250" s="3" t="str">
        <f>IFERROR(INDEX(Categories[Category], MATCH(expend[[#This Row],[SubCategories]], Categories[Subcategory], 0)), "Add Subcategory")</f>
        <v>Dining Out</v>
      </c>
      <c r="I250" s="3" t="str">
        <f>IFERROR(INDEX(Categories[Category Type], MATCH(expend[[#This Row],[SubCategories]], Categories[Subcategory], 0)), "Add Subcategory")</f>
        <v>Expense</v>
      </c>
    </row>
    <row r="251" spans="1:9" x14ac:dyDescent="0.3">
      <c r="A251" t="s">
        <v>53</v>
      </c>
      <c r="B251" s="1">
        <v>45804</v>
      </c>
      <c r="C251" t="s">
        <v>54</v>
      </c>
      <c r="D251" s="2">
        <v>5</v>
      </c>
      <c r="E251" s="2"/>
      <c r="F251" s="3">
        <f>expend[[#This Row],[Credit (Income)]]-expend[[#This Row],[Debit (Spend)]]</f>
        <v>-5</v>
      </c>
      <c r="G251" t="s">
        <v>10</v>
      </c>
      <c r="H251" s="3" t="str">
        <f>IFERROR(INDEX(Categories[Category], MATCH(expend[[#This Row],[SubCategories]], Categories[Subcategory], 0)), "Add Subcategory")</f>
        <v>Dining Out</v>
      </c>
      <c r="I251" s="3" t="str">
        <f>IFERROR(INDEX(Categories[Category Type], MATCH(expend[[#This Row],[SubCategories]], Categories[Subcategory], 0)), "Add Subcategory")</f>
        <v>Expense</v>
      </c>
    </row>
    <row r="252" spans="1:9" x14ac:dyDescent="0.3">
      <c r="A252" t="s">
        <v>53</v>
      </c>
      <c r="B252" s="1">
        <v>45804</v>
      </c>
      <c r="C252" t="s">
        <v>57</v>
      </c>
      <c r="D252" s="2">
        <v>165.8</v>
      </c>
      <c r="E252" s="2"/>
      <c r="F252" s="3">
        <f>expend[[#This Row],[Credit (Income)]]-expend[[#This Row],[Debit (Spend)]]</f>
        <v>-165.8</v>
      </c>
      <c r="G252" t="s">
        <v>23</v>
      </c>
      <c r="H252" s="3" t="str">
        <f>IFERROR(INDEX(Categories[Category], MATCH(expend[[#This Row],[SubCategories]], Categories[Subcategory], 0)), "Add Subcategory")</f>
        <v>Living Expenses</v>
      </c>
      <c r="I252" s="3" t="str">
        <f>IFERROR(INDEX(Categories[Category Type], MATCH(expend[[#This Row],[SubCategories]], Categories[Subcategory], 0)), "Add Subcategory")</f>
        <v>Expense</v>
      </c>
    </row>
    <row r="253" spans="1:9" x14ac:dyDescent="0.3">
      <c r="A253" t="s">
        <v>53</v>
      </c>
      <c r="B253" s="1">
        <v>45805</v>
      </c>
      <c r="C253" t="s">
        <v>72</v>
      </c>
      <c r="D253" s="2">
        <v>128.80000000000001</v>
      </c>
      <c r="E253" s="2"/>
      <c r="F253" s="3">
        <f>expend[[#This Row],[Credit (Income)]]-expend[[#This Row],[Debit (Spend)]]</f>
        <v>-128.80000000000001</v>
      </c>
      <c r="G253" t="s">
        <v>13</v>
      </c>
      <c r="H253" s="3" t="str">
        <f>IFERROR(INDEX(Categories[Category], MATCH(expend[[#This Row],[SubCategories]], Categories[Subcategory], 0)), "Add Subcategory")</f>
        <v>Discretionary</v>
      </c>
      <c r="I253" s="3" t="str">
        <f>IFERROR(INDEX(Categories[Category Type], MATCH(expend[[#This Row],[SubCategories]], Categories[Subcategory], 0)), "Add Subcategory")</f>
        <v>Expense</v>
      </c>
    </row>
    <row r="254" spans="1:9" x14ac:dyDescent="0.3">
      <c r="A254" t="s">
        <v>53</v>
      </c>
      <c r="B254" s="1">
        <v>45805</v>
      </c>
      <c r="C254" t="s">
        <v>80</v>
      </c>
      <c r="D254" s="2">
        <v>235</v>
      </c>
      <c r="E254" s="2"/>
      <c r="F254" s="3">
        <f>expend[[#This Row],[Credit (Income)]]-expend[[#This Row],[Debit (Spend)]]</f>
        <v>-235</v>
      </c>
      <c r="G254" t="s">
        <v>15</v>
      </c>
      <c r="H254" s="3" t="str">
        <f>IFERROR(INDEX(Categories[Category], MATCH(expend[[#This Row],[SubCategories]], Categories[Subcategory], 0)), "Add Subcategory")</f>
        <v>Discretionary</v>
      </c>
      <c r="I254" s="3" t="str">
        <f>IFERROR(INDEX(Categories[Category Type], MATCH(expend[[#This Row],[SubCategories]], Categories[Subcategory], 0)), "Add Subcategory")</f>
        <v>Expense</v>
      </c>
    </row>
    <row r="255" spans="1:9" x14ac:dyDescent="0.3">
      <c r="A255" t="s">
        <v>53</v>
      </c>
      <c r="B255" s="1">
        <v>45806</v>
      </c>
      <c r="C255" t="s">
        <v>61</v>
      </c>
      <c r="D255" s="2">
        <v>149.19999999999999</v>
      </c>
      <c r="E255" s="2"/>
      <c r="F255" s="3">
        <f>expend[[#This Row],[Credit (Income)]]-expend[[#This Row],[Debit (Spend)]]</f>
        <v>-149.19999999999999</v>
      </c>
      <c r="G255" t="s">
        <v>13</v>
      </c>
      <c r="H255" s="3" t="str">
        <f>IFERROR(INDEX(Categories[Category], MATCH(expend[[#This Row],[SubCategories]], Categories[Subcategory], 0)), "Add Subcategory")</f>
        <v>Discretionary</v>
      </c>
      <c r="I255" s="3" t="str">
        <f>IFERROR(INDEX(Categories[Category Type], MATCH(expend[[#This Row],[SubCategories]], Categories[Subcategory], 0)), "Add Subcategory")</f>
        <v>Expense</v>
      </c>
    </row>
    <row r="256" spans="1:9" x14ac:dyDescent="0.3">
      <c r="A256" t="s">
        <v>53</v>
      </c>
      <c r="B256" s="1">
        <v>45806</v>
      </c>
      <c r="C256" t="s">
        <v>63</v>
      </c>
      <c r="D256" s="2">
        <v>27.200000000000003</v>
      </c>
      <c r="E256" s="2"/>
      <c r="F256" s="3">
        <f>expend[[#This Row],[Credit (Income)]]-expend[[#This Row],[Debit (Spend)]]</f>
        <v>-27.200000000000003</v>
      </c>
      <c r="G256" t="s">
        <v>34</v>
      </c>
      <c r="H256" s="3" t="str">
        <f>IFERROR(INDEX(Categories[Category], MATCH(expend[[#This Row],[SubCategories]], Categories[Subcategory], 0)), "Add Subcategory")</f>
        <v>Transport</v>
      </c>
      <c r="I256" s="3" t="str">
        <f>IFERROR(INDEX(Categories[Category Type], MATCH(expend[[#This Row],[SubCategories]], Categories[Subcategory], 0)), "Add Subcategory")</f>
        <v>Expense</v>
      </c>
    </row>
    <row r="257" spans="1:9" x14ac:dyDescent="0.3">
      <c r="A257" t="s">
        <v>53</v>
      </c>
      <c r="B257" s="1">
        <v>45807</v>
      </c>
      <c r="C257" t="s">
        <v>54</v>
      </c>
      <c r="D257" s="2">
        <v>5</v>
      </c>
      <c r="E257" s="2"/>
      <c r="F257" s="3">
        <f>expend[[#This Row],[Credit (Income)]]-expend[[#This Row],[Debit (Spend)]]</f>
        <v>-5</v>
      </c>
      <c r="G257" t="s">
        <v>10</v>
      </c>
      <c r="H257" s="3" t="str">
        <f>IFERROR(INDEX(Categories[Category], MATCH(expend[[#This Row],[SubCategories]], Categories[Subcategory], 0)), "Add Subcategory")</f>
        <v>Dining Out</v>
      </c>
      <c r="I257" s="3" t="str">
        <f>IFERROR(INDEX(Categories[Category Type], MATCH(expend[[#This Row],[SubCategories]], Categories[Subcategory], 0)), "Add Subcategory")</f>
        <v>Expense</v>
      </c>
    </row>
    <row r="258" spans="1:9" x14ac:dyDescent="0.3">
      <c r="A258" t="s">
        <v>53</v>
      </c>
      <c r="B258" s="1">
        <v>45808</v>
      </c>
      <c r="C258" t="s">
        <v>77</v>
      </c>
      <c r="D258" s="2">
        <v>15</v>
      </c>
      <c r="E258" s="2"/>
      <c r="F258" s="3">
        <f>expend[[#This Row],[Credit (Income)]]-expend[[#This Row],[Debit (Spend)]]</f>
        <v>-15</v>
      </c>
      <c r="G258" t="s">
        <v>11</v>
      </c>
      <c r="H258" s="3" t="str">
        <f>IFERROR(INDEX(Categories[Category], MATCH(expend[[#This Row],[SubCategories]], Categories[Subcategory], 0)), "Add Subcategory")</f>
        <v>Dining Out</v>
      </c>
      <c r="I258" s="3" t="str">
        <f>IFERROR(INDEX(Categories[Category Type], MATCH(expend[[#This Row],[SubCategories]], Categories[Subcategory], 0)), "Add Subcategory")</f>
        <v>Expense</v>
      </c>
    </row>
    <row r="259" spans="1:9" x14ac:dyDescent="0.3">
      <c r="A259" t="s">
        <v>53</v>
      </c>
      <c r="B259" s="1">
        <v>45808</v>
      </c>
      <c r="C259" t="s">
        <v>54</v>
      </c>
      <c r="D259" s="2">
        <v>5</v>
      </c>
      <c r="E259" s="2"/>
      <c r="F259" s="3">
        <f>expend[[#This Row],[Credit (Income)]]-expend[[#This Row],[Debit (Spend)]]</f>
        <v>-5</v>
      </c>
      <c r="G259" t="s">
        <v>10</v>
      </c>
      <c r="H259" s="3" t="str">
        <f>IFERROR(INDEX(Categories[Category], MATCH(expend[[#This Row],[SubCategories]], Categories[Subcategory], 0)), "Add Subcategory")</f>
        <v>Dining Out</v>
      </c>
      <c r="I259" s="3" t="str">
        <f>IFERROR(INDEX(Categories[Category Type], MATCH(expend[[#This Row],[SubCategories]], Categories[Subcategory], 0)), "Add Subcategory")</f>
        <v>Expense</v>
      </c>
    </row>
    <row r="260" spans="1:9" x14ac:dyDescent="0.3">
      <c r="A260" t="s">
        <v>50</v>
      </c>
      <c r="B260" s="1">
        <v>45809</v>
      </c>
      <c r="C260" t="s">
        <v>52</v>
      </c>
      <c r="D260" s="2"/>
      <c r="E260" s="2">
        <v>4000</v>
      </c>
      <c r="F260" s="3">
        <f>expend[[#This Row],[Credit (Income)]]-expend[[#This Row],[Debit (Spend)]]</f>
        <v>4000</v>
      </c>
      <c r="G260" t="s">
        <v>19</v>
      </c>
      <c r="H260" s="3" t="str">
        <f>IFERROR(INDEX(Categories[Category], MATCH(expend[[#This Row],[SubCategories]], Categories[Subcategory], 0)), "Add Subcategory")</f>
        <v>Fixed</v>
      </c>
      <c r="I260" s="3" t="str">
        <f>IFERROR(INDEX(Categories[Category Type], MATCH(expend[[#This Row],[SubCategories]], Categories[Subcategory], 0)), "Add Subcategory")</f>
        <v>Income</v>
      </c>
    </row>
    <row r="261" spans="1:9" x14ac:dyDescent="0.3">
      <c r="A261" t="s">
        <v>48</v>
      </c>
      <c r="B261" s="1">
        <v>45809</v>
      </c>
      <c r="C261" t="s">
        <v>49</v>
      </c>
      <c r="D261" s="2"/>
      <c r="E261" s="2">
        <v>40</v>
      </c>
      <c r="F261" s="3">
        <f>expend[[#This Row],[Credit (Income)]]-expend[[#This Row],[Debit (Spend)]]</f>
        <v>40</v>
      </c>
      <c r="G261" t="s">
        <v>37</v>
      </c>
      <c r="H261" s="3" t="str">
        <f>IFERROR(INDEX(Categories[Category], MATCH(expend[[#This Row],[SubCategories]], Categories[Subcategory], 0)), "Add Subcategory")</f>
        <v>Variable</v>
      </c>
      <c r="I261" s="3" t="str">
        <f>IFERROR(INDEX(Categories[Category Type], MATCH(expend[[#This Row],[SubCategories]], Categories[Subcategory], 0)), "Add Subcategory")</f>
        <v>Income</v>
      </c>
    </row>
    <row r="262" spans="1:9" x14ac:dyDescent="0.3">
      <c r="A262" t="s">
        <v>48</v>
      </c>
      <c r="B262" s="1">
        <v>45809</v>
      </c>
      <c r="C262" t="s">
        <v>38</v>
      </c>
      <c r="D262" s="2"/>
      <c r="E262" s="2">
        <v>2576</v>
      </c>
      <c r="F262" s="3">
        <f>expend[[#This Row],[Credit (Income)]]-expend[[#This Row],[Debit (Spend)]]</f>
        <v>2576</v>
      </c>
      <c r="G262" t="s">
        <v>38</v>
      </c>
      <c r="H262" s="3" t="str">
        <f>IFERROR(INDEX(Categories[Category], MATCH(expend[[#This Row],[SubCategories]], Categories[Subcategory], 0)), "Add Subcategory")</f>
        <v>Variable</v>
      </c>
      <c r="I262" s="3" t="str">
        <f>IFERROR(INDEX(Categories[Category Type], MATCH(expend[[#This Row],[SubCategories]], Categories[Subcategory], 0)), "Add Subcategory")</f>
        <v>Income</v>
      </c>
    </row>
    <row r="263" spans="1:9" x14ac:dyDescent="0.3">
      <c r="A263" t="s">
        <v>53</v>
      </c>
      <c r="B263" s="1">
        <v>45811</v>
      </c>
      <c r="C263" t="s">
        <v>54</v>
      </c>
      <c r="D263" s="2">
        <v>5</v>
      </c>
      <c r="E263" s="2"/>
      <c r="F263" s="3">
        <f>expend[[#This Row],[Credit (Income)]]-expend[[#This Row],[Debit (Spend)]]</f>
        <v>-5</v>
      </c>
      <c r="G263" t="s">
        <v>10</v>
      </c>
      <c r="H263" s="3" t="str">
        <f>IFERROR(INDEX(Categories[Category], MATCH(expend[[#This Row],[SubCategories]], Categories[Subcategory], 0)), "Add Subcategory")</f>
        <v>Dining Out</v>
      </c>
      <c r="I263" s="3" t="str">
        <f>IFERROR(INDEX(Categories[Category Type], MATCH(expend[[#This Row],[SubCategories]], Categories[Subcategory], 0)), "Add Subcategory")</f>
        <v>Expense</v>
      </c>
    </row>
    <row r="264" spans="1:9" x14ac:dyDescent="0.3">
      <c r="A264" t="s">
        <v>50</v>
      </c>
      <c r="B264" s="1">
        <v>45811</v>
      </c>
      <c r="C264" t="s">
        <v>55</v>
      </c>
      <c r="D264" s="2">
        <v>900</v>
      </c>
      <c r="E264" s="2"/>
      <c r="F264" s="3">
        <f>expend[[#This Row],[Credit (Income)]]-expend[[#This Row],[Debit (Spend)]]</f>
        <v>-900</v>
      </c>
      <c r="G264" t="s">
        <v>25</v>
      </c>
      <c r="H264" s="3" t="str">
        <f>IFERROR(INDEX(Categories[Category], MATCH(expend[[#This Row],[SubCategories]], Categories[Subcategory], 0)), "Add Subcategory")</f>
        <v>Living Expenses</v>
      </c>
      <c r="I264" s="3" t="str">
        <f>IFERROR(INDEX(Categories[Category Type], MATCH(expend[[#This Row],[SubCategories]], Categories[Subcategory], 0)), "Add Subcategory")</f>
        <v>Expense</v>
      </c>
    </row>
    <row r="265" spans="1:9" x14ac:dyDescent="0.3">
      <c r="A265" t="s">
        <v>50</v>
      </c>
      <c r="B265" s="1">
        <v>45811</v>
      </c>
      <c r="C265" t="s">
        <v>56</v>
      </c>
      <c r="D265" s="2">
        <v>150</v>
      </c>
      <c r="E265" s="2"/>
      <c r="F265" s="3">
        <f>expend[[#This Row],[Credit (Income)]]-expend[[#This Row],[Debit (Spend)]]</f>
        <v>-150</v>
      </c>
      <c r="G265" t="s">
        <v>8</v>
      </c>
      <c r="H265" s="3" t="str">
        <f>IFERROR(INDEX(Categories[Category], MATCH(expend[[#This Row],[SubCategories]], Categories[Subcategory], 0)), "Add Subcategory")</f>
        <v>Debt Repayment</v>
      </c>
      <c r="I265" s="3" t="str">
        <f>IFERROR(INDEX(Categories[Category Type], MATCH(expend[[#This Row],[SubCategories]], Categories[Subcategory], 0)), "Add Subcategory")</f>
        <v>Expense</v>
      </c>
    </row>
    <row r="266" spans="1:9" x14ac:dyDescent="0.3">
      <c r="A266" t="s">
        <v>53</v>
      </c>
      <c r="B266" s="1">
        <v>45811</v>
      </c>
      <c r="C266" t="s">
        <v>54</v>
      </c>
      <c r="D266" s="2">
        <v>5</v>
      </c>
      <c r="E266" s="2"/>
      <c r="F266" s="3">
        <f>expend[[#This Row],[Credit (Income)]]-expend[[#This Row],[Debit (Spend)]]</f>
        <v>-5</v>
      </c>
      <c r="G266" t="s">
        <v>10</v>
      </c>
      <c r="H266" s="3" t="str">
        <f>IFERROR(INDEX(Categories[Category], MATCH(expend[[#This Row],[SubCategories]], Categories[Subcategory], 0)), "Add Subcategory")</f>
        <v>Dining Out</v>
      </c>
      <c r="I266" s="3" t="str">
        <f>IFERROR(INDEX(Categories[Category Type], MATCH(expend[[#This Row],[SubCategories]], Categories[Subcategory], 0)), "Add Subcategory")</f>
        <v>Expense</v>
      </c>
    </row>
    <row r="267" spans="1:9" x14ac:dyDescent="0.3">
      <c r="A267" t="s">
        <v>53</v>
      </c>
      <c r="B267" s="1">
        <v>45812</v>
      </c>
      <c r="C267" t="s">
        <v>54</v>
      </c>
      <c r="D267" s="2">
        <v>5</v>
      </c>
      <c r="E267" s="2"/>
      <c r="F267" s="3">
        <f>expend[[#This Row],[Credit (Income)]]-expend[[#This Row],[Debit (Spend)]]</f>
        <v>-5</v>
      </c>
      <c r="G267" t="s">
        <v>10</v>
      </c>
      <c r="H267" s="3" t="str">
        <f>IFERROR(INDEX(Categories[Category], MATCH(expend[[#This Row],[SubCategories]], Categories[Subcategory], 0)), "Add Subcategory")</f>
        <v>Dining Out</v>
      </c>
      <c r="I267" s="3" t="str">
        <f>IFERROR(INDEX(Categories[Category Type], MATCH(expend[[#This Row],[SubCategories]], Categories[Subcategory], 0)), "Add Subcategory")</f>
        <v>Expense</v>
      </c>
    </row>
    <row r="268" spans="1:9" x14ac:dyDescent="0.3">
      <c r="A268" t="s">
        <v>53</v>
      </c>
      <c r="B268" s="1">
        <v>45813</v>
      </c>
      <c r="C268" t="s">
        <v>54</v>
      </c>
      <c r="D268" s="2">
        <v>5</v>
      </c>
      <c r="E268" s="2"/>
      <c r="F268" s="3">
        <f>expend[[#This Row],[Credit (Income)]]-expend[[#This Row],[Debit (Spend)]]</f>
        <v>-5</v>
      </c>
      <c r="G268" t="s">
        <v>10</v>
      </c>
      <c r="H268" s="3" t="str">
        <f>IFERROR(INDEX(Categories[Category], MATCH(expend[[#This Row],[SubCategories]], Categories[Subcategory], 0)), "Add Subcategory")</f>
        <v>Dining Out</v>
      </c>
      <c r="I268" s="3" t="str">
        <f>IFERROR(INDEX(Categories[Category Type], MATCH(expend[[#This Row],[SubCategories]], Categories[Subcategory], 0)), "Add Subcategory")</f>
        <v>Expense</v>
      </c>
    </row>
    <row r="269" spans="1:9" x14ac:dyDescent="0.3">
      <c r="A269" t="s">
        <v>53</v>
      </c>
      <c r="B269" s="1">
        <v>45814</v>
      </c>
      <c r="C269" t="s">
        <v>54</v>
      </c>
      <c r="D269" s="2">
        <v>5</v>
      </c>
      <c r="E269" s="2"/>
      <c r="F269" s="3">
        <f>expend[[#This Row],[Credit (Income)]]-expend[[#This Row],[Debit (Spend)]]</f>
        <v>-5</v>
      </c>
      <c r="G269" t="s">
        <v>10</v>
      </c>
      <c r="H269" s="3" t="str">
        <f>IFERROR(INDEX(Categories[Category], MATCH(expend[[#This Row],[SubCategories]], Categories[Subcategory], 0)), "Add Subcategory")</f>
        <v>Dining Out</v>
      </c>
      <c r="I269" s="3" t="str">
        <f>IFERROR(INDEX(Categories[Category Type], MATCH(expend[[#This Row],[SubCategories]], Categories[Subcategory], 0)), "Add Subcategory")</f>
        <v>Expense</v>
      </c>
    </row>
    <row r="270" spans="1:9" x14ac:dyDescent="0.3">
      <c r="A270" t="s">
        <v>53</v>
      </c>
      <c r="B270" s="1">
        <v>45814</v>
      </c>
      <c r="C270" t="s">
        <v>57</v>
      </c>
      <c r="D270" s="2">
        <v>119</v>
      </c>
      <c r="E270" s="2"/>
      <c r="F270" s="3">
        <f>expend[[#This Row],[Credit (Income)]]-expend[[#This Row],[Debit (Spend)]]</f>
        <v>-119</v>
      </c>
      <c r="G270" t="s">
        <v>23</v>
      </c>
      <c r="H270" s="3" t="str">
        <f>IFERROR(INDEX(Categories[Category], MATCH(expend[[#This Row],[SubCategories]], Categories[Subcategory], 0)), "Add Subcategory")</f>
        <v>Living Expenses</v>
      </c>
      <c r="I270" s="3" t="str">
        <f>IFERROR(INDEX(Categories[Category Type], MATCH(expend[[#This Row],[SubCategories]], Categories[Subcategory], 0)), "Add Subcategory")</f>
        <v>Expense</v>
      </c>
    </row>
    <row r="271" spans="1:9" x14ac:dyDescent="0.3">
      <c r="A271" t="s">
        <v>50</v>
      </c>
      <c r="B271" s="1">
        <v>45817</v>
      </c>
      <c r="C271" t="s">
        <v>58</v>
      </c>
      <c r="D271" s="2">
        <v>55</v>
      </c>
      <c r="E271" s="2"/>
      <c r="F271" s="3">
        <f>expend[[#This Row],[Credit (Income)]]-expend[[#This Row],[Debit (Spend)]]</f>
        <v>-55</v>
      </c>
      <c r="G271" t="s">
        <v>22</v>
      </c>
      <c r="H271" s="3" t="str">
        <f>IFERROR(INDEX(Categories[Category], MATCH(expend[[#This Row],[SubCategories]], Categories[Subcategory], 0)), "Add Subcategory")</f>
        <v>Living Expenses</v>
      </c>
      <c r="I271" s="3" t="str">
        <f>IFERROR(INDEX(Categories[Category Type], MATCH(expend[[#This Row],[SubCategories]], Categories[Subcategory], 0)), "Add Subcategory")</f>
        <v>Expense</v>
      </c>
    </row>
    <row r="272" spans="1:9" x14ac:dyDescent="0.3">
      <c r="A272" t="s">
        <v>53</v>
      </c>
      <c r="B272" s="1">
        <v>45817</v>
      </c>
      <c r="C272" t="s">
        <v>54</v>
      </c>
      <c r="D272" s="2">
        <v>5</v>
      </c>
      <c r="E272" s="2"/>
      <c r="F272" s="3">
        <f>expend[[#This Row],[Credit (Income)]]-expend[[#This Row],[Debit (Spend)]]</f>
        <v>-5</v>
      </c>
      <c r="G272" t="s">
        <v>10</v>
      </c>
      <c r="H272" s="3" t="str">
        <f>IFERROR(INDEX(Categories[Category], MATCH(expend[[#This Row],[SubCategories]], Categories[Subcategory], 0)), "Add Subcategory")</f>
        <v>Dining Out</v>
      </c>
      <c r="I272" s="3" t="str">
        <f>IFERROR(INDEX(Categories[Category Type], MATCH(expend[[#This Row],[SubCategories]], Categories[Subcategory], 0)), "Add Subcategory")</f>
        <v>Expense</v>
      </c>
    </row>
    <row r="273" spans="1:9" x14ac:dyDescent="0.3">
      <c r="A273" t="s">
        <v>53</v>
      </c>
      <c r="B273" s="1">
        <v>45818</v>
      </c>
      <c r="C273" t="s">
        <v>54</v>
      </c>
      <c r="D273" s="2">
        <v>5</v>
      </c>
      <c r="E273" s="2"/>
      <c r="F273" s="3">
        <f>expend[[#This Row],[Credit (Income)]]-expend[[#This Row],[Debit (Spend)]]</f>
        <v>-5</v>
      </c>
      <c r="G273" t="s">
        <v>10</v>
      </c>
      <c r="H273" s="3" t="str">
        <f>IFERROR(INDEX(Categories[Category], MATCH(expend[[#This Row],[SubCategories]], Categories[Subcategory], 0)), "Add Subcategory")</f>
        <v>Dining Out</v>
      </c>
      <c r="I273" s="3" t="str">
        <f>IFERROR(INDEX(Categories[Category Type], MATCH(expend[[#This Row],[SubCategories]], Categories[Subcategory], 0)), "Add Subcategory")</f>
        <v>Expense</v>
      </c>
    </row>
    <row r="274" spans="1:9" x14ac:dyDescent="0.3">
      <c r="A274" t="s">
        <v>53</v>
      </c>
      <c r="B274" s="1">
        <v>45819</v>
      </c>
      <c r="C274" t="s">
        <v>59</v>
      </c>
      <c r="D274" s="2">
        <v>82.1</v>
      </c>
      <c r="E274" s="2"/>
      <c r="F274" s="3">
        <f>expend[[#This Row],[Credit (Income)]]-expend[[#This Row],[Debit (Spend)]]</f>
        <v>-82.1</v>
      </c>
      <c r="G274" t="s">
        <v>33</v>
      </c>
      <c r="H274" s="3" t="str">
        <f>IFERROR(INDEX(Categories[Category], MATCH(expend[[#This Row],[SubCategories]], Categories[Subcategory], 0)), "Add Subcategory")</f>
        <v>Transport</v>
      </c>
      <c r="I274" s="3" t="str">
        <f>IFERROR(INDEX(Categories[Category Type], MATCH(expend[[#This Row],[SubCategories]], Categories[Subcategory], 0)), "Add Subcategory")</f>
        <v>Expense</v>
      </c>
    </row>
    <row r="275" spans="1:9" x14ac:dyDescent="0.3">
      <c r="A275" t="s">
        <v>53</v>
      </c>
      <c r="B275" s="1">
        <v>45819</v>
      </c>
      <c r="C275" t="s">
        <v>54</v>
      </c>
      <c r="D275" s="2">
        <v>5</v>
      </c>
      <c r="E275" s="2"/>
      <c r="F275" s="3">
        <f>expend[[#This Row],[Credit (Income)]]-expend[[#This Row],[Debit (Spend)]]</f>
        <v>-5</v>
      </c>
      <c r="G275" t="s">
        <v>10</v>
      </c>
      <c r="H275" s="3" t="str">
        <f>IFERROR(INDEX(Categories[Category], MATCH(expend[[#This Row],[SubCategories]], Categories[Subcategory], 0)), "Add Subcategory")</f>
        <v>Dining Out</v>
      </c>
      <c r="I275" s="3" t="str">
        <f>IFERROR(INDEX(Categories[Category Type], MATCH(expend[[#This Row],[SubCategories]], Categories[Subcategory], 0)), "Add Subcategory")</f>
        <v>Expense</v>
      </c>
    </row>
    <row r="276" spans="1:9" x14ac:dyDescent="0.3">
      <c r="A276" t="s">
        <v>50</v>
      </c>
      <c r="B276" s="1">
        <v>45819</v>
      </c>
      <c r="C276" t="s">
        <v>51</v>
      </c>
      <c r="D276" s="2">
        <v>100</v>
      </c>
      <c r="E276" s="2"/>
      <c r="F276" s="3">
        <f>expend[[#This Row],[Credit (Income)]]-expend[[#This Row],[Debit (Spend)]]</f>
        <v>-100</v>
      </c>
      <c r="G276" t="s">
        <v>30</v>
      </c>
      <c r="H276" s="3" t="str">
        <f>IFERROR(INDEX(Categories[Category], MATCH(expend[[#This Row],[SubCategories]], Categories[Subcategory], 0)), "Add Subcategory")</f>
        <v>Transfer</v>
      </c>
      <c r="I276" s="3" t="str">
        <f>IFERROR(INDEX(Categories[Category Type], MATCH(expend[[#This Row],[SubCategories]], Categories[Subcategory], 0)), "Add Subcategory")</f>
        <v>Not Reported</v>
      </c>
    </row>
    <row r="277" spans="1:9" x14ac:dyDescent="0.3">
      <c r="A277" t="s">
        <v>53</v>
      </c>
      <c r="B277" s="1">
        <v>45820</v>
      </c>
      <c r="C277" t="s">
        <v>54</v>
      </c>
      <c r="D277" s="2">
        <v>5</v>
      </c>
      <c r="E277" s="2"/>
      <c r="F277" s="3">
        <f>expend[[#This Row],[Credit (Income)]]-expend[[#This Row],[Debit (Spend)]]</f>
        <v>-5</v>
      </c>
      <c r="G277" t="s">
        <v>10</v>
      </c>
      <c r="H277" s="3" t="str">
        <f>IFERROR(INDEX(Categories[Category], MATCH(expend[[#This Row],[SubCategories]], Categories[Subcategory], 0)), "Add Subcategory")</f>
        <v>Dining Out</v>
      </c>
      <c r="I277" s="3" t="str">
        <f>IFERROR(INDEX(Categories[Category Type], MATCH(expend[[#This Row],[SubCategories]], Categories[Subcategory], 0)), "Add Subcategory")</f>
        <v>Expense</v>
      </c>
    </row>
    <row r="278" spans="1:9" x14ac:dyDescent="0.3">
      <c r="A278" t="s">
        <v>53</v>
      </c>
      <c r="B278" s="1">
        <v>45821</v>
      </c>
      <c r="C278" t="s">
        <v>57</v>
      </c>
      <c r="D278" s="2">
        <v>140.19999999999999</v>
      </c>
      <c r="E278" s="2"/>
      <c r="F278" s="3">
        <f>expend[[#This Row],[Credit (Income)]]-expend[[#This Row],[Debit (Spend)]]</f>
        <v>-140.19999999999999</v>
      </c>
      <c r="G278" t="s">
        <v>23</v>
      </c>
      <c r="H278" s="3" t="str">
        <f>IFERROR(INDEX(Categories[Category], MATCH(expend[[#This Row],[SubCategories]], Categories[Subcategory], 0)), "Add Subcategory")</f>
        <v>Living Expenses</v>
      </c>
      <c r="I278" s="3" t="str">
        <f>IFERROR(INDEX(Categories[Category Type], MATCH(expend[[#This Row],[SubCategories]], Categories[Subcategory], 0)), "Add Subcategory")</f>
        <v>Expense</v>
      </c>
    </row>
    <row r="279" spans="1:9" x14ac:dyDescent="0.3">
      <c r="A279" t="s">
        <v>53</v>
      </c>
      <c r="B279" s="1">
        <v>45821</v>
      </c>
      <c r="C279" t="s">
        <v>54</v>
      </c>
      <c r="D279" s="2">
        <v>5</v>
      </c>
      <c r="E279" s="2"/>
      <c r="F279" s="3">
        <f>expend[[#This Row],[Credit (Income)]]-expend[[#This Row],[Debit (Spend)]]</f>
        <v>-5</v>
      </c>
      <c r="G279" t="s">
        <v>10</v>
      </c>
      <c r="H279" s="3" t="str">
        <f>IFERROR(INDEX(Categories[Category], MATCH(expend[[#This Row],[SubCategories]], Categories[Subcategory], 0)), "Add Subcategory")</f>
        <v>Dining Out</v>
      </c>
      <c r="I279" s="3" t="str">
        <f>IFERROR(INDEX(Categories[Category Type], MATCH(expend[[#This Row],[SubCategories]], Categories[Subcategory], 0)), "Add Subcategory")</f>
        <v>Expense</v>
      </c>
    </row>
    <row r="280" spans="1:9" x14ac:dyDescent="0.3">
      <c r="A280" t="s">
        <v>53</v>
      </c>
      <c r="B280" s="1">
        <v>45822</v>
      </c>
      <c r="C280" t="s">
        <v>54</v>
      </c>
      <c r="D280" s="2">
        <v>5</v>
      </c>
      <c r="E280" s="2"/>
      <c r="F280" s="3">
        <f>expend[[#This Row],[Credit (Income)]]-expend[[#This Row],[Debit (Spend)]]</f>
        <v>-5</v>
      </c>
      <c r="G280" t="s">
        <v>10</v>
      </c>
      <c r="H280" s="3" t="str">
        <f>IFERROR(INDEX(Categories[Category], MATCH(expend[[#This Row],[SubCategories]], Categories[Subcategory], 0)), "Add Subcategory")</f>
        <v>Dining Out</v>
      </c>
      <c r="I280" s="3" t="str">
        <f>IFERROR(INDEX(Categories[Category Type], MATCH(expend[[#This Row],[SubCategories]], Categories[Subcategory], 0)), "Add Subcategory")</f>
        <v>Expense</v>
      </c>
    </row>
    <row r="281" spans="1:9" x14ac:dyDescent="0.3">
      <c r="A281" t="s">
        <v>53</v>
      </c>
      <c r="B281" s="1">
        <v>45822</v>
      </c>
      <c r="C281" t="s">
        <v>60</v>
      </c>
      <c r="D281" s="2">
        <v>44.9</v>
      </c>
      <c r="E281" s="2"/>
      <c r="F281" s="3">
        <f>expend[[#This Row],[Credit (Income)]]-expend[[#This Row],[Debit (Spend)]]</f>
        <v>-44.9</v>
      </c>
      <c r="G281" t="s">
        <v>14</v>
      </c>
      <c r="H281" s="3" t="str">
        <f>IFERROR(INDEX(Categories[Category], MATCH(expend[[#This Row],[SubCategories]], Categories[Subcategory], 0)), "Add Subcategory")</f>
        <v>Discretionary</v>
      </c>
      <c r="I281" s="3" t="str">
        <f>IFERROR(INDEX(Categories[Category Type], MATCH(expend[[#This Row],[SubCategories]], Categories[Subcategory], 0)), "Add Subcategory")</f>
        <v>Expense</v>
      </c>
    </row>
    <row r="282" spans="1:9" x14ac:dyDescent="0.3">
      <c r="A282" t="s">
        <v>53</v>
      </c>
      <c r="B282" s="1">
        <v>45822</v>
      </c>
      <c r="C282" t="s">
        <v>61</v>
      </c>
      <c r="D282" s="2">
        <v>102.9</v>
      </c>
      <c r="E282" s="2"/>
      <c r="F282" s="3">
        <f>expend[[#This Row],[Credit (Income)]]-expend[[#This Row],[Debit (Spend)]]</f>
        <v>-102.9</v>
      </c>
      <c r="G282" t="s">
        <v>13</v>
      </c>
      <c r="H282" s="3" t="str">
        <f>IFERROR(INDEX(Categories[Category], MATCH(expend[[#This Row],[SubCategories]], Categories[Subcategory], 0)), "Add Subcategory")</f>
        <v>Discretionary</v>
      </c>
      <c r="I282" s="3" t="str">
        <f>IFERROR(INDEX(Categories[Category Type], MATCH(expend[[#This Row],[SubCategories]], Categories[Subcategory], 0)), "Add Subcategory")</f>
        <v>Expense</v>
      </c>
    </row>
    <row r="283" spans="1:9" x14ac:dyDescent="0.3">
      <c r="A283" t="s">
        <v>53</v>
      </c>
      <c r="B283" s="1">
        <v>45822</v>
      </c>
      <c r="C283" t="s">
        <v>62</v>
      </c>
      <c r="D283" s="2">
        <v>56.9</v>
      </c>
      <c r="E283" s="2"/>
      <c r="F283" s="3">
        <f>expend[[#This Row],[Credit (Income)]]-expend[[#This Row],[Debit (Spend)]]</f>
        <v>-56.9</v>
      </c>
      <c r="G283" t="s">
        <v>11</v>
      </c>
      <c r="H283" s="3" t="str">
        <f>IFERROR(INDEX(Categories[Category], MATCH(expend[[#This Row],[SubCategories]], Categories[Subcategory], 0)), "Add Subcategory")</f>
        <v>Dining Out</v>
      </c>
      <c r="I283" s="3" t="str">
        <f>IFERROR(INDEX(Categories[Category Type], MATCH(expend[[#This Row],[SubCategories]], Categories[Subcategory], 0)), "Add Subcategory")</f>
        <v>Expense</v>
      </c>
    </row>
    <row r="284" spans="1:9" x14ac:dyDescent="0.3">
      <c r="A284" t="s">
        <v>53</v>
      </c>
      <c r="B284" s="1">
        <v>45823</v>
      </c>
      <c r="C284" t="s">
        <v>63</v>
      </c>
      <c r="D284" s="2">
        <v>33.1</v>
      </c>
      <c r="E284" s="2"/>
      <c r="F284" s="3">
        <f>expend[[#This Row],[Credit (Income)]]-expend[[#This Row],[Debit (Spend)]]</f>
        <v>-33.1</v>
      </c>
      <c r="G284" t="s">
        <v>34</v>
      </c>
      <c r="H284" s="3" t="str">
        <f>IFERROR(INDEX(Categories[Category], MATCH(expend[[#This Row],[SubCategories]], Categories[Subcategory], 0)), "Add Subcategory")</f>
        <v>Transport</v>
      </c>
      <c r="I284" s="3" t="str">
        <f>IFERROR(INDEX(Categories[Category Type], MATCH(expend[[#This Row],[SubCategories]], Categories[Subcategory], 0)), "Add Subcategory")</f>
        <v>Expense</v>
      </c>
    </row>
    <row r="285" spans="1:9" x14ac:dyDescent="0.3">
      <c r="A285" t="s">
        <v>50</v>
      </c>
      <c r="B285" s="1">
        <v>45824</v>
      </c>
      <c r="C285" t="s">
        <v>64</v>
      </c>
      <c r="D285" s="2">
        <v>30</v>
      </c>
      <c r="E285" s="2"/>
      <c r="F285" s="3">
        <f>expend[[#This Row],[Credit (Income)]]-expend[[#This Row],[Debit (Spend)]]</f>
        <v>-30</v>
      </c>
      <c r="G285" t="s">
        <v>17</v>
      </c>
      <c r="H285" s="3" t="str">
        <f>IFERROR(INDEX(Categories[Category], MATCH(expend[[#This Row],[SubCategories]], Categories[Subcategory], 0)), "Add Subcategory")</f>
        <v>Discretionary</v>
      </c>
      <c r="I285" s="3" t="str">
        <f>IFERROR(INDEX(Categories[Category Type], MATCH(expend[[#This Row],[SubCategories]], Categories[Subcategory], 0)), "Add Subcategory")</f>
        <v>Expense</v>
      </c>
    </row>
    <row r="286" spans="1:9" x14ac:dyDescent="0.3">
      <c r="A286" t="s">
        <v>53</v>
      </c>
      <c r="B286" s="1">
        <v>45824</v>
      </c>
      <c r="C286" t="s">
        <v>54</v>
      </c>
      <c r="D286" s="2">
        <v>5</v>
      </c>
      <c r="E286" s="2"/>
      <c r="F286" s="3">
        <f>expend[[#This Row],[Credit (Income)]]-expend[[#This Row],[Debit (Spend)]]</f>
        <v>-5</v>
      </c>
      <c r="G286" t="s">
        <v>10</v>
      </c>
      <c r="H286" s="3" t="str">
        <f>IFERROR(INDEX(Categories[Category], MATCH(expend[[#This Row],[SubCategories]], Categories[Subcategory], 0)), "Add Subcategory")</f>
        <v>Dining Out</v>
      </c>
      <c r="I286" s="3" t="str">
        <f>IFERROR(INDEX(Categories[Category Type], MATCH(expend[[#This Row],[SubCategories]], Categories[Subcategory], 0)), "Add Subcategory")</f>
        <v>Expense</v>
      </c>
    </row>
    <row r="287" spans="1:9" x14ac:dyDescent="0.3">
      <c r="A287" t="s">
        <v>53</v>
      </c>
      <c r="B287" s="1">
        <v>45825</v>
      </c>
      <c r="C287" t="s">
        <v>54</v>
      </c>
      <c r="D287" s="2">
        <v>5</v>
      </c>
      <c r="E287" s="2"/>
      <c r="F287" s="3">
        <f>expend[[#This Row],[Credit (Income)]]-expend[[#This Row],[Debit (Spend)]]</f>
        <v>-5</v>
      </c>
      <c r="G287" t="s">
        <v>10</v>
      </c>
      <c r="H287" s="3" t="str">
        <f>IFERROR(INDEX(Categories[Category], MATCH(expend[[#This Row],[SubCategories]], Categories[Subcategory], 0)), "Add Subcategory")</f>
        <v>Dining Out</v>
      </c>
      <c r="I287" s="3" t="str">
        <f>IFERROR(INDEX(Categories[Category Type], MATCH(expend[[#This Row],[SubCategories]], Categories[Subcategory], 0)), "Add Subcategory")</f>
        <v>Expense</v>
      </c>
    </row>
    <row r="288" spans="1:9" x14ac:dyDescent="0.3">
      <c r="A288" t="s">
        <v>50</v>
      </c>
      <c r="B288" s="1">
        <v>45825</v>
      </c>
      <c r="C288" t="s">
        <v>66</v>
      </c>
      <c r="D288" s="2">
        <v>40</v>
      </c>
      <c r="E288" s="2"/>
      <c r="F288" s="3">
        <f>expend[[#This Row],[Credit (Income)]]-expend[[#This Row],[Debit (Spend)]]</f>
        <v>-40</v>
      </c>
      <c r="G288" t="s">
        <v>24</v>
      </c>
      <c r="H288" s="3" t="str">
        <f>IFERROR(INDEX(Categories[Category], MATCH(expend[[#This Row],[SubCategories]], Categories[Subcategory], 0)), "Add Subcategory")</f>
        <v>Living Expenses</v>
      </c>
      <c r="I288" s="3" t="str">
        <f>IFERROR(INDEX(Categories[Category Type], MATCH(expend[[#This Row],[SubCategories]], Categories[Subcategory], 0)), "Add Subcategory")</f>
        <v>Expense</v>
      </c>
    </row>
    <row r="289" spans="1:9" x14ac:dyDescent="0.3">
      <c r="A289" t="s">
        <v>53</v>
      </c>
      <c r="B289" s="1">
        <v>45826</v>
      </c>
      <c r="C289" t="s">
        <v>67</v>
      </c>
      <c r="D289" s="2">
        <v>50.1</v>
      </c>
      <c r="E289" s="2"/>
      <c r="F289" s="3">
        <f>expend[[#This Row],[Credit (Income)]]-expend[[#This Row],[Debit (Spend)]]</f>
        <v>-50.1</v>
      </c>
      <c r="G289" t="s">
        <v>16</v>
      </c>
      <c r="H289" s="3" t="str">
        <f>IFERROR(INDEX(Categories[Category], MATCH(expend[[#This Row],[SubCategories]], Categories[Subcategory], 0)), "Add Subcategory")</f>
        <v>Discretionary</v>
      </c>
      <c r="I289" s="3" t="str">
        <f>IFERROR(INDEX(Categories[Category Type], MATCH(expend[[#This Row],[SubCategories]], Categories[Subcategory], 0)), "Add Subcategory")</f>
        <v>Expense</v>
      </c>
    </row>
    <row r="290" spans="1:9" x14ac:dyDescent="0.3">
      <c r="A290" t="s">
        <v>53</v>
      </c>
      <c r="B290" s="1">
        <v>45826</v>
      </c>
      <c r="C290" t="s">
        <v>68</v>
      </c>
      <c r="D290" s="2">
        <v>35</v>
      </c>
      <c r="E290" s="2"/>
      <c r="F290" s="3">
        <f>expend[[#This Row],[Credit (Income)]]-expend[[#This Row],[Debit (Spend)]]</f>
        <v>-35</v>
      </c>
      <c r="G290" t="s">
        <v>14</v>
      </c>
      <c r="H290" s="3" t="str">
        <f>IFERROR(INDEX(Categories[Category], MATCH(expend[[#This Row],[SubCategories]], Categories[Subcategory], 0)), "Add Subcategory")</f>
        <v>Discretionary</v>
      </c>
      <c r="I290" s="3" t="str">
        <f>IFERROR(INDEX(Categories[Category Type], MATCH(expend[[#This Row],[SubCategories]], Categories[Subcategory], 0)), "Add Subcategory")</f>
        <v>Expense</v>
      </c>
    </row>
    <row r="291" spans="1:9" x14ac:dyDescent="0.3">
      <c r="A291" t="s">
        <v>53</v>
      </c>
      <c r="B291" s="1">
        <v>45826</v>
      </c>
      <c r="C291" t="s">
        <v>54</v>
      </c>
      <c r="D291" s="2">
        <v>5</v>
      </c>
      <c r="E291" s="2"/>
      <c r="F291" s="3">
        <f>expend[[#This Row],[Credit (Income)]]-expend[[#This Row],[Debit (Spend)]]</f>
        <v>-5</v>
      </c>
      <c r="G291" t="s">
        <v>10</v>
      </c>
      <c r="H291" s="3" t="str">
        <f>IFERROR(INDEX(Categories[Category], MATCH(expend[[#This Row],[SubCategories]], Categories[Subcategory], 0)), "Add Subcategory")</f>
        <v>Dining Out</v>
      </c>
      <c r="I291" s="3" t="str">
        <f>IFERROR(INDEX(Categories[Category Type], MATCH(expend[[#This Row],[SubCategories]], Categories[Subcategory], 0)), "Add Subcategory")</f>
        <v>Expense</v>
      </c>
    </row>
    <row r="292" spans="1:9" x14ac:dyDescent="0.3">
      <c r="A292" t="s">
        <v>53</v>
      </c>
      <c r="B292" s="1">
        <v>45827</v>
      </c>
      <c r="C292" t="s">
        <v>54</v>
      </c>
      <c r="D292" s="2">
        <v>5</v>
      </c>
      <c r="E292" s="2"/>
      <c r="F292" s="3">
        <f>expend[[#This Row],[Credit (Income)]]-expend[[#This Row],[Debit (Spend)]]</f>
        <v>-5</v>
      </c>
      <c r="G292" t="s">
        <v>10</v>
      </c>
      <c r="H292" s="3" t="str">
        <f>IFERROR(INDEX(Categories[Category], MATCH(expend[[#This Row],[SubCategories]], Categories[Subcategory], 0)), "Add Subcategory")</f>
        <v>Dining Out</v>
      </c>
      <c r="I292" s="3" t="str">
        <f>IFERROR(INDEX(Categories[Category Type], MATCH(expend[[#This Row],[SubCategories]], Categories[Subcategory], 0)), "Add Subcategory")</f>
        <v>Expense</v>
      </c>
    </row>
    <row r="293" spans="1:9" x14ac:dyDescent="0.3">
      <c r="A293" t="s">
        <v>53</v>
      </c>
      <c r="B293" s="1">
        <v>45828</v>
      </c>
      <c r="C293" t="s">
        <v>54</v>
      </c>
      <c r="D293" s="2">
        <v>5</v>
      </c>
      <c r="E293" s="2"/>
      <c r="F293" s="3">
        <f>expend[[#This Row],[Credit (Income)]]-expend[[#This Row],[Debit (Spend)]]</f>
        <v>-5</v>
      </c>
      <c r="G293" t="s">
        <v>10</v>
      </c>
      <c r="H293" s="3" t="str">
        <f>IFERROR(INDEX(Categories[Category], MATCH(expend[[#This Row],[SubCategories]], Categories[Subcategory], 0)), "Add Subcategory")</f>
        <v>Dining Out</v>
      </c>
      <c r="I293" s="3" t="str">
        <f>IFERROR(INDEX(Categories[Category Type], MATCH(expend[[#This Row],[SubCategories]], Categories[Subcategory], 0)), "Add Subcategory")</f>
        <v>Expense</v>
      </c>
    </row>
    <row r="294" spans="1:9" x14ac:dyDescent="0.3">
      <c r="A294" t="s">
        <v>53</v>
      </c>
      <c r="B294" s="1">
        <v>45828</v>
      </c>
      <c r="C294" t="s">
        <v>57</v>
      </c>
      <c r="D294" s="2">
        <v>234</v>
      </c>
      <c r="E294" s="2"/>
      <c r="F294" s="3">
        <f>expend[[#This Row],[Credit (Income)]]-expend[[#This Row],[Debit (Spend)]]</f>
        <v>-234</v>
      </c>
      <c r="G294" t="s">
        <v>23</v>
      </c>
      <c r="H294" s="3" t="str">
        <f>IFERROR(INDEX(Categories[Category], MATCH(expend[[#This Row],[SubCategories]], Categories[Subcategory], 0)), "Add Subcategory")</f>
        <v>Living Expenses</v>
      </c>
      <c r="I294" s="3" t="str">
        <f>IFERROR(INDEX(Categories[Category Type], MATCH(expend[[#This Row],[SubCategories]], Categories[Subcategory], 0)), "Add Subcategory")</f>
        <v>Expense</v>
      </c>
    </row>
    <row r="295" spans="1:9" x14ac:dyDescent="0.3">
      <c r="A295" t="s">
        <v>53</v>
      </c>
      <c r="B295" s="1">
        <v>45829</v>
      </c>
      <c r="C295" t="s">
        <v>69</v>
      </c>
      <c r="D295" s="2">
        <v>42.1</v>
      </c>
      <c r="E295" s="2"/>
      <c r="F295" s="3">
        <f>expend[[#This Row],[Credit (Income)]]-expend[[#This Row],[Debit (Spend)]]</f>
        <v>-42.1</v>
      </c>
      <c r="G295" t="s">
        <v>11</v>
      </c>
      <c r="H295" s="3" t="str">
        <f>IFERROR(INDEX(Categories[Category], MATCH(expend[[#This Row],[SubCategories]], Categories[Subcategory], 0)), "Add Subcategory")</f>
        <v>Dining Out</v>
      </c>
      <c r="I295" s="3" t="str">
        <f>IFERROR(INDEX(Categories[Category Type], MATCH(expend[[#This Row],[SubCategories]], Categories[Subcategory], 0)), "Add Subcategory")</f>
        <v>Expense</v>
      </c>
    </row>
    <row r="296" spans="1:9" x14ac:dyDescent="0.3">
      <c r="A296" t="s">
        <v>53</v>
      </c>
      <c r="B296" s="1">
        <v>45830</v>
      </c>
      <c r="C296" t="s">
        <v>70</v>
      </c>
      <c r="D296" s="2">
        <v>17.099999999999998</v>
      </c>
      <c r="E296" s="2"/>
      <c r="F296" s="3">
        <f>expend[[#This Row],[Credit (Income)]]-expend[[#This Row],[Debit (Spend)]]</f>
        <v>-17.099999999999998</v>
      </c>
      <c r="G296" t="s">
        <v>11</v>
      </c>
      <c r="H296" s="3" t="str">
        <f>IFERROR(INDEX(Categories[Category], MATCH(expend[[#This Row],[SubCategories]], Categories[Subcategory], 0)), "Add Subcategory")</f>
        <v>Dining Out</v>
      </c>
      <c r="I296" s="3" t="str">
        <f>IFERROR(INDEX(Categories[Category Type], MATCH(expend[[#This Row],[SubCategories]], Categories[Subcategory], 0)), "Add Subcategory")</f>
        <v>Expense</v>
      </c>
    </row>
    <row r="297" spans="1:9" x14ac:dyDescent="0.3">
      <c r="A297" t="s">
        <v>50</v>
      </c>
      <c r="B297" s="1">
        <v>45831</v>
      </c>
      <c r="C297" t="s">
        <v>71</v>
      </c>
      <c r="D297" s="2">
        <v>55</v>
      </c>
      <c r="E297" s="2"/>
      <c r="F297" s="3">
        <f>expend[[#This Row],[Credit (Income)]]-expend[[#This Row],[Debit (Spend)]]</f>
        <v>-55</v>
      </c>
      <c r="G297" t="s">
        <v>4</v>
      </c>
      <c r="H297" s="3" t="str">
        <f>IFERROR(INDEX(Categories[Category], MATCH(expend[[#This Row],[SubCategories]], Categories[Subcategory], 0)), "Add Subcategory")</f>
        <v>Charity</v>
      </c>
      <c r="I297" s="3" t="str">
        <f>IFERROR(INDEX(Categories[Category Type], MATCH(expend[[#This Row],[SubCategories]], Categories[Subcategory], 0)), "Add Subcategory")</f>
        <v>Expense</v>
      </c>
    </row>
    <row r="298" spans="1:9" x14ac:dyDescent="0.3">
      <c r="A298" t="s">
        <v>53</v>
      </c>
      <c r="B298" s="1">
        <v>45831</v>
      </c>
      <c r="C298" t="s">
        <v>59</v>
      </c>
      <c r="D298" s="2">
        <v>67.900000000000006</v>
      </c>
      <c r="E298" s="2"/>
      <c r="F298" s="3">
        <f>expend[[#This Row],[Credit (Income)]]-expend[[#This Row],[Debit (Spend)]]</f>
        <v>-67.900000000000006</v>
      </c>
      <c r="G298" t="s">
        <v>33</v>
      </c>
      <c r="H298" s="3" t="str">
        <f>IFERROR(INDEX(Categories[Category], MATCH(expend[[#This Row],[SubCategories]], Categories[Subcategory], 0)), "Add Subcategory")</f>
        <v>Transport</v>
      </c>
      <c r="I298" s="3" t="str">
        <f>IFERROR(INDEX(Categories[Category Type], MATCH(expend[[#This Row],[SubCategories]], Categories[Subcategory], 0)), "Add Subcategory")</f>
        <v>Expense</v>
      </c>
    </row>
    <row r="299" spans="1:9" x14ac:dyDescent="0.3">
      <c r="A299" t="s">
        <v>53</v>
      </c>
      <c r="B299" s="1">
        <v>45831</v>
      </c>
      <c r="C299" t="s">
        <v>54</v>
      </c>
      <c r="D299" s="2">
        <v>5</v>
      </c>
      <c r="E299" s="2"/>
      <c r="F299" s="3">
        <f>expend[[#This Row],[Credit (Income)]]-expend[[#This Row],[Debit (Spend)]]</f>
        <v>-5</v>
      </c>
      <c r="G299" t="s">
        <v>10</v>
      </c>
      <c r="H299" s="3" t="str">
        <f>IFERROR(INDEX(Categories[Category], MATCH(expend[[#This Row],[SubCategories]], Categories[Subcategory], 0)), "Add Subcategory")</f>
        <v>Dining Out</v>
      </c>
      <c r="I299" s="3" t="str">
        <f>IFERROR(INDEX(Categories[Category Type], MATCH(expend[[#This Row],[SubCategories]], Categories[Subcategory], 0)), "Add Subcategory")</f>
        <v>Expense</v>
      </c>
    </row>
    <row r="300" spans="1:9" x14ac:dyDescent="0.3">
      <c r="A300" t="s">
        <v>53</v>
      </c>
      <c r="B300" s="1">
        <v>45832</v>
      </c>
      <c r="C300" t="s">
        <v>54</v>
      </c>
      <c r="D300" s="2">
        <v>5</v>
      </c>
      <c r="E300" s="2"/>
      <c r="F300" s="3">
        <f>expend[[#This Row],[Credit (Income)]]-expend[[#This Row],[Debit (Spend)]]</f>
        <v>-5</v>
      </c>
      <c r="G300" t="s">
        <v>10</v>
      </c>
      <c r="H300" s="3" t="str">
        <f>IFERROR(INDEX(Categories[Category], MATCH(expend[[#This Row],[SubCategories]], Categories[Subcategory], 0)), "Add Subcategory")</f>
        <v>Dining Out</v>
      </c>
      <c r="I300" s="3" t="str">
        <f>IFERROR(INDEX(Categories[Category Type], MATCH(expend[[#This Row],[SubCategories]], Categories[Subcategory], 0)), "Add Subcategory")</f>
        <v>Expense</v>
      </c>
    </row>
    <row r="301" spans="1:9" x14ac:dyDescent="0.3">
      <c r="A301" t="s">
        <v>53</v>
      </c>
      <c r="B301" s="1">
        <v>45833</v>
      </c>
      <c r="C301" t="s">
        <v>54</v>
      </c>
      <c r="D301" s="2">
        <v>5</v>
      </c>
      <c r="E301" s="2"/>
      <c r="F301" s="3">
        <f>expend[[#This Row],[Credit (Income)]]-expend[[#This Row],[Debit (Spend)]]</f>
        <v>-5</v>
      </c>
      <c r="G301" t="s">
        <v>10</v>
      </c>
      <c r="H301" s="3" t="str">
        <f>IFERROR(INDEX(Categories[Category], MATCH(expend[[#This Row],[SubCategories]], Categories[Subcategory], 0)), "Add Subcategory")</f>
        <v>Dining Out</v>
      </c>
      <c r="I301" s="3" t="str">
        <f>IFERROR(INDEX(Categories[Category Type], MATCH(expend[[#This Row],[SubCategories]], Categories[Subcategory], 0)), "Add Subcategory")</f>
        <v>Expense</v>
      </c>
    </row>
    <row r="302" spans="1:9" x14ac:dyDescent="0.3">
      <c r="A302" t="s">
        <v>53</v>
      </c>
      <c r="B302" s="1">
        <v>45834</v>
      </c>
      <c r="C302" t="s">
        <v>54</v>
      </c>
      <c r="D302" s="2">
        <v>5</v>
      </c>
      <c r="E302" s="2"/>
      <c r="F302" s="3">
        <f>expend[[#This Row],[Credit (Income)]]-expend[[#This Row],[Debit (Spend)]]</f>
        <v>-5</v>
      </c>
      <c r="G302" t="s">
        <v>10</v>
      </c>
      <c r="H302" s="3" t="str">
        <f>IFERROR(INDEX(Categories[Category], MATCH(expend[[#This Row],[SubCategories]], Categories[Subcategory], 0)), "Add Subcategory")</f>
        <v>Dining Out</v>
      </c>
      <c r="I302" s="3" t="str">
        <f>IFERROR(INDEX(Categories[Category Type], MATCH(expend[[#This Row],[SubCategories]], Categories[Subcategory], 0)), "Add Subcategory")</f>
        <v>Expense</v>
      </c>
    </row>
    <row r="303" spans="1:9" x14ac:dyDescent="0.3">
      <c r="A303" t="s">
        <v>53</v>
      </c>
      <c r="B303" s="1">
        <v>45835</v>
      </c>
      <c r="C303" t="s">
        <v>54</v>
      </c>
      <c r="D303" s="2">
        <v>5</v>
      </c>
      <c r="E303" s="2"/>
      <c r="F303" s="3">
        <f>expend[[#This Row],[Credit (Income)]]-expend[[#This Row],[Debit (Spend)]]</f>
        <v>-5</v>
      </c>
      <c r="G303" t="s">
        <v>10</v>
      </c>
      <c r="H303" s="3" t="str">
        <f>IFERROR(INDEX(Categories[Category], MATCH(expend[[#This Row],[SubCategories]], Categories[Subcategory], 0)), "Add Subcategory")</f>
        <v>Dining Out</v>
      </c>
      <c r="I303" s="3" t="str">
        <f>IFERROR(INDEX(Categories[Category Type], MATCH(expend[[#This Row],[SubCategories]], Categories[Subcategory], 0)), "Add Subcategory")</f>
        <v>Expense</v>
      </c>
    </row>
    <row r="304" spans="1:9" x14ac:dyDescent="0.3">
      <c r="A304" t="s">
        <v>53</v>
      </c>
      <c r="B304" s="1">
        <v>45835</v>
      </c>
      <c r="C304" t="s">
        <v>57</v>
      </c>
      <c r="D304" s="2">
        <v>166.9</v>
      </c>
      <c r="E304" s="2"/>
      <c r="F304" s="3">
        <f>expend[[#This Row],[Credit (Income)]]-expend[[#This Row],[Debit (Spend)]]</f>
        <v>-166.9</v>
      </c>
      <c r="G304" t="s">
        <v>23</v>
      </c>
      <c r="H304" s="3" t="str">
        <f>IFERROR(INDEX(Categories[Category], MATCH(expend[[#This Row],[SubCategories]], Categories[Subcategory], 0)), "Add Subcategory")</f>
        <v>Living Expenses</v>
      </c>
      <c r="I304" s="3" t="str">
        <f>IFERROR(INDEX(Categories[Category Type], MATCH(expend[[#This Row],[SubCategories]], Categories[Subcategory], 0)), "Add Subcategory")</f>
        <v>Expense</v>
      </c>
    </row>
    <row r="305" spans="1:9" x14ac:dyDescent="0.3">
      <c r="A305" t="s">
        <v>53</v>
      </c>
      <c r="B305" s="1">
        <v>45836</v>
      </c>
      <c r="C305" t="s">
        <v>72</v>
      </c>
      <c r="D305" s="2">
        <v>129.9</v>
      </c>
      <c r="E305" s="2"/>
      <c r="F305" s="3">
        <f>expend[[#This Row],[Credit (Income)]]-expend[[#This Row],[Debit (Spend)]]</f>
        <v>-129.9</v>
      </c>
      <c r="G305" t="s">
        <v>13</v>
      </c>
      <c r="H305" s="3" t="str">
        <f>IFERROR(INDEX(Categories[Category], MATCH(expend[[#This Row],[SubCategories]], Categories[Subcategory], 0)), "Add Subcategory")</f>
        <v>Discretionary</v>
      </c>
      <c r="I305" s="3" t="str">
        <f>IFERROR(INDEX(Categories[Category Type], MATCH(expend[[#This Row],[SubCategories]], Categories[Subcategory], 0)), "Add Subcategory")</f>
        <v>Expense</v>
      </c>
    </row>
    <row r="306" spans="1:9" x14ac:dyDescent="0.3">
      <c r="A306" t="s">
        <v>53</v>
      </c>
      <c r="B306" s="1">
        <v>45836</v>
      </c>
      <c r="C306" t="s">
        <v>73</v>
      </c>
      <c r="D306" s="2">
        <v>180.29999999999998</v>
      </c>
      <c r="E306" s="2"/>
      <c r="F306" s="3">
        <f>expend[[#This Row],[Credit (Income)]]-expend[[#This Row],[Debit (Spend)]]</f>
        <v>-180.29999999999998</v>
      </c>
      <c r="G306" t="s">
        <v>14</v>
      </c>
      <c r="H306" s="3" t="str">
        <f>IFERROR(INDEX(Categories[Category], MATCH(expend[[#This Row],[SubCategories]], Categories[Subcategory], 0)), "Add Subcategory")</f>
        <v>Discretionary</v>
      </c>
      <c r="I306" s="3" t="str">
        <f>IFERROR(INDEX(Categories[Category Type], MATCH(expend[[#This Row],[SubCategories]], Categories[Subcategory], 0)), "Add Subcategory")</f>
        <v>Expense</v>
      </c>
    </row>
    <row r="307" spans="1:9" x14ac:dyDescent="0.3">
      <c r="A307" t="s">
        <v>53</v>
      </c>
      <c r="B307" s="1">
        <v>45837</v>
      </c>
      <c r="C307" t="s">
        <v>61</v>
      </c>
      <c r="D307" s="2">
        <v>150.1</v>
      </c>
      <c r="E307" s="2"/>
      <c r="F307" s="3">
        <f>expend[[#This Row],[Credit (Income)]]-expend[[#This Row],[Debit (Spend)]]</f>
        <v>-150.1</v>
      </c>
      <c r="G307" t="s">
        <v>13</v>
      </c>
      <c r="H307" s="3" t="str">
        <f>IFERROR(INDEX(Categories[Category], MATCH(expend[[#This Row],[SubCategories]], Categories[Subcategory], 0)), "Add Subcategory")</f>
        <v>Discretionary</v>
      </c>
      <c r="I307" s="3" t="str">
        <f>IFERROR(INDEX(Categories[Category Type], MATCH(expend[[#This Row],[SubCategories]], Categories[Subcategory], 0)), "Add Subcategory")</f>
        <v>Expense</v>
      </c>
    </row>
    <row r="308" spans="1:9" x14ac:dyDescent="0.3">
      <c r="A308" t="s">
        <v>53</v>
      </c>
      <c r="B308" s="1">
        <v>45837</v>
      </c>
      <c r="C308" t="s">
        <v>63</v>
      </c>
      <c r="D308" s="2">
        <v>28.200000000000003</v>
      </c>
      <c r="E308" s="2"/>
      <c r="F308" s="3">
        <f>expend[[#This Row],[Credit (Income)]]-expend[[#This Row],[Debit (Spend)]]</f>
        <v>-28.200000000000003</v>
      </c>
      <c r="G308" t="s">
        <v>34</v>
      </c>
      <c r="H308" s="3" t="str">
        <f>IFERROR(INDEX(Categories[Category], MATCH(expend[[#This Row],[SubCategories]], Categories[Subcategory], 0)), "Add Subcategory")</f>
        <v>Transport</v>
      </c>
      <c r="I308" s="3" t="str">
        <f>IFERROR(INDEX(Categories[Category Type], MATCH(expend[[#This Row],[SubCategories]], Categories[Subcategory], 0)), "Add Subcategory")</f>
        <v>Expense</v>
      </c>
    </row>
    <row r="309" spans="1:9" x14ac:dyDescent="0.3">
      <c r="A309" t="s">
        <v>53</v>
      </c>
      <c r="B309" s="1">
        <v>45837</v>
      </c>
      <c r="C309" t="s">
        <v>77</v>
      </c>
      <c r="D309" s="2">
        <v>15</v>
      </c>
      <c r="E309" s="2"/>
      <c r="F309" s="3">
        <f>expend[[#This Row],[Credit (Income)]]-expend[[#This Row],[Debit (Spend)]]</f>
        <v>-15</v>
      </c>
      <c r="G309" t="s">
        <v>11</v>
      </c>
      <c r="H309" s="3" t="str">
        <f>IFERROR(INDEX(Categories[Category], MATCH(expend[[#This Row],[SubCategories]], Categories[Subcategory], 0)), "Add Subcategory")</f>
        <v>Dining Out</v>
      </c>
      <c r="I309" s="3" t="str">
        <f>IFERROR(INDEX(Categories[Category Type], MATCH(expend[[#This Row],[SubCategories]], Categories[Subcategory], 0)), "Add Subcategory")</f>
        <v>Expense</v>
      </c>
    </row>
    <row r="310" spans="1:9" x14ac:dyDescent="0.3">
      <c r="A310" t="s">
        <v>53</v>
      </c>
      <c r="B310" s="1">
        <v>45838</v>
      </c>
      <c r="C310" t="s">
        <v>54</v>
      </c>
      <c r="D310" s="2">
        <v>5</v>
      </c>
      <c r="E310" s="2"/>
      <c r="F310" s="3">
        <f>expend[[#This Row],[Credit (Income)]]-expend[[#This Row],[Debit (Spend)]]</f>
        <v>-5</v>
      </c>
      <c r="G310" t="s">
        <v>10</v>
      </c>
      <c r="H310" s="3" t="str">
        <f>IFERROR(INDEX(Categories[Category], MATCH(expend[[#This Row],[SubCategories]], Categories[Subcategory], 0)), "Add Subcategory")</f>
        <v>Dining Out</v>
      </c>
      <c r="I310" s="3" t="str">
        <f>IFERROR(INDEX(Categories[Category Type], MATCH(expend[[#This Row],[SubCategories]], Categories[Subcategory], 0)), "Add Subcategory")</f>
        <v>Expense</v>
      </c>
    </row>
    <row r="311" spans="1:9" x14ac:dyDescent="0.3">
      <c r="A311" t="s">
        <v>53</v>
      </c>
      <c r="B311" s="1">
        <v>45839</v>
      </c>
      <c r="C311" t="s">
        <v>54</v>
      </c>
      <c r="D311" s="2">
        <v>5</v>
      </c>
      <c r="E311" s="2"/>
      <c r="F311" s="3">
        <f>expend[[#This Row],[Credit (Income)]]-expend[[#This Row],[Debit (Spend)]]</f>
        <v>-5</v>
      </c>
      <c r="G311" t="s">
        <v>10</v>
      </c>
      <c r="H311" s="3" t="str">
        <f>IFERROR(INDEX(Categories[Category], MATCH(expend[[#This Row],[SubCategories]], Categories[Subcategory], 0)), "Add Subcategory")</f>
        <v>Dining Out</v>
      </c>
      <c r="I311" s="3" t="str">
        <f>IFERROR(INDEX(Categories[Category Type], MATCH(expend[[#This Row],[SubCategories]], Categories[Subcategory], 0)), "Add Subcategory")</f>
        <v>Expense</v>
      </c>
    </row>
    <row r="312" spans="1:9" x14ac:dyDescent="0.3">
      <c r="A312" t="s">
        <v>50</v>
      </c>
      <c r="B312" s="1">
        <v>45840</v>
      </c>
      <c r="C312" t="s">
        <v>52</v>
      </c>
      <c r="D312" s="2"/>
      <c r="E312" s="2">
        <v>4000</v>
      </c>
      <c r="F312" s="3">
        <f>expend[[#This Row],[Credit (Income)]]-expend[[#This Row],[Debit (Spend)]]</f>
        <v>4000</v>
      </c>
      <c r="G312" t="s">
        <v>19</v>
      </c>
      <c r="H312" s="3" t="str">
        <f>IFERROR(INDEX(Categories[Category], MATCH(expend[[#This Row],[SubCategories]], Categories[Subcategory], 0)), "Add Subcategory")</f>
        <v>Fixed</v>
      </c>
      <c r="I312" s="3" t="str">
        <f>IFERROR(INDEX(Categories[Category Type], MATCH(expend[[#This Row],[SubCategories]], Categories[Subcategory], 0)), "Add Subcategory")</f>
        <v>Income</v>
      </c>
    </row>
    <row r="313" spans="1:9" x14ac:dyDescent="0.3">
      <c r="A313" t="s">
        <v>50</v>
      </c>
      <c r="B313" s="1">
        <v>45840</v>
      </c>
      <c r="C313" t="s">
        <v>51</v>
      </c>
      <c r="D313" s="2">
        <v>100</v>
      </c>
      <c r="E313" s="2"/>
      <c r="F313" s="3">
        <f>expend[[#This Row],[Credit (Income)]]-expend[[#This Row],[Debit (Spend)]]</f>
        <v>-100</v>
      </c>
      <c r="G313" t="s">
        <v>30</v>
      </c>
      <c r="H313" s="3" t="str">
        <f>IFERROR(INDEX(Categories[Category], MATCH(expend[[#This Row],[SubCategories]], Categories[Subcategory], 0)), "Add Subcategory")</f>
        <v>Transfer</v>
      </c>
      <c r="I313" s="3" t="str">
        <f>IFERROR(INDEX(Categories[Category Type], MATCH(expend[[#This Row],[SubCategories]], Categories[Subcategory], 0)), "Add Subcategory")</f>
        <v>Not Reported</v>
      </c>
    </row>
    <row r="314" spans="1:9" x14ac:dyDescent="0.3">
      <c r="A314" t="s">
        <v>48</v>
      </c>
      <c r="B314" s="1">
        <v>45840</v>
      </c>
      <c r="C314" t="s">
        <v>49</v>
      </c>
      <c r="D314" s="2"/>
      <c r="E314" s="2">
        <v>41</v>
      </c>
      <c r="F314" s="3">
        <f>expend[[#This Row],[Credit (Income)]]-expend[[#This Row],[Debit (Spend)]]</f>
        <v>41</v>
      </c>
      <c r="G314" t="s">
        <v>37</v>
      </c>
      <c r="H314" s="3" t="str">
        <f>IFERROR(INDEX(Categories[Category], MATCH(expend[[#This Row],[SubCategories]], Categories[Subcategory], 0)), "Add Subcategory")</f>
        <v>Variable</v>
      </c>
      <c r="I314" s="3" t="str">
        <f>IFERROR(INDEX(Categories[Category Type], MATCH(expend[[#This Row],[SubCategories]], Categories[Subcategory], 0)), "Add Subcategory")</f>
        <v>Income</v>
      </c>
    </row>
    <row r="315" spans="1:9" x14ac:dyDescent="0.3">
      <c r="A315" t="s">
        <v>48</v>
      </c>
      <c r="B315" s="1">
        <v>45840</v>
      </c>
      <c r="C315" t="s">
        <v>38</v>
      </c>
      <c r="D315" s="2"/>
      <c r="E315" s="2">
        <v>2301</v>
      </c>
      <c r="F315" s="3">
        <f>expend[[#This Row],[Credit (Income)]]-expend[[#This Row],[Debit (Spend)]]</f>
        <v>2301</v>
      </c>
      <c r="G315" t="s">
        <v>38</v>
      </c>
      <c r="H315" s="3" t="str">
        <f>IFERROR(INDEX(Categories[Category], MATCH(expend[[#This Row],[SubCategories]], Categories[Subcategory], 0)), "Add Subcategory")</f>
        <v>Variable</v>
      </c>
      <c r="I315" s="3" t="str">
        <f>IFERROR(INDEX(Categories[Category Type], MATCH(expend[[#This Row],[SubCategories]], Categories[Subcategory], 0)), "Add Subcategory")</f>
        <v>Income</v>
      </c>
    </row>
    <row r="316" spans="1:9" x14ac:dyDescent="0.3">
      <c r="A316" t="s">
        <v>53</v>
      </c>
      <c r="B316" s="1">
        <v>45841</v>
      </c>
      <c r="C316" t="s">
        <v>54</v>
      </c>
      <c r="D316" s="2">
        <v>5</v>
      </c>
      <c r="E316" s="2"/>
      <c r="F316" s="3">
        <f>expend[[#This Row],[Credit (Income)]]-expend[[#This Row],[Debit (Spend)]]</f>
        <v>-5</v>
      </c>
      <c r="G316" t="s">
        <v>10</v>
      </c>
      <c r="H316" s="3" t="str">
        <f>IFERROR(INDEX(Categories[Category], MATCH(expend[[#This Row],[SubCategories]], Categories[Subcategory], 0)), "Add Subcategory")</f>
        <v>Dining Out</v>
      </c>
      <c r="I316" s="3" t="str">
        <f>IFERROR(INDEX(Categories[Category Type], MATCH(expend[[#This Row],[SubCategories]], Categories[Subcategory], 0)), "Add Subcategory")</f>
        <v>Expense</v>
      </c>
    </row>
    <row r="317" spans="1:9" x14ac:dyDescent="0.3">
      <c r="A317" t="s">
        <v>50</v>
      </c>
      <c r="B317" s="1">
        <v>45843</v>
      </c>
      <c r="C317" t="s">
        <v>55</v>
      </c>
      <c r="D317" s="2">
        <v>900</v>
      </c>
      <c r="E317" s="2"/>
      <c r="F317" s="3">
        <f>expend[[#This Row],[Credit (Income)]]-expend[[#This Row],[Debit (Spend)]]</f>
        <v>-900</v>
      </c>
      <c r="G317" t="s">
        <v>25</v>
      </c>
      <c r="H317" s="3" t="str">
        <f>IFERROR(INDEX(Categories[Category], MATCH(expend[[#This Row],[SubCategories]], Categories[Subcategory], 0)), "Add Subcategory")</f>
        <v>Living Expenses</v>
      </c>
      <c r="I317" s="3" t="str">
        <f>IFERROR(INDEX(Categories[Category Type], MATCH(expend[[#This Row],[SubCategories]], Categories[Subcategory], 0)), "Add Subcategory")</f>
        <v>Expense</v>
      </c>
    </row>
    <row r="318" spans="1:9" x14ac:dyDescent="0.3">
      <c r="A318" t="s">
        <v>50</v>
      </c>
      <c r="B318" s="1">
        <v>45843</v>
      </c>
      <c r="C318" t="s">
        <v>56</v>
      </c>
      <c r="D318" s="2">
        <v>150</v>
      </c>
      <c r="E318" s="2"/>
      <c r="F318" s="3">
        <f>expend[[#This Row],[Credit (Income)]]-expend[[#This Row],[Debit (Spend)]]</f>
        <v>-150</v>
      </c>
      <c r="G318" t="s">
        <v>8</v>
      </c>
      <c r="H318" s="3" t="str">
        <f>IFERROR(INDEX(Categories[Category], MATCH(expend[[#This Row],[SubCategories]], Categories[Subcategory], 0)), "Add Subcategory")</f>
        <v>Debt Repayment</v>
      </c>
      <c r="I318" s="3" t="str">
        <f>IFERROR(INDEX(Categories[Category Type], MATCH(expend[[#This Row],[SubCategories]], Categories[Subcategory], 0)), "Add Subcategory")</f>
        <v>Expense</v>
      </c>
    </row>
    <row r="319" spans="1:9" x14ac:dyDescent="0.3">
      <c r="A319" t="s">
        <v>53</v>
      </c>
      <c r="B319" s="1">
        <v>45843</v>
      </c>
      <c r="C319" t="s">
        <v>81</v>
      </c>
      <c r="D319" s="2">
        <v>15</v>
      </c>
      <c r="E319" s="2"/>
      <c r="F319" s="3">
        <f>expend[[#This Row],[Credit (Income)]]-expend[[#This Row],[Debit (Spend)]]</f>
        <v>-15</v>
      </c>
      <c r="G319" t="s">
        <v>11</v>
      </c>
      <c r="H319" s="3" t="str">
        <f>IFERROR(INDEX(Categories[Category], MATCH(expend[[#This Row],[SubCategories]], Categories[Subcategory], 0)), "Add Subcategory")</f>
        <v>Dining Out</v>
      </c>
      <c r="I319" s="3" t="str">
        <f>IFERROR(INDEX(Categories[Category Type], MATCH(expend[[#This Row],[SubCategories]], Categories[Subcategory], 0)), "Add Subcategory")</f>
        <v>Expense</v>
      </c>
    </row>
    <row r="320" spans="1:9" x14ac:dyDescent="0.3">
      <c r="A320" t="s">
        <v>53</v>
      </c>
      <c r="B320" s="1">
        <v>45843</v>
      </c>
      <c r="C320" t="s">
        <v>54</v>
      </c>
      <c r="D320" s="2">
        <v>5</v>
      </c>
      <c r="E320" s="2"/>
      <c r="F320" s="3">
        <f>expend[[#This Row],[Credit (Income)]]-expend[[#This Row],[Debit (Spend)]]</f>
        <v>-5</v>
      </c>
      <c r="G320" t="s">
        <v>10</v>
      </c>
      <c r="H320" s="3" t="str">
        <f>IFERROR(INDEX(Categories[Category], MATCH(expend[[#This Row],[SubCategories]], Categories[Subcategory], 0)), "Add Subcategory")</f>
        <v>Dining Out</v>
      </c>
      <c r="I320" s="3" t="str">
        <f>IFERROR(INDEX(Categories[Category Type], MATCH(expend[[#This Row],[SubCategories]], Categories[Subcategory], 0)), "Add Subcategory")</f>
        <v>Expense</v>
      </c>
    </row>
    <row r="321" spans="1:9" x14ac:dyDescent="0.3">
      <c r="A321" t="s">
        <v>53</v>
      </c>
      <c r="B321" s="1">
        <v>45844</v>
      </c>
      <c r="C321" t="s">
        <v>54</v>
      </c>
      <c r="D321" s="2">
        <v>5</v>
      </c>
      <c r="E321" s="2"/>
      <c r="F321" s="3">
        <f>expend[[#This Row],[Credit (Income)]]-expend[[#This Row],[Debit (Spend)]]</f>
        <v>-5</v>
      </c>
      <c r="G321" t="s">
        <v>10</v>
      </c>
      <c r="H321" s="3" t="str">
        <f>IFERROR(INDEX(Categories[Category], MATCH(expend[[#This Row],[SubCategories]], Categories[Subcategory], 0)), "Add Subcategory")</f>
        <v>Dining Out</v>
      </c>
      <c r="I321" s="3" t="str">
        <f>IFERROR(INDEX(Categories[Category Type], MATCH(expend[[#This Row],[SubCategories]], Categories[Subcategory], 0)), "Add Subcategory")</f>
        <v>Expense</v>
      </c>
    </row>
    <row r="322" spans="1:9" x14ac:dyDescent="0.3">
      <c r="A322" t="s">
        <v>53</v>
      </c>
      <c r="B322" s="1">
        <v>45845</v>
      </c>
      <c r="C322" t="s">
        <v>54</v>
      </c>
      <c r="D322" s="2">
        <v>5</v>
      </c>
      <c r="E322" s="2"/>
      <c r="F322" s="3">
        <f>expend[[#This Row],[Credit (Income)]]-expend[[#This Row],[Debit (Spend)]]</f>
        <v>-5</v>
      </c>
      <c r="G322" t="s">
        <v>10</v>
      </c>
      <c r="H322" s="3" t="str">
        <f>IFERROR(INDEX(Categories[Category], MATCH(expend[[#This Row],[SubCategories]], Categories[Subcategory], 0)), "Add Subcategory")</f>
        <v>Dining Out</v>
      </c>
      <c r="I322" s="3" t="str">
        <f>IFERROR(INDEX(Categories[Category Type], MATCH(expend[[#This Row],[SubCategories]], Categories[Subcategory], 0)), "Add Subcategory")</f>
        <v>Expense</v>
      </c>
    </row>
    <row r="323" spans="1:9" x14ac:dyDescent="0.3">
      <c r="A323" t="s">
        <v>53</v>
      </c>
      <c r="B323" s="1">
        <v>45845</v>
      </c>
      <c r="C323" t="s">
        <v>57</v>
      </c>
      <c r="D323" s="2">
        <v>180</v>
      </c>
      <c r="E323" s="2"/>
      <c r="F323" s="3">
        <f>expend[[#This Row],[Credit (Income)]]-expend[[#This Row],[Debit (Spend)]]</f>
        <v>-180</v>
      </c>
      <c r="G323" t="s">
        <v>23</v>
      </c>
      <c r="H323" s="3" t="str">
        <f>IFERROR(INDEX(Categories[Category], MATCH(expend[[#This Row],[SubCategories]], Categories[Subcategory], 0)), "Add Subcategory")</f>
        <v>Living Expenses</v>
      </c>
      <c r="I323" s="3" t="str">
        <f>IFERROR(INDEX(Categories[Category Type], MATCH(expend[[#This Row],[SubCategories]], Categories[Subcategory], 0)), "Add Subcategory")</f>
        <v>Expense</v>
      </c>
    </row>
    <row r="324" spans="1:9" x14ac:dyDescent="0.3">
      <c r="A324" t="s">
        <v>50</v>
      </c>
      <c r="B324" s="1">
        <v>45848</v>
      </c>
      <c r="C324" t="s">
        <v>58</v>
      </c>
      <c r="D324" s="2">
        <v>56.1</v>
      </c>
      <c r="E324" s="2"/>
      <c r="F324" s="3">
        <f>expend[[#This Row],[Credit (Income)]]-expend[[#This Row],[Debit (Spend)]]</f>
        <v>-56.1</v>
      </c>
      <c r="G324" t="s">
        <v>22</v>
      </c>
      <c r="H324" s="3" t="str">
        <f>IFERROR(INDEX(Categories[Category], MATCH(expend[[#This Row],[SubCategories]], Categories[Subcategory], 0)), "Add Subcategory")</f>
        <v>Living Expenses</v>
      </c>
      <c r="I324" s="3" t="str">
        <f>IFERROR(INDEX(Categories[Category Type], MATCH(expend[[#This Row],[SubCategories]], Categories[Subcategory], 0)), "Add Subcategory")</f>
        <v>Expense</v>
      </c>
    </row>
    <row r="325" spans="1:9" x14ac:dyDescent="0.3">
      <c r="A325" t="s">
        <v>53</v>
      </c>
      <c r="B325" s="1">
        <v>45848</v>
      </c>
      <c r="C325" t="s">
        <v>54</v>
      </c>
      <c r="D325" s="2">
        <v>5</v>
      </c>
      <c r="E325" s="2"/>
      <c r="F325" s="3">
        <f>expend[[#This Row],[Credit (Income)]]-expend[[#This Row],[Debit (Spend)]]</f>
        <v>-5</v>
      </c>
      <c r="G325" t="s">
        <v>10</v>
      </c>
      <c r="H325" s="3" t="str">
        <f>IFERROR(INDEX(Categories[Category], MATCH(expend[[#This Row],[SubCategories]], Categories[Subcategory], 0)), "Add Subcategory")</f>
        <v>Dining Out</v>
      </c>
      <c r="I325" s="3" t="str">
        <f>IFERROR(INDEX(Categories[Category Type], MATCH(expend[[#This Row],[SubCategories]], Categories[Subcategory], 0)), "Add Subcategory")</f>
        <v>Expense</v>
      </c>
    </row>
    <row r="326" spans="1:9" x14ac:dyDescent="0.3">
      <c r="A326" t="s">
        <v>53</v>
      </c>
      <c r="B326" s="1">
        <v>45849</v>
      </c>
      <c r="C326" t="s">
        <v>54</v>
      </c>
      <c r="D326" s="2">
        <v>5</v>
      </c>
      <c r="E326" s="2"/>
      <c r="F326" s="3">
        <f>expend[[#This Row],[Credit (Income)]]-expend[[#This Row],[Debit (Spend)]]</f>
        <v>-5</v>
      </c>
      <c r="G326" t="s">
        <v>10</v>
      </c>
      <c r="H326" s="3" t="str">
        <f>IFERROR(INDEX(Categories[Category], MATCH(expend[[#This Row],[SubCategories]], Categories[Subcategory], 0)), "Add Subcategory")</f>
        <v>Dining Out</v>
      </c>
      <c r="I326" s="3" t="str">
        <f>IFERROR(INDEX(Categories[Category Type], MATCH(expend[[#This Row],[SubCategories]], Categories[Subcategory], 0)), "Add Subcategory")</f>
        <v>Expense</v>
      </c>
    </row>
    <row r="327" spans="1:9" x14ac:dyDescent="0.3">
      <c r="A327" t="s">
        <v>53</v>
      </c>
      <c r="B327" s="1">
        <v>45850</v>
      </c>
      <c r="C327" t="s">
        <v>59</v>
      </c>
      <c r="D327" s="2">
        <v>83.1</v>
      </c>
      <c r="E327" s="2"/>
      <c r="F327" s="3">
        <f>expend[[#This Row],[Credit (Income)]]-expend[[#This Row],[Debit (Spend)]]</f>
        <v>-83.1</v>
      </c>
      <c r="G327" t="s">
        <v>33</v>
      </c>
      <c r="H327" s="3" t="str">
        <f>IFERROR(INDEX(Categories[Category], MATCH(expend[[#This Row],[SubCategories]], Categories[Subcategory], 0)), "Add Subcategory")</f>
        <v>Transport</v>
      </c>
      <c r="I327" s="3" t="str">
        <f>IFERROR(INDEX(Categories[Category Type], MATCH(expend[[#This Row],[SubCategories]], Categories[Subcategory], 0)), "Add Subcategory")</f>
        <v>Expense</v>
      </c>
    </row>
    <row r="328" spans="1:9" x14ac:dyDescent="0.3">
      <c r="A328" t="s">
        <v>53</v>
      </c>
      <c r="B328" s="1">
        <v>45850</v>
      </c>
      <c r="C328" t="s">
        <v>54</v>
      </c>
      <c r="D328" s="2">
        <v>5</v>
      </c>
      <c r="E328" s="2"/>
      <c r="F328" s="3">
        <f>expend[[#This Row],[Credit (Income)]]-expend[[#This Row],[Debit (Spend)]]</f>
        <v>-5</v>
      </c>
      <c r="G328" t="s">
        <v>10</v>
      </c>
      <c r="H328" s="3" t="str">
        <f>IFERROR(INDEX(Categories[Category], MATCH(expend[[#This Row],[SubCategories]], Categories[Subcategory], 0)), "Add Subcategory")</f>
        <v>Dining Out</v>
      </c>
      <c r="I328" s="3" t="str">
        <f>IFERROR(INDEX(Categories[Category Type], MATCH(expend[[#This Row],[SubCategories]], Categories[Subcategory], 0)), "Add Subcategory")</f>
        <v>Expense</v>
      </c>
    </row>
    <row r="329" spans="1:9" x14ac:dyDescent="0.3">
      <c r="A329" t="s">
        <v>53</v>
      </c>
      <c r="B329" s="1">
        <v>45851</v>
      </c>
      <c r="C329" t="s">
        <v>54</v>
      </c>
      <c r="D329" s="2">
        <v>5</v>
      </c>
      <c r="E329" s="2"/>
      <c r="F329" s="3">
        <f>expend[[#This Row],[Credit (Income)]]-expend[[#This Row],[Debit (Spend)]]</f>
        <v>-5</v>
      </c>
      <c r="G329" t="s">
        <v>10</v>
      </c>
      <c r="H329" s="3" t="str">
        <f>IFERROR(INDEX(Categories[Category], MATCH(expend[[#This Row],[SubCategories]], Categories[Subcategory], 0)), "Add Subcategory")</f>
        <v>Dining Out</v>
      </c>
      <c r="I329" s="3" t="str">
        <f>IFERROR(INDEX(Categories[Category Type], MATCH(expend[[#This Row],[SubCategories]], Categories[Subcategory], 0)), "Add Subcategory")</f>
        <v>Expense</v>
      </c>
    </row>
    <row r="330" spans="1:9" x14ac:dyDescent="0.3">
      <c r="A330" t="s">
        <v>53</v>
      </c>
      <c r="B330" s="1">
        <v>45852</v>
      </c>
      <c r="C330" t="s">
        <v>57</v>
      </c>
      <c r="D330" s="2">
        <v>141.1</v>
      </c>
      <c r="E330" s="2"/>
      <c r="F330" s="3">
        <f>expend[[#This Row],[Credit (Income)]]-expend[[#This Row],[Debit (Spend)]]</f>
        <v>-141.1</v>
      </c>
      <c r="G330" t="s">
        <v>23</v>
      </c>
      <c r="H330" s="3" t="str">
        <f>IFERROR(INDEX(Categories[Category], MATCH(expend[[#This Row],[SubCategories]], Categories[Subcategory], 0)), "Add Subcategory")</f>
        <v>Living Expenses</v>
      </c>
      <c r="I330" s="3" t="str">
        <f>IFERROR(INDEX(Categories[Category Type], MATCH(expend[[#This Row],[SubCategories]], Categories[Subcategory], 0)), "Add Subcategory")</f>
        <v>Expense</v>
      </c>
    </row>
    <row r="331" spans="1:9" x14ac:dyDescent="0.3">
      <c r="A331" t="s">
        <v>53</v>
      </c>
      <c r="B331" s="1">
        <v>45852</v>
      </c>
      <c r="C331" t="s">
        <v>54</v>
      </c>
      <c r="D331" s="2">
        <v>5</v>
      </c>
      <c r="E331" s="2"/>
      <c r="F331" s="3">
        <f>expend[[#This Row],[Credit (Income)]]-expend[[#This Row],[Debit (Spend)]]</f>
        <v>-5</v>
      </c>
      <c r="G331" t="s">
        <v>10</v>
      </c>
      <c r="H331" s="3" t="str">
        <f>IFERROR(INDEX(Categories[Category], MATCH(expend[[#This Row],[SubCategories]], Categories[Subcategory], 0)), "Add Subcategory")</f>
        <v>Dining Out</v>
      </c>
      <c r="I331" s="3" t="str">
        <f>IFERROR(INDEX(Categories[Category Type], MATCH(expend[[#This Row],[SubCategories]], Categories[Subcategory], 0)), "Add Subcategory")</f>
        <v>Expense</v>
      </c>
    </row>
    <row r="332" spans="1:9" x14ac:dyDescent="0.3">
      <c r="A332" t="s">
        <v>53</v>
      </c>
      <c r="B332" s="1">
        <v>45853</v>
      </c>
      <c r="C332" t="s">
        <v>54</v>
      </c>
      <c r="D332" s="2">
        <v>5</v>
      </c>
      <c r="E332" s="2"/>
      <c r="F332" s="3">
        <f>expend[[#This Row],[Credit (Income)]]-expend[[#This Row],[Debit (Spend)]]</f>
        <v>-5</v>
      </c>
      <c r="G332" t="s">
        <v>10</v>
      </c>
      <c r="H332" s="3" t="str">
        <f>IFERROR(INDEX(Categories[Category], MATCH(expend[[#This Row],[SubCategories]], Categories[Subcategory], 0)), "Add Subcategory")</f>
        <v>Dining Out</v>
      </c>
      <c r="I332" s="3" t="str">
        <f>IFERROR(INDEX(Categories[Category Type], MATCH(expend[[#This Row],[SubCategories]], Categories[Subcategory], 0)), "Add Subcategory")</f>
        <v>Expense</v>
      </c>
    </row>
    <row r="333" spans="1:9" x14ac:dyDescent="0.3">
      <c r="A333" t="s">
        <v>53</v>
      </c>
      <c r="B333" s="1">
        <v>45853</v>
      </c>
      <c r="C333" t="s">
        <v>60</v>
      </c>
      <c r="D333" s="2">
        <v>45.8</v>
      </c>
      <c r="E333" s="2"/>
      <c r="F333" s="3">
        <f>expend[[#This Row],[Credit (Income)]]-expend[[#This Row],[Debit (Spend)]]</f>
        <v>-45.8</v>
      </c>
      <c r="G333" t="s">
        <v>14</v>
      </c>
      <c r="H333" s="3" t="str">
        <f>IFERROR(INDEX(Categories[Category], MATCH(expend[[#This Row],[SubCategories]], Categories[Subcategory], 0)), "Add Subcategory")</f>
        <v>Discretionary</v>
      </c>
      <c r="I333" s="3" t="str">
        <f>IFERROR(INDEX(Categories[Category Type], MATCH(expend[[#This Row],[SubCategories]], Categories[Subcategory], 0)), "Add Subcategory")</f>
        <v>Expense</v>
      </c>
    </row>
    <row r="334" spans="1:9" x14ac:dyDescent="0.3">
      <c r="A334" t="s">
        <v>53</v>
      </c>
      <c r="B334" s="1">
        <v>45853</v>
      </c>
      <c r="C334" t="s">
        <v>61</v>
      </c>
      <c r="D334" s="2">
        <v>103.80000000000001</v>
      </c>
      <c r="E334" s="2"/>
      <c r="F334" s="3">
        <f>expend[[#This Row],[Credit (Income)]]-expend[[#This Row],[Debit (Spend)]]</f>
        <v>-103.80000000000001</v>
      </c>
      <c r="G334" t="s">
        <v>13</v>
      </c>
      <c r="H334" s="3" t="str">
        <f>IFERROR(INDEX(Categories[Category], MATCH(expend[[#This Row],[SubCategories]], Categories[Subcategory], 0)), "Add Subcategory")</f>
        <v>Discretionary</v>
      </c>
      <c r="I334" s="3" t="str">
        <f>IFERROR(INDEX(Categories[Category Type], MATCH(expend[[#This Row],[SubCategories]], Categories[Subcategory], 0)), "Add Subcategory")</f>
        <v>Expense</v>
      </c>
    </row>
    <row r="335" spans="1:9" x14ac:dyDescent="0.3">
      <c r="A335" t="s">
        <v>53</v>
      </c>
      <c r="B335" s="1">
        <v>45853</v>
      </c>
      <c r="C335" t="s">
        <v>62</v>
      </c>
      <c r="D335" s="2">
        <v>58</v>
      </c>
      <c r="E335" s="2"/>
      <c r="F335" s="3">
        <f>expend[[#This Row],[Credit (Income)]]-expend[[#This Row],[Debit (Spend)]]</f>
        <v>-58</v>
      </c>
      <c r="G335" t="s">
        <v>11</v>
      </c>
      <c r="H335" s="3" t="str">
        <f>IFERROR(INDEX(Categories[Category], MATCH(expend[[#This Row],[SubCategories]], Categories[Subcategory], 0)), "Add Subcategory")</f>
        <v>Dining Out</v>
      </c>
      <c r="I335" s="3" t="str">
        <f>IFERROR(INDEX(Categories[Category Type], MATCH(expend[[#This Row],[SubCategories]], Categories[Subcategory], 0)), "Add Subcategory")</f>
        <v>Expense</v>
      </c>
    </row>
    <row r="336" spans="1:9" x14ac:dyDescent="0.3">
      <c r="A336" t="s">
        <v>53</v>
      </c>
      <c r="B336" s="1">
        <v>45854</v>
      </c>
      <c r="C336" t="s">
        <v>63</v>
      </c>
      <c r="D336" s="2">
        <v>34.200000000000003</v>
      </c>
      <c r="E336" s="2"/>
      <c r="F336" s="3">
        <f>expend[[#This Row],[Credit (Income)]]-expend[[#This Row],[Debit (Spend)]]</f>
        <v>-34.200000000000003</v>
      </c>
      <c r="G336" t="s">
        <v>34</v>
      </c>
      <c r="H336" s="3" t="str">
        <f>IFERROR(INDEX(Categories[Category], MATCH(expend[[#This Row],[SubCategories]], Categories[Subcategory], 0)), "Add Subcategory")</f>
        <v>Transport</v>
      </c>
      <c r="I336" s="3" t="str">
        <f>IFERROR(INDEX(Categories[Category Type], MATCH(expend[[#This Row],[SubCategories]], Categories[Subcategory], 0)), "Add Subcategory")</f>
        <v>Expense</v>
      </c>
    </row>
    <row r="337" spans="1:9" x14ac:dyDescent="0.3">
      <c r="A337" t="s">
        <v>50</v>
      </c>
      <c r="B337" s="1">
        <v>45855</v>
      </c>
      <c r="C337" t="s">
        <v>64</v>
      </c>
      <c r="D337" s="2">
        <v>30</v>
      </c>
      <c r="E337" s="2"/>
      <c r="F337" s="3">
        <f>expend[[#This Row],[Credit (Income)]]-expend[[#This Row],[Debit (Spend)]]</f>
        <v>-30</v>
      </c>
      <c r="G337" t="s">
        <v>17</v>
      </c>
      <c r="H337" s="3" t="str">
        <f>IFERROR(INDEX(Categories[Category], MATCH(expend[[#This Row],[SubCategories]], Categories[Subcategory], 0)), "Add Subcategory")</f>
        <v>Discretionary</v>
      </c>
      <c r="I337" s="3" t="str">
        <f>IFERROR(INDEX(Categories[Category Type], MATCH(expend[[#This Row],[SubCategories]], Categories[Subcategory], 0)), "Add Subcategory")</f>
        <v>Expense</v>
      </c>
    </row>
    <row r="338" spans="1:9" x14ac:dyDescent="0.3">
      <c r="A338" t="s">
        <v>53</v>
      </c>
      <c r="B338" s="1">
        <v>45855</v>
      </c>
      <c r="C338" t="s">
        <v>54</v>
      </c>
      <c r="D338" s="2">
        <v>5</v>
      </c>
      <c r="E338" s="2"/>
      <c r="F338" s="3">
        <f>expend[[#This Row],[Credit (Income)]]-expend[[#This Row],[Debit (Spend)]]</f>
        <v>-5</v>
      </c>
      <c r="G338" t="s">
        <v>10</v>
      </c>
      <c r="H338" s="3" t="str">
        <f>IFERROR(INDEX(Categories[Category], MATCH(expend[[#This Row],[SubCategories]], Categories[Subcategory], 0)), "Add Subcategory")</f>
        <v>Dining Out</v>
      </c>
      <c r="I338" s="3" t="str">
        <f>IFERROR(INDEX(Categories[Category Type], MATCH(expend[[#This Row],[SubCategories]], Categories[Subcategory], 0)), "Add Subcategory")</f>
        <v>Expense</v>
      </c>
    </row>
    <row r="339" spans="1:9" x14ac:dyDescent="0.3">
      <c r="A339" t="s">
        <v>53</v>
      </c>
      <c r="B339" s="1">
        <v>45856</v>
      </c>
      <c r="C339" t="s">
        <v>54</v>
      </c>
      <c r="D339" s="2">
        <v>5</v>
      </c>
      <c r="E339" s="2"/>
      <c r="F339" s="3">
        <f>expend[[#This Row],[Credit (Income)]]-expend[[#This Row],[Debit (Spend)]]</f>
        <v>-5</v>
      </c>
      <c r="G339" t="s">
        <v>10</v>
      </c>
      <c r="H339" s="3" t="str">
        <f>IFERROR(INDEX(Categories[Category], MATCH(expend[[#This Row],[SubCategories]], Categories[Subcategory], 0)), "Add Subcategory")</f>
        <v>Dining Out</v>
      </c>
      <c r="I339" s="3" t="str">
        <f>IFERROR(INDEX(Categories[Category Type], MATCH(expend[[#This Row],[SubCategories]], Categories[Subcategory], 0)), "Add Subcategory")</f>
        <v>Expense</v>
      </c>
    </row>
    <row r="340" spans="1:9" x14ac:dyDescent="0.3">
      <c r="A340" t="s">
        <v>50</v>
      </c>
      <c r="B340" s="1">
        <v>45856</v>
      </c>
      <c r="C340" t="s">
        <v>66</v>
      </c>
      <c r="D340" s="2">
        <v>40</v>
      </c>
      <c r="E340" s="2"/>
      <c r="F340" s="3">
        <f>expend[[#This Row],[Credit (Income)]]-expend[[#This Row],[Debit (Spend)]]</f>
        <v>-40</v>
      </c>
      <c r="G340" t="s">
        <v>24</v>
      </c>
      <c r="H340" s="3" t="str">
        <f>IFERROR(INDEX(Categories[Category], MATCH(expend[[#This Row],[SubCategories]], Categories[Subcategory], 0)), "Add Subcategory")</f>
        <v>Living Expenses</v>
      </c>
      <c r="I340" s="3" t="str">
        <f>IFERROR(INDEX(Categories[Category Type], MATCH(expend[[#This Row],[SubCategories]], Categories[Subcategory], 0)), "Add Subcategory")</f>
        <v>Expense</v>
      </c>
    </row>
    <row r="341" spans="1:9" x14ac:dyDescent="0.3">
      <c r="A341" t="s">
        <v>53</v>
      </c>
      <c r="B341" s="1">
        <v>45857</v>
      </c>
      <c r="C341" t="s">
        <v>67</v>
      </c>
      <c r="D341" s="2">
        <v>51.1</v>
      </c>
      <c r="E341" s="2"/>
      <c r="F341" s="3">
        <f>expend[[#This Row],[Credit (Income)]]-expend[[#This Row],[Debit (Spend)]]</f>
        <v>-51.1</v>
      </c>
      <c r="G341" t="s">
        <v>16</v>
      </c>
      <c r="H341" s="3" t="str">
        <f>IFERROR(INDEX(Categories[Category], MATCH(expend[[#This Row],[SubCategories]], Categories[Subcategory], 0)), "Add Subcategory")</f>
        <v>Discretionary</v>
      </c>
      <c r="I341" s="3" t="str">
        <f>IFERROR(INDEX(Categories[Category Type], MATCH(expend[[#This Row],[SubCategories]], Categories[Subcategory], 0)), "Add Subcategory")</f>
        <v>Expense</v>
      </c>
    </row>
    <row r="342" spans="1:9" x14ac:dyDescent="0.3">
      <c r="A342" t="s">
        <v>53</v>
      </c>
      <c r="B342" s="1">
        <v>45857</v>
      </c>
      <c r="C342" t="s">
        <v>68</v>
      </c>
      <c r="D342" s="2">
        <v>35</v>
      </c>
      <c r="E342" s="2"/>
      <c r="F342" s="3">
        <f>expend[[#This Row],[Credit (Income)]]-expend[[#This Row],[Debit (Spend)]]</f>
        <v>-35</v>
      </c>
      <c r="G342" t="s">
        <v>14</v>
      </c>
      <c r="H342" s="3" t="str">
        <f>IFERROR(INDEX(Categories[Category], MATCH(expend[[#This Row],[SubCategories]], Categories[Subcategory], 0)), "Add Subcategory")</f>
        <v>Discretionary</v>
      </c>
      <c r="I342" s="3" t="str">
        <f>IFERROR(INDEX(Categories[Category Type], MATCH(expend[[#This Row],[SubCategories]], Categories[Subcategory], 0)), "Add Subcategory")</f>
        <v>Expense</v>
      </c>
    </row>
    <row r="343" spans="1:9" x14ac:dyDescent="0.3">
      <c r="A343" t="s">
        <v>53</v>
      </c>
      <c r="B343" s="1">
        <v>45857</v>
      </c>
      <c r="C343" t="s">
        <v>54</v>
      </c>
      <c r="D343" s="2">
        <v>5</v>
      </c>
      <c r="E343" s="2"/>
      <c r="F343" s="3">
        <f>expend[[#This Row],[Credit (Income)]]-expend[[#This Row],[Debit (Spend)]]</f>
        <v>-5</v>
      </c>
      <c r="G343" t="s">
        <v>10</v>
      </c>
      <c r="H343" s="3" t="str">
        <f>IFERROR(INDEX(Categories[Category], MATCH(expend[[#This Row],[SubCategories]], Categories[Subcategory], 0)), "Add Subcategory")</f>
        <v>Dining Out</v>
      </c>
      <c r="I343" s="3" t="str">
        <f>IFERROR(INDEX(Categories[Category Type], MATCH(expend[[#This Row],[SubCategories]], Categories[Subcategory], 0)), "Add Subcategory")</f>
        <v>Expense</v>
      </c>
    </row>
    <row r="344" spans="1:9" x14ac:dyDescent="0.3">
      <c r="A344" t="s">
        <v>53</v>
      </c>
      <c r="B344" s="1">
        <v>45858</v>
      </c>
      <c r="C344" t="s">
        <v>54</v>
      </c>
      <c r="D344" s="2">
        <v>5</v>
      </c>
      <c r="E344" s="2"/>
      <c r="F344" s="3">
        <f>expend[[#This Row],[Credit (Income)]]-expend[[#This Row],[Debit (Spend)]]</f>
        <v>-5</v>
      </c>
      <c r="G344" t="s">
        <v>10</v>
      </c>
      <c r="H344" s="3" t="str">
        <f>IFERROR(INDEX(Categories[Category], MATCH(expend[[#This Row],[SubCategories]], Categories[Subcategory], 0)), "Add Subcategory")</f>
        <v>Dining Out</v>
      </c>
      <c r="I344" s="3" t="str">
        <f>IFERROR(INDEX(Categories[Category Type], MATCH(expend[[#This Row],[SubCategories]], Categories[Subcategory], 0)), "Add Subcategory")</f>
        <v>Expense</v>
      </c>
    </row>
    <row r="345" spans="1:9" x14ac:dyDescent="0.3">
      <c r="A345" t="s">
        <v>53</v>
      </c>
      <c r="B345" s="1">
        <v>45859</v>
      </c>
      <c r="C345" t="s">
        <v>54</v>
      </c>
      <c r="D345" s="2">
        <v>5</v>
      </c>
      <c r="E345" s="2"/>
      <c r="F345" s="3">
        <f>expend[[#This Row],[Credit (Income)]]-expend[[#This Row],[Debit (Spend)]]</f>
        <v>-5</v>
      </c>
      <c r="G345" t="s">
        <v>10</v>
      </c>
      <c r="H345" s="3" t="str">
        <f>IFERROR(INDEX(Categories[Category], MATCH(expend[[#This Row],[SubCategories]], Categories[Subcategory], 0)), "Add Subcategory")</f>
        <v>Dining Out</v>
      </c>
      <c r="I345" s="3" t="str">
        <f>IFERROR(INDEX(Categories[Category Type], MATCH(expend[[#This Row],[SubCategories]], Categories[Subcategory], 0)), "Add Subcategory")</f>
        <v>Expense</v>
      </c>
    </row>
    <row r="346" spans="1:9" x14ac:dyDescent="0.3">
      <c r="A346" t="s">
        <v>53</v>
      </c>
      <c r="B346" s="1">
        <v>45859</v>
      </c>
      <c r="C346" t="s">
        <v>57</v>
      </c>
      <c r="D346" s="2">
        <v>176</v>
      </c>
      <c r="E346" s="2"/>
      <c r="F346" s="3">
        <f>expend[[#This Row],[Credit (Income)]]-expend[[#This Row],[Debit (Spend)]]</f>
        <v>-176</v>
      </c>
      <c r="G346" t="s">
        <v>23</v>
      </c>
      <c r="H346" s="3" t="str">
        <f>IFERROR(INDEX(Categories[Category], MATCH(expend[[#This Row],[SubCategories]], Categories[Subcategory], 0)), "Add Subcategory")</f>
        <v>Living Expenses</v>
      </c>
      <c r="I346" s="3" t="str">
        <f>IFERROR(INDEX(Categories[Category Type], MATCH(expend[[#This Row],[SubCategories]], Categories[Subcategory], 0)), "Add Subcategory")</f>
        <v>Expense</v>
      </c>
    </row>
    <row r="347" spans="1:9" x14ac:dyDescent="0.3">
      <c r="A347" t="s">
        <v>53</v>
      </c>
      <c r="B347" s="1">
        <v>45860</v>
      </c>
      <c r="C347" t="s">
        <v>69</v>
      </c>
      <c r="D347" s="2">
        <v>43.1</v>
      </c>
      <c r="E347" s="2"/>
      <c r="F347" s="3">
        <f>expend[[#This Row],[Credit (Income)]]-expend[[#This Row],[Debit (Spend)]]</f>
        <v>-43.1</v>
      </c>
      <c r="G347" t="s">
        <v>11</v>
      </c>
      <c r="H347" s="3" t="str">
        <f>IFERROR(INDEX(Categories[Category], MATCH(expend[[#This Row],[SubCategories]], Categories[Subcategory], 0)), "Add Subcategory")</f>
        <v>Dining Out</v>
      </c>
      <c r="I347" s="3" t="str">
        <f>IFERROR(INDEX(Categories[Category Type], MATCH(expend[[#This Row],[SubCategories]], Categories[Subcategory], 0)), "Add Subcategory")</f>
        <v>Expense</v>
      </c>
    </row>
    <row r="348" spans="1:9" x14ac:dyDescent="0.3">
      <c r="A348" t="s">
        <v>53</v>
      </c>
      <c r="B348" s="1">
        <v>45861</v>
      </c>
      <c r="C348" t="s">
        <v>70</v>
      </c>
      <c r="D348" s="2">
        <v>18.2</v>
      </c>
      <c r="E348" s="2"/>
      <c r="F348" s="3">
        <f>expend[[#This Row],[Credit (Income)]]-expend[[#This Row],[Debit (Spend)]]</f>
        <v>-18.2</v>
      </c>
      <c r="G348" t="s">
        <v>11</v>
      </c>
      <c r="H348" s="3" t="str">
        <f>IFERROR(INDEX(Categories[Category], MATCH(expend[[#This Row],[SubCategories]], Categories[Subcategory], 0)), "Add Subcategory")</f>
        <v>Dining Out</v>
      </c>
      <c r="I348" s="3" t="str">
        <f>IFERROR(INDEX(Categories[Category Type], MATCH(expend[[#This Row],[SubCategories]], Categories[Subcategory], 0)), "Add Subcategory")</f>
        <v>Expense</v>
      </c>
    </row>
    <row r="349" spans="1:9" x14ac:dyDescent="0.3">
      <c r="A349" t="s">
        <v>50</v>
      </c>
      <c r="B349" s="1">
        <v>45862</v>
      </c>
      <c r="C349" t="s">
        <v>71</v>
      </c>
      <c r="D349" s="2">
        <v>55</v>
      </c>
      <c r="E349" s="2"/>
      <c r="F349" s="3">
        <f>expend[[#This Row],[Credit (Income)]]-expend[[#This Row],[Debit (Spend)]]</f>
        <v>-55</v>
      </c>
      <c r="G349" t="s">
        <v>4</v>
      </c>
      <c r="H349" s="3" t="str">
        <f>IFERROR(INDEX(Categories[Category], MATCH(expend[[#This Row],[SubCategories]], Categories[Subcategory], 0)), "Add Subcategory")</f>
        <v>Charity</v>
      </c>
      <c r="I349" s="3" t="str">
        <f>IFERROR(INDEX(Categories[Category Type], MATCH(expend[[#This Row],[SubCategories]], Categories[Subcategory], 0)), "Add Subcategory")</f>
        <v>Expense</v>
      </c>
    </row>
    <row r="350" spans="1:9" x14ac:dyDescent="0.3">
      <c r="A350" t="s">
        <v>53</v>
      </c>
      <c r="B350" s="1">
        <v>45862</v>
      </c>
      <c r="C350" t="s">
        <v>59</v>
      </c>
      <c r="D350" s="2">
        <v>68.800000000000011</v>
      </c>
      <c r="E350" s="2"/>
      <c r="F350" s="3">
        <f>expend[[#This Row],[Credit (Income)]]-expend[[#This Row],[Debit (Spend)]]</f>
        <v>-68.800000000000011</v>
      </c>
      <c r="G350" t="s">
        <v>33</v>
      </c>
      <c r="H350" s="3" t="str">
        <f>IFERROR(INDEX(Categories[Category], MATCH(expend[[#This Row],[SubCategories]], Categories[Subcategory], 0)), "Add Subcategory")</f>
        <v>Transport</v>
      </c>
      <c r="I350" s="3" t="str">
        <f>IFERROR(INDEX(Categories[Category Type], MATCH(expend[[#This Row],[SubCategories]], Categories[Subcategory], 0)), "Add Subcategory")</f>
        <v>Expense</v>
      </c>
    </row>
    <row r="351" spans="1:9" x14ac:dyDescent="0.3">
      <c r="A351" t="s">
        <v>53</v>
      </c>
      <c r="B351" s="1">
        <v>45862</v>
      </c>
      <c r="C351" t="s">
        <v>54</v>
      </c>
      <c r="D351" s="2">
        <v>5</v>
      </c>
      <c r="E351" s="2"/>
      <c r="F351" s="3">
        <f>expend[[#This Row],[Credit (Income)]]-expend[[#This Row],[Debit (Spend)]]</f>
        <v>-5</v>
      </c>
      <c r="G351" t="s">
        <v>10</v>
      </c>
      <c r="H351" s="3" t="str">
        <f>IFERROR(INDEX(Categories[Category], MATCH(expend[[#This Row],[SubCategories]], Categories[Subcategory], 0)), "Add Subcategory")</f>
        <v>Dining Out</v>
      </c>
      <c r="I351" s="3" t="str">
        <f>IFERROR(INDEX(Categories[Category Type], MATCH(expend[[#This Row],[SubCategories]], Categories[Subcategory], 0)), "Add Subcategory")</f>
        <v>Expense</v>
      </c>
    </row>
    <row r="352" spans="1:9" x14ac:dyDescent="0.3">
      <c r="A352" t="s">
        <v>53</v>
      </c>
      <c r="B352" s="1">
        <v>45863</v>
      </c>
      <c r="C352" t="s">
        <v>54</v>
      </c>
      <c r="D352" s="2">
        <v>5</v>
      </c>
      <c r="E352" s="2"/>
      <c r="F352" s="3">
        <f>expend[[#This Row],[Credit (Income)]]-expend[[#This Row],[Debit (Spend)]]</f>
        <v>-5</v>
      </c>
      <c r="G352" t="s">
        <v>10</v>
      </c>
      <c r="H352" s="3" t="str">
        <f>IFERROR(INDEX(Categories[Category], MATCH(expend[[#This Row],[SubCategories]], Categories[Subcategory], 0)), "Add Subcategory")</f>
        <v>Dining Out</v>
      </c>
      <c r="I352" s="3" t="str">
        <f>IFERROR(INDEX(Categories[Category Type], MATCH(expend[[#This Row],[SubCategories]], Categories[Subcategory], 0)), "Add Subcategory")</f>
        <v>Expense</v>
      </c>
    </row>
    <row r="353" spans="1:9" x14ac:dyDescent="0.3">
      <c r="A353" t="s">
        <v>53</v>
      </c>
      <c r="B353" s="1">
        <v>45864</v>
      </c>
      <c r="C353" t="s">
        <v>54</v>
      </c>
      <c r="D353" s="2">
        <v>5</v>
      </c>
      <c r="E353" s="2"/>
      <c r="F353" s="3">
        <f>expend[[#This Row],[Credit (Income)]]-expend[[#This Row],[Debit (Spend)]]</f>
        <v>-5</v>
      </c>
      <c r="G353" t="s">
        <v>10</v>
      </c>
      <c r="H353" s="3" t="str">
        <f>IFERROR(INDEX(Categories[Category], MATCH(expend[[#This Row],[SubCategories]], Categories[Subcategory], 0)), "Add Subcategory")</f>
        <v>Dining Out</v>
      </c>
      <c r="I353" s="3" t="str">
        <f>IFERROR(INDEX(Categories[Category Type], MATCH(expend[[#This Row],[SubCategories]], Categories[Subcategory], 0)), "Add Subcategory")</f>
        <v>Expense</v>
      </c>
    </row>
    <row r="354" spans="1:9" x14ac:dyDescent="0.3">
      <c r="A354" t="s">
        <v>53</v>
      </c>
      <c r="B354" s="1">
        <v>45865</v>
      </c>
      <c r="C354" t="s">
        <v>54</v>
      </c>
      <c r="D354" s="2">
        <v>5</v>
      </c>
      <c r="E354" s="2"/>
      <c r="F354" s="3">
        <f>expend[[#This Row],[Credit (Income)]]-expend[[#This Row],[Debit (Spend)]]</f>
        <v>-5</v>
      </c>
      <c r="G354" t="s">
        <v>10</v>
      </c>
      <c r="H354" s="3" t="str">
        <f>IFERROR(INDEX(Categories[Category], MATCH(expend[[#This Row],[SubCategories]], Categories[Subcategory], 0)), "Add Subcategory")</f>
        <v>Dining Out</v>
      </c>
      <c r="I354" s="3" t="str">
        <f>IFERROR(INDEX(Categories[Category Type], MATCH(expend[[#This Row],[SubCategories]], Categories[Subcategory], 0)), "Add Subcategory")</f>
        <v>Expense</v>
      </c>
    </row>
    <row r="355" spans="1:9" x14ac:dyDescent="0.3">
      <c r="A355" t="s">
        <v>53</v>
      </c>
      <c r="B355" s="1">
        <v>45866</v>
      </c>
      <c r="C355" t="s">
        <v>54</v>
      </c>
      <c r="D355" s="2">
        <v>5</v>
      </c>
      <c r="E355" s="2"/>
      <c r="F355" s="3">
        <f>expend[[#This Row],[Credit (Income)]]-expend[[#This Row],[Debit (Spend)]]</f>
        <v>-5</v>
      </c>
      <c r="G355" t="s">
        <v>10</v>
      </c>
      <c r="H355" s="3" t="str">
        <f>IFERROR(INDEX(Categories[Category], MATCH(expend[[#This Row],[SubCategories]], Categories[Subcategory], 0)), "Add Subcategory")</f>
        <v>Dining Out</v>
      </c>
      <c r="I355" s="3" t="str">
        <f>IFERROR(INDEX(Categories[Category Type], MATCH(expend[[#This Row],[SubCategories]], Categories[Subcategory], 0)), "Add Subcategory")</f>
        <v>Expense</v>
      </c>
    </row>
    <row r="356" spans="1:9" x14ac:dyDescent="0.3">
      <c r="A356" t="s">
        <v>53</v>
      </c>
      <c r="B356" s="1">
        <v>45866</v>
      </c>
      <c r="C356" t="s">
        <v>57</v>
      </c>
      <c r="D356" s="2">
        <v>193</v>
      </c>
      <c r="E356" s="2"/>
      <c r="F356" s="3">
        <f>expend[[#This Row],[Credit (Income)]]-expend[[#This Row],[Debit (Spend)]]</f>
        <v>-193</v>
      </c>
      <c r="G356" t="s">
        <v>23</v>
      </c>
      <c r="H356" s="3" t="str">
        <f>IFERROR(INDEX(Categories[Category], MATCH(expend[[#This Row],[SubCategories]], Categories[Subcategory], 0)), "Add Subcategory")</f>
        <v>Living Expenses</v>
      </c>
      <c r="I356" s="3" t="str">
        <f>IFERROR(INDEX(Categories[Category Type], MATCH(expend[[#This Row],[SubCategories]], Categories[Subcategory], 0)), "Add Subcategory")</f>
        <v>Expense</v>
      </c>
    </row>
    <row r="357" spans="1:9" x14ac:dyDescent="0.3">
      <c r="A357" t="s">
        <v>53</v>
      </c>
      <c r="B357" s="1">
        <v>45867</v>
      </c>
      <c r="C357" t="s">
        <v>72</v>
      </c>
      <c r="D357" s="2">
        <v>130.80000000000001</v>
      </c>
      <c r="E357" s="2"/>
      <c r="F357" s="3">
        <f>expend[[#This Row],[Credit (Income)]]-expend[[#This Row],[Debit (Spend)]]</f>
        <v>-130.80000000000001</v>
      </c>
      <c r="G357" t="s">
        <v>13</v>
      </c>
      <c r="H357" s="3" t="str">
        <f>IFERROR(INDEX(Categories[Category], MATCH(expend[[#This Row],[SubCategories]], Categories[Subcategory], 0)), "Add Subcategory")</f>
        <v>Discretionary</v>
      </c>
      <c r="I357" s="3" t="str">
        <f>IFERROR(INDEX(Categories[Category Type], MATCH(expend[[#This Row],[SubCategories]], Categories[Subcategory], 0)), "Add Subcategory")</f>
        <v>Expense</v>
      </c>
    </row>
    <row r="358" spans="1:9" x14ac:dyDescent="0.3">
      <c r="A358" t="s">
        <v>53</v>
      </c>
      <c r="B358" s="1">
        <v>45867</v>
      </c>
      <c r="C358" t="s">
        <v>80</v>
      </c>
      <c r="D358" s="2">
        <v>181.39999999999998</v>
      </c>
      <c r="E358" s="2"/>
      <c r="F358" s="3">
        <f>expend[[#This Row],[Credit (Income)]]-expend[[#This Row],[Debit (Spend)]]</f>
        <v>-181.39999999999998</v>
      </c>
      <c r="G358" t="s">
        <v>15</v>
      </c>
      <c r="H358" s="3" t="str">
        <f>IFERROR(INDEX(Categories[Category], MATCH(expend[[#This Row],[SubCategories]], Categories[Subcategory], 0)), "Add Subcategory")</f>
        <v>Discretionary</v>
      </c>
      <c r="I358" s="3" t="str">
        <f>IFERROR(INDEX(Categories[Category Type], MATCH(expend[[#This Row],[SubCategories]], Categories[Subcategory], 0)), "Add Subcategory")</f>
        <v>Expense</v>
      </c>
    </row>
    <row r="359" spans="1:9" x14ac:dyDescent="0.3">
      <c r="A359" t="s">
        <v>53</v>
      </c>
      <c r="B359" s="1">
        <v>45868</v>
      </c>
      <c r="C359" t="s">
        <v>61</v>
      </c>
      <c r="D359" s="2">
        <v>151.19999999999999</v>
      </c>
      <c r="E359" s="2"/>
      <c r="F359" s="3">
        <f>expend[[#This Row],[Credit (Income)]]-expend[[#This Row],[Debit (Spend)]]</f>
        <v>-151.19999999999999</v>
      </c>
      <c r="G359" t="s">
        <v>13</v>
      </c>
      <c r="H359" s="3" t="str">
        <f>IFERROR(INDEX(Categories[Category], MATCH(expend[[#This Row],[SubCategories]], Categories[Subcategory], 0)), "Add Subcategory")</f>
        <v>Discretionary</v>
      </c>
      <c r="I359" s="3" t="str">
        <f>IFERROR(INDEX(Categories[Category Type], MATCH(expend[[#This Row],[SubCategories]], Categories[Subcategory], 0)), "Add Subcategory")</f>
        <v>Expense</v>
      </c>
    </row>
    <row r="360" spans="1:9" x14ac:dyDescent="0.3">
      <c r="A360" t="s">
        <v>53</v>
      </c>
      <c r="B360" s="1">
        <v>45868</v>
      </c>
      <c r="C360" t="s">
        <v>63</v>
      </c>
      <c r="D360" s="2">
        <v>29.300000000000004</v>
      </c>
      <c r="E360" s="2"/>
      <c r="F360" s="3">
        <f>expend[[#This Row],[Credit (Income)]]-expend[[#This Row],[Debit (Spend)]]</f>
        <v>-29.300000000000004</v>
      </c>
      <c r="G360" t="s">
        <v>34</v>
      </c>
      <c r="H360" s="3" t="str">
        <f>IFERROR(INDEX(Categories[Category], MATCH(expend[[#This Row],[SubCategories]], Categories[Subcategory], 0)), "Add Subcategory")</f>
        <v>Transport</v>
      </c>
      <c r="I360" s="3" t="str">
        <f>IFERROR(INDEX(Categories[Category Type], MATCH(expend[[#This Row],[SubCategories]], Categories[Subcategory], 0)), "Add Subcategory")</f>
        <v>Expense</v>
      </c>
    </row>
    <row r="361" spans="1:9" x14ac:dyDescent="0.3">
      <c r="A361" t="s">
        <v>53</v>
      </c>
      <c r="B361" s="1">
        <v>45868</v>
      </c>
      <c r="C361" t="s">
        <v>77</v>
      </c>
      <c r="D361" s="2">
        <v>15</v>
      </c>
      <c r="E361" s="2"/>
      <c r="F361" s="3">
        <f>expend[[#This Row],[Credit (Income)]]-expend[[#This Row],[Debit (Spend)]]</f>
        <v>-15</v>
      </c>
      <c r="G361" t="s">
        <v>11</v>
      </c>
      <c r="H361" s="3" t="str">
        <f>IFERROR(INDEX(Categories[Category], MATCH(expend[[#This Row],[SubCategories]], Categories[Subcategory], 0)), "Add Subcategory")</f>
        <v>Dining Out</v>
      </c>
      <c r="I361" s="3" t="str">
        <f>IFERROR(INDEX(Categories[Category Type], MATCH(expend[[#This Row],[SubCategories]], Categories[Subcategory], 0)), "Add Subcategory")</f>
        <v>Expense</v>
      </c>
    </row>
    <row r="362" spans="1:9" x14ac:dyDescent="0.3">
      <c r="A362" t="s">
        <v>53</v>
      </c>
      <c r="B362" s="1">
        <v>45869</v>
      </c>
      <c r="C362" t="s">
        <v>54</v>
      </c>
      <c r="D362" s="2">
        <v>5</v>
      </c>
      <c r="E362" s="2"/>
      <c r="F362" s="3">
        <f>expend[[#This Row],[Credit (Income)]]-expend[[#This Row],[Debit (Spend)]]</f>
        <v>-5</v>
      </c>
      <c r="G362" t="s">
        <v>10</v>
      </c>
      <c r="H362" s="3" t="str">
        <f>IFERROR(INDEX(Categories[Category], MATCH(expend[[#This Row],[SubCategories]], Categories[Subcategory], 0)), "Add Subcategory")</f>
        <v>Dining Out</v>
      </c>
      <c r="I362" s="3" t="str">
        <f>IFERROR(INDEX(Categories[Category Type], MATCH(expend[[#This Row],[SubCategories]], Categories[Subcategory], 0)), "Add Subcategory")</f>
        <v>Expense</v>
      </c>
    </row>
    <row r="363" spans="1:9" x14ac:dyDescent="0.3">
      <c r="A363" t="s">
        <v>53</v>
      </c>
      <c r="B363" s="1">
        <v>45871</v>
      </c>
      <c r="C363" t="s">
        <v>54</v>
      </c>
      <c r="D363" s="2">
        <v>5</v>
      </c>
      <c r="E363" s="2"/>
      <c r="F363" s="3">
        <f>expend[[#This Row],[Credit (Income)]]-expend[[#This Row],[Debit (Spend)]]</f>
        <v>-5</v>
      </c>
      <c r="G363" t="s">
        <v>10</v>
      </c>
      <c r="H363" s="3" t="str">
        <f>IFERROR(INDEX(Categories[Category], MATCH(expend[[#This Row],[SubCategories]], Categories[Subcategory], 0)), "Add Subcategory")</f>
        <v>Dining Out</v>
      </c>
      <c r="I363" s="3" t="str">
        <f>IFERROR(INDEX(Categories[Category Type], MATCH(expend[[#This Row],[SubCategories]], Categories[Subcategory], 0)), "Add Subcategory")</f>
        <v>Expense</v>
      </c>
    </row>
    <row r="364" spans="1:9" x14ac:dyDescent="0.3">
      <c r="A364" t="s">
        <v>50</v>
      </c>
      <c r="B364" s="1">
        <v>45871</v>
      </c>
      <c r="C364" t="s">
        <v>52</v>
      </c>
      <c r="D364" s="2"/>
      <c r="E364" s="2">
        <v>4000</v>
      </c>
      <c r="F364" s="3">
        <f>expend[[#This Row],[Credit (Income)]]-expend[[#This Row],[Debit (Spend)]]</f>
        <v>4000</v>
      </c>
      <c r="G364" t="s">
        <v>19</v>
      </c>
      <c r="H364" s="3" t="str">
        <f>IFERROR(INDEX(Categories[Category], MATCH(expend[[#This Row],[SubCategories]], Categories[Subcategory], 0)), "Add Subcategory")</f>
        <v>Fixed</v>
      </c>
      <c r="I364" s="3" t="str">
        <f>IFERROR(INDEX(Categories[Category Type], MATCH(expend[[#This Row],[SubCategories]], Categories[Subcategory], 0)), "Add Subcategory")</f>
        <v>Income</v>
      </c>
    </row>
    <row r="365" spans="1:9" x14ac:dyDescent="0.3">
      <c r="A365" t="s">
        <v>48</v>
      </c>
      <c r="B365" s="1">
        <v>45871</v>
      </c>
      <c r="C365" t="s">
        <v>49</v>
      </c>
      <c r="D365" s="2"/>
      <c r="E365" s="2">
        <v>42</v>
      </c>
      <c r="F365" s="3">
        <f>expend[[#This Row],[Credit (Income)]]-expend[[#This Row],[Debit (Spend)]]</f>
        <v>42</v>
      </c>
      <c r="G365" t="s">
        <v>37</v>
      </c>
      <c r="H365" s="3" t="str">
        <f>IFERROR(INDEX(Categories[Category], MATCH(expend[[#This Row],[SubCategories]], Categories[Subcategory], 0)), "Add Subcategory")</f>
        <v>Variable</v>
      </c>
      <c r="I365" s="3" t="str">
        <f>IFERROR(INDEX(Categories[Category Type], MATCH(expend[[#This Row],[SubCategories]], Categories[Subcategory], 0)), "Add Subcategory")</f>
        <v>Income</v>
      </c>
    </row>
    <row r="366" spans="1:9" x14ac:dyDescent="0.3">
      <c r="A366" t="s">
        <v>48</v>
      </c>
      <c r="B366" s="1">
        <v>45871</v>
      </c>
      <c r="C366" t="s">
        <v>38</v>
      </c>
      <c r="D366" s="2"/>
      <c r="E366" s="2">
        <v>2815</v>
      </c>
      <c r="F366" s="3">
        <f>expend[[#This Row],[Credit (Income)]]-expend[[#This Row],[Debit (Spend)]]</f>
        <v>2815</v>
      </c>
      <c r="G366" t="s">
        <v>38</v>
      </c>
      <c r="H366" s="3" t="str">
        <f>IFERROR(INDEX(Categories[Category], MATCH(expend[[#This Row],[SubCategories]], Categories[Subcategory], 0)), "Add Subcategory")</f>
        <v>Variable</v>
      </c>
      <c r="I366" s="3" t="str">
        <f>IFERROR(INDEX(Categories[Category Type], MATCH(expend[[#This Row],[SubCategories]], Categories[Subcategory], 0)), "Add Subcategory")</f>
        <v>Income</v>
      </c>
    </row>
    <row r="367" spans="1:9" x14ac:dyDescent="0.3">
      <c r="A367" t="s">
        <v>53</v>
      </c>
      <c r="B367" s="1">
        <v>45872</v>
      </c>
      <c r="C367" t="s">
        <v>54</v>
      </c>
      <c r="D367" s="2">
        <v>5</v>
      </c>
      <c r="E367" s="2"/>
      <c r="F367" s="3">
        <f>expend[[#This Row],[Credit (Income)]]-expend[[#This Row],[Debit (Spend)]]</f>
        <v>-5</v>
      </c>
      <c r="G367" t="s">
        <v>10</v>
      </c>
      <c r="H367" s="3" t="str">
        <f>IFERROR(INDEX(Categories[Category], MATCH(expend[[#This Row],[SubCategories]], Categories[Subcategory], 0)), "Add Subcategory")</f>
        <v>Dining Out</v>
      </c>
      <c r="I367" s="3" t="str">
        <f>IFERROR(INDEX(Categories[Category Type], MATCH(expend[[#This Row],[SubCategories]], Categories[Subcategory], 0)), "Add Subcategory")</f>
        <v>Expense</v>
      </c>
    </row>
    <row r="368" spans="1:9" x14ac:dyDescent="0.3">
      <c r="A368" t="s">
        <v>50</v>
      </c>
      <c r="B368" s="1">
        <v>45874</v>
      </c>
      <c r="C368" t="s">
        <v>55</v>
      </c>
      <c r="D368" s="2">
        <v>900</v>
      </c>
      <c r="E368" s="2"/>
      <c r="F368" s="3">
        <f>expend[[#This Row],[Credit (Income)]]-expend[[#This Row],[Debit (Spend)]]</f>
        <v>-900</v>
      </c>
      <c r="G368" t="s">
        <v>25</v>
      </c>
      <c r="H368" s="3" t="str">
        <f>IFERROR(INDEX(Categories[Category], MATCH(expend[[#This Row],[SubCategories]], Categories[Subcategory], 0)), "Add Subcategory")</f>
        <v>Living Expenses</v>
      </c>
      <c r="I368" s="3" t="str">
        <f>IFERROR(INDEX(Categories[Category Type], MATCH(expend[[#This Row],[SubCategories]], Categories[Subcategory], 0)), "Add Subcategory")</f>
        <v>Expense</v>
      </c>
    </row>
    <row r="369" spans="1:9" x14ac:dyDescent="0.3">
      <c r="A369" t="s">
        <v>50</v>
      </c>
      <c r="B369" s="1">
        <v>45874</v>
      </c>
      <c r="C369" t="s">
        <v>56</v>
      </c>
      <c r="D369" s="2">
        <v>150</v>
      </c>
      <c r="E369" s="2"/>
      <c r="F369" s="3">
        <f>expend[[#This Row],[Credit (Income)]]-expend[[#This Row],[Debit (Spend)]]</f>
        <v>-150</v>
      </c>
      <c r="G369" t="s">
        <v>8</v>
      </c>
      <c r="H369" s="3" t="str">
        <f>IFERROR(INDEX(Categories[Category], MATCH(expend[[#This Row],[SubCategories]], Categories[Subcategory], 0)), "Add Subcategory")</f>
        <v>Debt Repayment</v>
      </c>
      <c r="I369" s="3" t="str">
        <f>IFERROR(INDEX(Categories[Category Type], MATCH(expend[[#This Row],[SubCategories]], Categories[Subcategory], 0)), "Add Subcategory")</f>
        <v>Expense</v>
      </c>
    </row>
    <row r="370" spans="1:9" x14ac:dyDescent="0.3">
      <c r="A370" t="s">
        <v>53</v>
      </c>
      <c r="B370" s="1">
        <v>45874</v>
      </c>
      <c r="C370" t="s">
        <v>54</v>
      </c>
      <c r="D370" s="2">
        <v>5</v>
      </c>
      <c r="E370" s="2"/>
      <c r="F370" s="3">
        <f>expend[[#This Row],[Credit (Income)]]-expend[[#This Row],[Debit (Spend)]]</f>
        <v>-5</v>
      </c>
      <c r="G370" t="s">
        <v>10</v>
      </c>
      <c r="H370" s="3" t="str">
        <f>IFERROR(INDEX(Categories[Category], MATCH(expend[[#This Row],[SubCategories]], Categories[Subcategory], 0)), "Add Subcategory")</f>
        <v>Dining Out</v>
      </c>
      <c r="I370" s="3" t="str">
        <f>IFERROR(INDEX(Categories[Category Type], MATCH(expend[[#This Row],[SubCategories]], Categories[Subcategory], 0)), "Add Subcategory")</f>
        <v>Expense</v>
      </c>
    </row>
    <row r="371" spans="1:9" x14ac:dyDescent="0.3">
      <c r="A371" t="s">
        <v>53</v>
      </c>
      <c r="B371" s="1">
        <v>45874</v>
      </c>
      <c r="C371" t="s">
        <v>54</v>
      </c>
      <c r="D371" s="2">
        <v>5</v>
      </c>
      <c r="E371" s="2"/>
      <c r="F371" s="3">
        <f>expend[[#This Row],[Credit (Income)]]-expend[[#This Row],[Debit (Spend)]]</f>
        <v>-5</v>
      </c>
      <c r="G371" t="s">
        <v>10</v>
      </c>
      <c r="H371" s="3" t="str">
        <f>IFERROR(INDEX(Categories[Category], MATCH(expend[[#This Row],[SubCategories]], Categories[Subcategory], 0)), "Add Subcategory")</f>
        <v>Dining Out</v>
      </c>
      <c r="I371" s="3" t="str">
        <f>IFERROR(INDEX(Categories[Category Type], MATCH(expend[[#This Row],[SubCategories]], Categories[Subcategory], 0)), "Add Subcategory")</f>
        <v>Expense</v>
      </c>
    </row>
    <row r="372" spans="1:9" x14ac:dyDescent="0.3">
      <c r="A372" t="s">
        <v>53</v>
      </c>
      <c r="B372" s="1">
        <v>45875</v>
      </c>
      <c r="C372" t="s">
        <v>54</v>
      </c>
      <c r="D372" s="2">
        <v>5</v>
      </c>
      <c r="E372" s="2"/>
      <c r="F372" s="3">
        <f>expend[[#This Row],[Credit (Income)]]-expend[[#This Row],[Debit (Spend)]]</f>
        <v>-5</v>
      </c>
      <c r="G372" t="s">
        <v>10</v>
      </c>
      <c r="H372" s="3" t="str">
        <f>IFERROR(INDEX(Categories[Category], MATCH(expend[[#This Row],[SubCategories]], Categories[Subcategory], 0)), "Add Subcategory")</f>
        <v>Dining Out</v>
      </c>
      <c r="I372" s="3" t="str">
        <f>IFERROR(INDEX(Categories[Category Type], MATCH(expend[[#This Row],[SubCategories]], Categories[Subcategory], 0)), "Add Subcategory")</f>
        <v>Expense</v>
      </c>
    </row>
    <row r="373" spans="1:9" x14ac:dyDescent="0.3">
      <c r="A373" t="s">
        <v>53</v>
      </c>
      <c r="B373" s="1">
        <v>45876</v>
      </c>
      <c r="C373" t="s">
        <v>54</v>
      </c>
      <c r="D373" s="2">
        <v>5</v>
      </c>
      <c r="E373" s="2"/>
      <c r="F373" s="3">
        <f>expend[[#This Row],[Credit (Income)]]-expend[[#This Row],[Debit (Spend)]]</f>
        <v>-5</v>
      </c>
      <c r="G373" t="s">
        <v>10</v>
      </c>
      <c r="H373" s="3" t="str">
        <f>IFERROR(INDEX(Categories[Category], MATCH(expend[[#This Row],[SubCategories]], Categories[Subcategory], 0)), "Add Subcategory")</f>
        <v>Dining Out</v>
      </c>
      <c r="I373" s="3" t="str">
        <f>IFERROR(INDEX(Categories[Category Type], MATCH(expend[[#This Row],[SubCategories]], Categories[Subcategory], 0)), "Add Subcategory")</f>
        <v>Expense</v>
      </c>
    </row>
    <row r="374" spans="1:9" x14ac:dyDescent="0.3">
      <c r="A374" t="s">
        <v>53</v>
      </c>
      <c r="B374" s="1">
        <v>45876</v>
      </c>
      <c r="C374" t="s">
        <v>57</v>
      </c>
      <c r="D374" s="2">
        <v>137</v>
      </c>
      <c r="E374" s="2"/>
      <c r="F374" s="3">
        <f>expend[[#This Row],[Credit (Income)]]-expend[[#This Row],[Debit (Spend)]]</f>
        <v>-137</v>
      </c>
      <c r="G374" t="s">
        <v>23</v>
      </c>
      <c r="H374" s="3" t="str">
        <f>IFERROR(INDEX(Categories[Category], MATCH(expend[[#This Row],[SubCategories]], Categories[Subcategory], 0)), "Add Subcategory")</f>
        <v>Living Expenses</v>
      </c>
      <c r="I374" s="3" t="str">
        <f>IFERROR(INDEX(Categories[Category Type], MATCH(expend[[#This Row],[SubCategories]], Categories[Subcategory], 0)), "Add Subcategory")</f>
        <v>Expense</v>
      </c>
    </row>
    <row r="375" spans="1:9" x14ac:dyDescent="0.3">
      <c r="A375" t="s">
        <v>50</v>
      </c>
      <c r="B375" s="1">
        <v>45879</v>
      </c>
      <c r="C375" t="s">
        <v>58</v>
      </c>
      <c r="D375" s="2">
        <v>57</v>
      </c>
      <c r="E375" s="2"/>
      <c r="F375" s="3">
        <f>expend[[#This Row],[Credit (Income)]]-expend[[#This Row],[Debit (Spend)]]</f>
        <v>-57</v>
      </c>
      <c r="G375" t="s">
        <v>22</v>
      </c>
      <c r="H375" s="3" t="str">
        <f>IFERROR(INDEX(Categories[Category], MATCH(expend[[#This Row],[SubCategories]], Categories[Subcategory], 0)), "Add Subcategory")</f>
        <v>Living Expenses</v>
      </c>
      <c r="I375" s="3" t="str">
        <f>IFERROR(INDEX(Categories[Category Type], MATCH(expend[[#This Row],[SubCategories]], Categories[Subcategory], 0)), "Add Subcategory")</f>
        <v>Expense</v>
      </c>
    </row>
    <row r="376" spans="1:9" x14ac:dyDescent="0.3">
      <c r="A376" t="s">
        <v>53</v>
      </c>
      <c r="B376" s="1">
        <v>45879</v>
      </c>
      <c r="C376" t="s">
        <v>54</v>
      </c>
      <c r="D376" s="2">
        <v>5</v>
      </c>
      <c r="E376" s="2"/>
      <c r="F376" s="3">
        <f>expend[[#This Row],[Credit (Income)]]-expend[[#This Row],[Debit (Spend)]]</f>
        <v>-5</v>
      </c>
      <c r="G376" t="s">
        <v>10</v>
      </c>
      <c r="H376" s="3" t="str">
        <f>IFERROR(INDEX(Categories[Category], MATCH(expend[[#This Row],[SubCategories]], Categories[Subcategory], 0)), "Add Subcategory")</f>
        <v>Dining Out</v>
      </c>
      <c r="I376" s="3" t="str">
        <f>IFERROR(INDEX(Categories[Category Type], MATCH(expend[[#This Row],[SubCategories]], Categories[Subcategory], 0)), "Add Subcategory")</f>
        <v>Expense</v>
      </c>
    </row>
    <row r="377" spans="1:9" x14ac:dyDescent="0.3">
      <c r="A377" t="s">
        <v>53</v>
      </c>
      <c r="B377" s="1">
        <v>45880</v>
      </c>
      <c r="C377" t="s">
        <v>54</v>
      </c>
      <c r="D377" s="2">
        <v>5</v>
      </c>
      <c r="E377" s="2"/>
      <c r="F377" s="3">
        <f>expend[[#This Row],[Credit (Income)]]-expend[[#This Row],[Debit (Spend)]]</f>
        <v>-5</v>
      </c>
      <c r="G377" t="s">
        <v>10</v>
      </c>
      <c r="H377" s="3" t="str">
        <f>IFERROR(INDEX(Categories[Category], MATCH(expend[[#This Row],[SubCategories]], Categories[Subcategory], 0)), "Add Subcategory")</f>
        <v>Dining Out</v>
      </c>
      <c r="I377" s="3" t="str">
        <f>IFERROR(INDEX(Categories[Category Type], MATCH(expend[[#This Row],[SubCategories]], Categories[Subcategory], 0)), "Add Subcategory")</f>
        <v>Expense</v>
      </c>
    </row>
    <row r="378" spans="1:9" x14ac:dyDescent="0.3">
      <c r="A378" t="s">
        <v>53</v>
      </c>
      <c r="B378" s="1">
        <v>45881</v>
      </c>
      <c r="C378" t="s">
        <v>59</v>
      </c>
      <c r="D378" s="2">
        <v>84.199999999999989</v>
      </c>
      <c r="E378" s="2"/>
      <c r="F378" s="3">
        <f>expend[[#This Row],[Credit (Income)]]-expend[[#This Row],[Debit (Spend)]]</f>
        <v>-84.199999999999989</v>
      </c>
      <c r="G378" t="s">
        <v>33</v>
      </c>
      <c r="H378" s="3" t="str">
        <f>IFERROR(INDEX(Categories[Category], MATCH(expend[[#This Row],[SubCategories]], Categories[Subcategory], 0)), "Add Subcategory")</f>
        <v>Transport</v>
      </c>
      <c r="I378" s="3" t="str">
        <f>IFERROR(INDEX(Categories[Category Type], MATCH(expend[[#This Row],[SubCategories]], Categories[Subcategory], 0)), "Add Subcategory")</f>
        <v>Expense</v>
      </c>
    </row>
    <row r="379" spans="1:9" x14ac:dyDescent="0.3">
      <c r="A379" t="s">
        <v>53</v>
      </c>
      <c r="B379" s="1">
        <v>45881</v>
      </c>
      <c r="C379" t="s">
        <v>54</v>
      </c>
      <c r="D379" s="2">
        <v>5</v>
      </c>
      <c r="E379" s="2"/>
      <c r="F379" s="3">
        <f>expend[[#This Row],[Credit (Income)]]-expend[[#This Row],[Debit (Spend)]]</f>
        <v>-5</v>
      </c>
      <c r="G379" t="s">
        <v>10</v>
      </c>
      <c r="H379" s="3" t="str">
        <f>IFERROR(INDEX(Categories[Category], MATCH(expend[[#This Row],[SubCategories]], Categories[Subcategory], 0)), "Add Subcategory")</f>
        <v>Dining Out</v>
      </c>
      <c r="I379" s="3" t="str">
        <f>IFERROR(INDEX(Categories[Category Type], MATCH(expend[[#This Row],[SubCategories]], Categories[Subcategory], 0)), "Add Subcategory")</f>
        <v>Expense</v>
      </c>
    </row>
    <row r="380" spans="1:9" x14ac:dyDescent="0.3">
      <c r="A380" t="s">
        <v>53</v>
      </c>
      <c r="B380" s="1">
        <v>45882</v>
      </c>
      <c r="C380" t="s">
        <v>54</v>
      </c>
      <c r="D380" s="2">
        <v>5</v>
      </c>
      <c r="E380" s="2"/>
      <c r="F380" s="3">
        <f>expend[[#This Row],[Credit (Income)]]-expend[[#This Row],[Debit (Spend)]]</f>
        <v>-5</v>
      </c>
      <c r="G380" t="s">
        <v>10</v>
      </c>
      <c r="H380" s="3" t="str">
        <f>IFERROR(INDEX(Categories[Category], MATCH(expend[[#This Row],[SubCategories]], Categories[Subcategory], 0)), "Add Subcategory")</f>
        <v>Dining Out</v>
      </c>
      <c r="I380" s="3" t="str">
        <f>IFERROR(INDEX(Categories[Category Type], MATCH(expend[[#This Row],[SubCategories]], Categories[Subcategory], 0)), "Add Subcategory")</f>
        <v>Expense</v>
      </c>
    </row>
    <row r="381" spans="1:9" x14ac:dyDescent="0.3">
      <c r="A381" t="s">
        <v>53</v>
      </c>
      <c r="B381" s="1">
        <v>45883</v>
      </c>
      <c r="C381" t="s">
        <v>57</v>
      </c>
      <c r="D381" s="2">
        <v>142.1</v>
      </c>
      <c r="E381" s="2"/>
      <c r="F381" s="3">
        <f>expend[[#This Row],[Credit (Income)]]-expend[[#This Row],[Debit (Spend)]]</f>
        <v>-142.1</v>
      </c>
      <c r="G381" t="s">
        <v>23</v>
      </c>
      <c r="H381" s="3" t="str">
        <f>IFERROR(INDEX(Categories[Category], MATCH(expend[[#This Row],[SubCategories]], Categories[Subcategory], 0)), "Add Subcategory")</f>
        <v>Living Expenses</v>
      </c>
      <c r="I381" s="3" t="str">
        <f>IFERROR(INDEX(Categories[Category Type], MATCH(expend[[#This Row],[SubCategories]], Categories[Subcategory], 0)), "Add Subcategory")</f>
        <v>Expense</v>
      </c>
    </row>
    <row r="382" spans="1:9" x14ac:dyDescent="0.3">
      <c r="A382" t="s">
        <v>53</v>
      </c>
      <c r="B382" s="1">
        <v>45883</v>
      </c>
      <c r="C382" t="s">
        <v>54</v>
      </c>
      <c r="D382" s="2">
        <v>5</v>
      </c>
      <c r="E382" s="2"/>
      <c r="F382" s="3">
        <f>expend[[#This Row],[Credit (Income)]]-expend[[#This Row],[Debit (Spend)]]</f>
        <v>-5</v>
      </c>
      <c r="G382" t="s">
        <v>10</v>
      </c>
      <c r="H382" s="3" t="str">
        <f>IFERROR(INDEX(Categories[Category], MATCH(expend[[#This Row],[SubCategories]], Categories[Subcategory], 0)), "Add Subcategory")</f>
        <v>Dining Out</v>
      </c>
      <c r="I382" s="3" t="str">
        <f>IFERROR(INDEX(Categories[Category Type], MATCH(expend[[#This Row],[SubCategories]], Categories[Subcategory], 0)), "Add Subcategory")</f>
        <v>Expense</v>
      </c>
    </row>
    <row r="383" spans="1:9" x14ac:dyDescent="0.3">
      <c r="A383" t="s">
        <v>53</v>
      </c>
      <c r="B383" s="1">
        <v>45884</v>
      </c>
      <c r="C383" t="s">
        <v>54</v>
      </c>
      <c r="D383" s="2">
        <v>5</v>
      </c>
      <c r="E383" s="2"/>
      <c r="F383" s="3">
        <f>expend[[#This Row],[Credit (Income)]]-expend[[#This Row],[Debit (Spend)]]</f>
        <v>-5</v>
      </c>
      <c r="G383" t="s">
        <v>10</v>
      </c>
      <c r="H383" s="3" t="str">
        <f>IFERROR(INDEX(Categories[Category], MATCH(expend[[#This Row],[SubCategories]], Categories[Subcategory], 0)), "Add Subcategory")</f>
        <v>Dining Out</v>
      </c>
      <c r="I383" s="3" t="str">
        <f>IFERROR(INDEX(Categories[Category Type], MATCH(expend[[#This Row],[SubCategories]], Categories[Subcategory], 0)), "Add Subcategory")</f>
        <v>Expense</v>
      </c>
    </row>
    <row r="384" spans="1:9" x14ac:dyDescent="0.3">
      <c r="A384" t="s">
        <v>53</v>
      </c>
      <c r="B384" s="1">
        <v>45884</v>
      </c>
      <c r="C384" t="s">
        <v>60</v>
      </c>
      <c r="D384" s="2">
        <v>46.8</v>
      </c>
      <c r="E384" s="2"/>
      <c r="F384" s="3">
        <f>expend[[#This Row],[Credit (Income)]]-expend[[#This Row],[Debit (Spend)]]</f>
        <v>-46.8</v>
      </c>
      <c r="G384" t="s">
        <v>14</v>
      </c>
      <c r="H384" s="3" t="str">
        <f>IFERROR(INDEX(Categories[Category], MATCH(expend[[#This Row],[SubCategories]], Categories[Subcategory], 0)), "Add Subcategory")</f>
        <v>Discretionary</v>
      </c>
      <c r="I384" s="3" t="str">
        <f>IFERROR(INDEX(Categories[Category Type], MATCH(expend[[#This Row],[SubCategories]], Categories[Subcategory], 0)), "Add Subcategory")</f>
        <v>Expense</v>
      </c>
    </row>
    <row r="385" spans="1:9" x14ac:dyDescent="0.3">
      <c r="A385" t="s">
        <v>53</v>
      </c>
      <c r="B385" s="1">
        <v>45884</v>
      </c>
      <c r="C385" t="s">
        <v>61</v>
      </c>
      <c r="D385" s="2">
        <v>104.70000000000002</v>
      </c>
      <c r="E385" s="2"/>
      <c r="F385" s="3">
        <f>expend[[#This Row],[Credit (Income)]]-expend[[#This Row],[Debit (Spend)]]</f>
        <v>-104.70000000000002</v>
      </c>
      <c r="G385" t="s">
        <v>13</v>
      </c>
      <c r="H385" s="3" t="str">
        <f>IFERROR(INDEX(Categories[Category], MATCH(expend[[#This Row],[SubCategories]], Categories[Subcategory], 0)), "Add Subcategory")</f>
        <v>Discretionary</v>
      </c>
      <c r="I385" s="3" t="str">
        <f>IFERROR(INDEX(Categories[Category Type], MATCH(expend[[#This Row],[SubCategories]], Categories[Subcategory], 0)), "Add Subcategory")</f>
        <v>Expense</v>
      </c>
    </row>
    <row r="386" spans="1:9" x14ac:dyDescent="0.3">
      <c r="A386" t="s">
        <v>53</v>
      </c>
      <c r="B386" s="1">
        <v>45884</v>
      </c>
      <c r="C386" t="s">
        <v>62</v>
      </c>
      <c r="D386" s="2">
        <v>59.1</v>
      </c>
      <c r="E386" s="2"/>
      <c r="F386" s="3">
        <f>expend[[#This Row],[Credit (Income)]]-expend[[#This Row],[Debit (Spend)]]</f>
        <v>-59.1</v>
      </c>
      <c r="G386" t="s">
        <v>11</v>
      </c>
      <c r="H386" s="3" t="str">
        <f>IFERROR(INDEX(Categories[Category], MATCH(expend[[#This Row],[SubCategories]], Categories[Subcategory], 0)), "Add Subcategory")</f>
        <v>Dining Out</v>
      </c>
      <c r="I386" s="3" t="str">
        <f>IFERROR(INDEX(Categories[Category Type], MATCH(expend[[#This Row],[SubCategories]], Categories[Subcategory], 0)), "Add Subcategory")</f>
        <v>Expense</v>
      </c>
    </row>
    <row r="387" spans="1:9" x14ac:dyDescent="0.3">
      <c r="A387" t="s">
        <v>53</v>
      </c>
      <c r="B387" s="1">
        <v>45885</v>
      </c>
      <c r="C387" t="s">
        <v>63</v>
      </c>
      <c r="D387" s="2">
        <v>35.1</v>
      </c>
      <c r="E387" s="2"/>
      <c r="F387" s="3">
        <f>expend[[#This Row],[Credit (Income)]]-expend[[#This Row],[Debit (Spend)]]</f>
        <v>-35.1</v>
      </c>
      <c r="G387" t="s">
        <v>34</v>
      </c>
      <c r="H387" s="3" t="str">
        <f>IFERROR(INDEX(Categories[Category], MATCH(expend[[#This Row],[SubCategories]], Categories[Subcategory], 0)), "Add Subcategory")</f>
        <v>Transport</v>
      </c>
      <c r="I387" s="3" t="str">
        <f>IFERROR(INDEX(Categories[Category Type], MATCH(expend[[#This Row],[SubCategories]], Categories[Subcategory], 0)), "Add Subcategory")</f>
        <v>Expense</v>
      </c>
    </row>
    <row r="388" spans="1:9" x14ac:dyDescent="0.3">
      <c r="A388" t="s">
        <v>50</v>
      </c>
      <c r="B388" s="1">
        <v>45886</v>
      </c>
      <c r="C388" t="s">
        <v>64</v>
      </c>
      <c r="D388" s="2">
        <v>30</v>
      </c>
      <c r="E388" s="2"/>
      <c r="F388" s="3">
        <f>expend[[#This Row],[Credit (Income)]]-expend[[#This Row],[Debit (Spend)]]</f>
        <v>-30</v>
      </c>
      <c r="G388" t="s">
        <v>17</v>
      </c>
      <c r="H388" s="3" t="str">
        <f>IFERROR(INDEX(Categories[Category], MATCH(expend[[#This Row],[SubCategories]], Categories[Subcategory], 0)), "Add Subcategory")</f>
        <v>Discretionary</v>
      </c>
      <c r="I388" s="3" t="str">
        <f>IFERROR(INDEX(Categories[Category Type], MATCH(expend[[#This Row],[SubCategories]], Categories[Subcategory], 0)), "Add Subcategory")</f>
        <v>Expense</v>
      </c>
    </row>
    <row r="389" spans="1:9" x14ac:dyDescent="0.3">
      <c r="A389" t="s">
        <v>53</v>
      </c>
      <c r="B389" s="1">
        <v>45886</v>
      </c>
      <c r="C389" t="s">
        <v>54</v>
      </c>
      <c r="D389" s="2">
        <v>5</v>
      </c>
      <c r="E389" s="2"/>
      <c r="F389" s="3">
        <f>expend[[#This Row],[Credit (Income)]]-expend[[#This Row],[Debit (Spend)]]</f>
        <v>-5</v>
      </c>
      <c r="G389" t="s">
        <v>10</v>
      </c>
      <c r="H389" s="3" t="str">
        <f>IFERROR(INDEX(Categories[Category], MATCH(expend[[#This Row],[SubCategories]], Categories[Subcategory], 0)), "Add Subcategory")</f>
        <v>Dining Out</v>
      </c>
      <c r="I389" s="3" t="str">
        <f>IFERROR(INDEX(Categories[Category Type], MATCH(expend[[#This Row],[SubCategories]], Categories[Subcategory], 0)), "Add Subcategory")</f>
        <v>Expense</v>
      </c>
    </row>
    <row r="390" spans="1:9" x14ac:dyDescent="0.3">
      <c r="A390" t="s">
        <v>53</v>
      </c>
      <c r="B390" s="1">
        <v>45887</v>
      </c>
      <c r="C390" t="s">
        <v>54</v>
      </c>
      <c r="D390" s="2">
        <v>5</v>
      </c>
      <c r="E390" s="2"/>
      <c r="F390" s="3">
        <f>expend[[#This Row],[Credit (Income)]]-expend[[#This Row],[Debit (Spend)]]</f>
        <v>-5</v>
      </c>
      <c r="G390" t="s">
        <v>10</v>
      </c>
      <c r="H390" s="3" t="str">
        <f>IFERROR(INDEX(Categories[Category], MATCH(expend[[#This Row],[SubCategories]], Categories[Subcategory], 0)), "Add Subcategory")</f>
        <v>Dining Out</v>
      </c>
      <c r="I390" s="3" t="str">
        <f>IFERROR(INDEX(Categories[Category Type], MATCH(expend[[#This Row],[SubCategories]], Categories[Subcategory], 0)), "Add Subcategory")</f>
        <v>Expense</v>
      </c>
    </row>
    <row r="391" spans="1:9" x14ac:dyDescent="0.3">
      <c r="A391" t="s">
        <v>50</v>
      </c>
      <c r="B391" s="1">
        <v>45887</v>
      </c>
      <c r="C391" t="s">
        <v>66</v>
      </c>
      <c r="D391" s="2">
        <v>40</v>
      </c>
      <c r="E391" s="2"/>
      <c r="F391" s="3">
        <f>expend[[#This Row],[Credit (Income)]]-expend[[#This Row],[Debit (Spend)]]</f>
        <v>-40</v>
      </c>
      <c r="G391" t="s">
        <v>24</v>
      </c>
      <c r="H391" s="3" t="str">
        <f>IFERROR(INDEX(Categories[Category], MATCH(expend[[#This Row],[SubCategories]], Categories[Subcategory], 0)), "Add Subcategory")</f>
        <v>Living Expenses</v>
      </c>
      <c r="I391" s="3" t="str">
        <f>IFERROR(INDEX(Categories[Category Type], MATCH(expend[[#This Row],[SubCategories]], Categories[Subcategory], 0)), "Add Subcategory")</f>
        <v>Expense</v>
      </c>
    </row>
    <row r="392" spans="1:9" x14ac:dyDescent="0.3">
      <c r="A392" t="s">
        <v>53</v>
      </c>
      <c r="B392" s="1">
        <v>45888</v>
      </c>
      <c r="C392" t="s">
        <v>67</v>
      </c>
      <c r="D392" s="2">
        <v>52.1</v>
      </c>
      <c r="E392" s="2"/>
      <c r="F392" s="3">
        <f>expend[[#This Row],[Credit (Income)]]-expend[[#This Row],[Debit (Spend)]]</f>
        <v>-52.1</v>
      </c>
      <c r="G392" t="s">
        <v>16</v>
      </c>
      <c r="H392" s="3" t="str">
        <f>IFERROR(INDEX(Categories[Category], MATCH(expend[[#This Row],[SubCategories]], Categories[Subcategory], 0)), "Add Subcategory")</f>
        <v>Discretionary</v>
      </c>
      <c r="I392" s="3" t="str">
        <f>IFERROR(INDEX(Categories[Category Type], MATCH(expend[[#This Row],[SubCategories]], Categories[Subcategory], 0)), "Add Subcategory")</f>
        <v>Expense</v>
      </c>
    </row>
    <row r="393" spans="1:9" x14ac:dyDescent="0.3">
      <c r="A393" t="s">
        <v>53</v>
      </c>
      <c r="B393" s="1">
        <v>45888</v>
      </c>
      <c r="C393" t="s">
        <v>68</v>
      </c>
      <c r="D393" s="2">
        <v>35</v>
      </c>
      <c r="E393" s="2"/>
      <c r="F393" s="3">
        <f>expend[[#This Row],[Credit (Income)]]-expend[[#This Row],[Debit (Spend)]]</f>
        <v>-35</v>
      </c>
      <c r="G393" t="s">
        <v>14</v>
      </c>
      <c r="H393" s="3" t="str">
        <f>IFERROR(INDEX(Categories[Category], MATCH(expend[[#This Row],[SubCategories]], Categories[Subcategory], 0)), "Add Subcategory")</f>
        <v>Discretionary</v>
      </c>
      <c r="I393" s="3" t="str">
        <f>IFERROR(INDEX(Categories[Category Type], MATCH(expend[[#This Row],[SubCategories]], Categories[Subcategory], 0)), "Add Subcategory")</f>
        <v>Expense</v>
      </c>
    </row>
    <row r="394" spans="1:9" x14ac:dyDescent="0.3">
      <c r="A394" t="s">
        <v>53</v>
      </c>
      <c r="B394" s="1">
        <v>45888</v>
      </c>
      <c r="C394" t="s">
        <v>54</v>
      </c>
      <c r="D394" s="2">
        <v>5</v>
      </c>
      <c r="E394" s="2"/>
      <c r="F394" s="3">
        <f>expend[[#This Row],[Credit (Income)]]-expend[[#This Row],[Debit (Spend)]]</f>
        <v>-5</v>
      </c>
      <c r="G394" t="s">
        <v>10</v>
      </c>
      <c r="H394" s="3" t="str">
        <f>IFERROR(INDEX(Categories[Category], MATCH(expend[[#This Row],[SubCategories]], Categories[Subcategory], 0)), "Add Subcategory")</f>
        <v>Dining Out</v>
      </c>
      <c r="I394" s="3" t="str">
        <f>IFERROR(INDEX(Categories[Category Type], MATCH(expend[[#This Row],[SubCategories]], Categories[Subcategory], 0)), "Add Subcategory")</f>
        <v>Expense</v>
      </c>
    </row>
    <row r="395" spans="1:9" x14ac:dyDescent="0.3">
      <c r="A395" t="s">
        <v>53</v>
      </c>
      <c r="B395" s="1">
        <v>45889</v>
      </c>
      <c r="C395" t="s">
        <v>54</v>
      </c>
      <c r="D395" s="2">
        <v>5</v>
      </c>
      <c r="E395" s="2"/>
      <c r="F395" s="3">
        <f>expend[[#This Row],[Credit (Income)]]-expend[[#This Row],[Debit (Spend)]]</f>
        <v>-5</v>
      </c>
      <c r="G395" t="s">
        <v>10</v>
      </c>
      <c r="H395" s="3" t="str">
        <f>IFERROR(INDEX(Categories[Category], MATCH(expend[[#This Row],[SubCategories]], Categories[Subcategory], 0)), "Add Subcategory")</f>
        <v>Dining Out</v>
      </c>
      <c r="I395" s="3" t="str">
        <f>IFERROR(INDEX(Categories[Category Type], MATCH(expend[[#This Row],[SubCategories]], Categories[Subcategory], 0)), "Add Subcategory")</f>
        <v>Expense</v>
      </c>
    </row>
    <row r="396" spans="1:9" x14ac:dyDescent="0.3">
      <c r="A396" t="s">
        <v>53</v>
      </c>
      <c r="B396" s="1">
        <v>45890</v>
      </c>
      <c r="C396" t="s">
        <v>54</v>
      </c>
      <c r="D396" s="2">
        <v>5</v>
      </c>
      <c r="E396" s="2"/>
      <c r="F396" s="3">
        <f>expend[[#This Row],[Credit (Income)]]-expend[[#This Row],[Debit (Spend)]]</f>
        <v>-5</v>
      </c>
      <c r="G396" t="s">
        <v>10</v>
      </c>
      <c r="H396" s="3" t="str">
        <f>IFERROR(INDEX(Categories[Category], MATCH(expend[[#This Row],[SubCategories]], Categories[Subcategory], 0)), "Add Subcategory")</f>
        <v>Dining Out</v>
      </c>
      <c r="I396" s="3" t="str">
        <f>IFERROR(INDEX(Categories[Category Type], MATCH(expend[[#This Row],[SubCategories]], Categories[Subcategory], 0)), "Add Subcategory")</f>
        <v>Expense</v>
      </c>
    </row>
    <row r="397" spans="1:9" x14ac:dyDescent="0.3">
      <c r="A397" t="s">
        <v>53</v>
      </c>
      <c r="B397" s="1">
        <v>45890</v>
      </c>
      <c r="C397" t="s">
        <v>57</v>
      </c>
      <c r="D397" s="2">
        <v>177</v>
      </c>
      <c r="E397" s="2"/>
      <c r="F397" s="3">
        <f>expend[[#This Row],[Credit (Income)]]-expend[[#This Row],[Debit (Spend)]]</f>
        <v>-177</v>
      </c>
      <c r="G397" t="s">
        <v>23</v>
      </c>
      <c r="H397" s="3" t="str">
        <f>IFERROR(INDEX(Categories[Category], MATCH(expend[[#This Row],[SubCategories]], Categories[Subcategory], 0)), "Add Subcategory")</f>
        <v>Living Expenses</v>
      </c>
      <c r="I397" s="3" t="str">
        <f>IFERROR(INDEX(Categories[Category Type], MATCH(expend[[#This Row],[SubCategories]], Categories[Subcategory], 0)), "Add Subcategory")</f>
        <v>Expense</v>
      </c>
    </row>
    <row r="398" spans="1:9" x14ac:dyDescent="0.3">
      <c r="A398" t="s">
        <v>53</v>
      </c>
      <c r="B398" s="1">
        <v>45891</v>
      </c>
      <c r="C398" t="s">
        <v>69</v>
      </c>
      <c r="D398" s="2">
        <v>44.2</v>
      </c>
      <c r="E398" s="2"/>
      <c r="F398" s="3">
        <f>expend[[#This Row],[Credit (Income)]]-expend[[#This Row],[Debit (Spend)]]</f>
        <v>-44.2</v>
      </c>
      <c r="G398" t="s">
        <v>11</v>
      </c>
      <c r="H398" s="3" t="str">
        <f>IFERROR(INDEX(Categories[Category], MATCH(expend[[#This Row],[SubCategories]], Categories[Subcategory], 0)), "Add Subcategory")</f>
        <v>Dining Out</v>
      </c>
      <c r="I398" s="3" t="str">
        <f>IFERROR(INDEX(Categories[Category Type], MATCH(expend[[#This Row],[SubCategories]], Categories[Subcategory], 0)), "Add Subcategory")</f>
        <v>Expense</v>
      </c>
    </row>
    <row r="399" spans="1:9" x14ac:dyDescent="0.3">
      <c r="A399" t="s">
        <v>53</v>
      </c>
      <c r="B399" s="1">
        <v>45892</v>
      </c>
      <c r="C399" t="s">
        <v>70</v>
      </c>
      <c r="D399" s="2">
        <v>19.2</v>
      </c>
      <c r="E399" s="2"/>
      <c r="F399" s="3">
        <f>expend[[#This Row],[Credit (Income)]]-expend[[#This Row],[Debit (Spend)]]</f>
        <v>-19.2</v>
      </c>
      <c r="G399" t="s">
        <v>11</v>
      </c>
      <c r="H399" s="3" t="str">
        <f>IFERROR(INDEX(Categories[Category], MATCH(expend[[#This Row],[SubCategories]], Categories[Subcategory], 0)), "Add Subcategory")</f>
        <v>Dining Out</v>
      </c>
      <c r="I399" s="3" t="str">
        <f>IFERROR(INDEX(Categories[Category Type], MATCH(expend[[#This Row],[SubCategories]], Categories[Subcategory], 0)), "Add Subcategory")</f>
        <v>Expense</v>
      </c>
    </row>
    <row r="400" spans="1:9" x14ac:dyDescent="0.3">
      <c r="A400" t="s">
        <v>50</v>
      </c>
      <c r="B400" s="1">
        <v>45893</v>
      </c>
      <c r="C400" t="s">
        <v>71</v>
      </c>
      <c r="D400" s="2">
        <v>55</v>
      </c>
      <c r="E400" s="2"/>
      <c r="F400" s="3">
        <f>expend[[#This Row],[Credit (Income)]]-expend[[#This Row],[Debit (Spend)]]</f>
        <v>-55</v>
      </c>
      <c r="G400" t="s">
        <v>4</v>
      </c>
      <c r="H400" s="3" t="str">
        <f>IFERROR(INDEX(Categories[Category], MATCH(expend[[#This Row],[SubCategories]], Categories[Subcategory], 0)), "Add Subcategory")</f>
        <v>Charity</v>
      </c>
      <c r="I400" s="3" t="str">
        <f>IFERROR(INDEX(Categories[Category Type], MATCH(expend[[#This Row],[SubCategories]], Categories[Subcategory], 0)), "Add Subcategory")</f>
        <v>Expense</v>
      </c>
    </row>
    <row r="401" spans="1:9" x14ac:dyDescent="0.3">
      <c r="A401" t="s">
        <v>53</v>
      </c>
      <c r="B401" s="1">
        <v>45893</v>
      </c>
      <c r="C401" t="s">
        <v>59</v>
      </c>
      <c r="D401" s="2">
        <v>69.700000000000017</v>
      </c>
      <c r="E401" s="2"/>
      <c r="F401" s="3">
        <f>expend[[#This Row],[Credit (Income)]]-expend[[#This Row],[Debit (Spend)]]</f>
        <v>-69.700000000000017</v>
      </c>
      <c r="G401" t="s">
        <v>33</v>
      </c>
      <c r="H401" s="3" t="str">
        <f>IFERROR(INDEX(Categories[Category], MATCH(expend[[#This Row],[SubCategories]], Categories[Subcategory], 0)), "Add Subcategory")</f>
        <v>Transport</v>
      </c>
      <c r="I401" s="3" t="str">
        <f>IFERROR(INDEX(Categories[Category Type], MATCH(expend[[#This Row],[SubCategories]], Categories[Subcategory], 0)), "Add Subcategory")</f>
        <v>Expense</v>
      </c>
    </row>
    <row r="402" spans="1:9" x14ac:dyDescent="0.3">
      <c r="A402" t="s">
        <v>53</v>
      </c>
      <c r="B402" s="1">
        <v>45893</v>
      </c>
      <c r="C402" t="s">
        <v>54</v>
      </c>
      <c r="D402" s="2">
        <v>5</v>
      </c>
      <c r="E402" s="2"/>
      <c r="F402" s="3">
        <f>expend[[#This Row],[Credit (Income)]]-expend[[#This Row],[Debit (Spend)]]</f>
        <v>-5</v>
      </c>
      <c r="G402" t="s">
        <v>10</v>
      </c>
      <c r="H402" s="3" t="str">
        <f>IFERROR(INDEX(Categories[Category], MATCH(expend[[#This Row],[SubCategories]], Categories[Subcategory], 0)), "Add Subcategory")</f>
        <v>Dining Out</v>
      </c>
      <c r="I402" s="3" t="str">
        <f>IFERROR(INDEX(Categories[Category Type], MATCH(expend[[#This Row],[SubCategories]], Categories[Subcategory], 0)), "Add Subcategory")</f>
        <v>Expense</v>
      </c>
    </row>
    <row r="403" spans="1:9" x14ac:dyDescent="0.3">
      <c r="A403" t="s">
        <v>53</v>
      </c>
      <c r="B403" s="1">
        <v>45894</v>
      </c>
      <c r="C403" t="s">
        <v>54</v>
      </c>
      <c r="D403" s="2">
        <v>5</v>
      </c>
      <c r="E403" s="2"/>
      <c r="F403" s="3">
        <f>expend[[#This Row],[Credit (Income)]]-expend[[#This Row],[Debit (Spend)]]</f>
        <v>-5</v>
      </c>
      <c r="G403" t="s">
        <v>10</v>
      </c>
      <c r="H403" s="3" t="str">
        <f>IFERROR(INDEX(Categories[Category], MATCH(expend[[#This Row],[SubCategories]], Categories[Subcategory], 0)), "Add Subcategory")</f>
        <v>Dining Out</v>
      </c>
      <c r="I403" s="3" t="str">
        <f>IFERROR(INDEX(Categories[Category Type], MATCH(expend[[#This Row],[SubCategories]], Categories[Subcategory], 0)), "Add Subcategory")</f>
        <v>Expense</v>
      </c>
    </row>
    <row r="404" spans="1:9" x14ac:dyDescent="0.3">
      <c r="A404" t="s">
        <v>53</v>
      </c>
      <c r="B404" s="1">
        <v>45895</v>
      </c>
      <c r="C404" t="s">
        <v>54</v>
      </c>
      <c r="D404" s="2">
        <v>5</v>
      </c>
      <c r="E404" s="2"/>
      <c r="F404" s="3">
        <f>expend[[#This Row],[Credit (Income)]]-expend[[#This Row],[Debit (Spend)]]</f>
        <v>-5</v>
      </c>
      <c r="G404" t="s">
        <v>10</v>
      </c>
      <c r="H404" s="3" t="str">
        <f>IFERROR(INDEX(Categories[Category], MATCH(expend[[#This Row],[SubCategories]], Categories[Subcategory], 0)), "Add Subcategory")</f>
        <v>Dining Out</v>
      </c>
      <c r="I404" s="3" t="str">
        <f>IFERROR(INDEX(Categories[Category Type], MATCH(expend[[#This Row],[SubCategories]], Categories[Subcategory], 0)), "Add Subcategory")</f>
        <v>Expense</v>
      </c>
    </row>
    <row r="405" spans="1:9" x14ac:dyDescent="0.3">
      <c r="A405" t="s">
        <v>53</v>
      </c>
      <c r="B405" s="1">
        <v>45896</v>
      </c>
      <c r="C405" t="s">
        <v>54</v>
      </c>
      <c r="D405" s="2">
        <v>5</v>
      </c>
      <c r="E405" s="2"/>
      <c r="F405" s="3">
        <f>expend[[#This Row],[Credit (Income)]]-expend[[#This Row],[Debit (Spend)]]</f>
        <v>-5</v>
      </c>
      <c r="G405" t="s">
        <v>10</v>
      </c>
      <c r="H405" s="3" t="str">
        <f>IFERROR(INDEX(Categories[Category], MATCH(expend[[#This Row],[SubCategories]], Categories[Subcategory], 0)), "Add Subcategory")</f>
        <v>Dining Out</v>
      </c>
      <c r="I405" s="3" t="str">
        <f>IFERROR(INDEX(Categories[Category Type], MATCH(expend[[#This Row],[SubCategories]], Categories[Subcategory], 0)), "Add Subcategory")</f>
        <v>Expense</v>
      </c>
    </row>
    <row r="406" spans="1:9" x14ac:dyDescent="0.3">
      <c r="A406" t="s">
        <v>53</v>
      </c>
      <c r="B406" s="1">
        <v>45897</v>
      </c>
      <c r="C406" t="s">
        <v>54</v>
      </c>
      <c r="D406" s="2">
        <v>5</v>
      </c>
      <c r="E406" s="2"/>
      <c r="F406" s="3">
        <f>expend[[#This Row],[Credit (Income)]]-expend[[#This Row],[Debit (Spend)]]</f>
        <v>-5</v>
      </c>
      <c r="G406" t="s">
        <v>10</v>
      </c>
      <c r="H406" s="3" t="str">
        <f>IFERROR(INDEX(Categories[Category], MATCH(expend[[#This Row],[SubCategories]], Categories[Subcategory], 0)), "Add Subcategory")</f>
        <v>Dining Out</v>
      </c>
      <c r="I406" s="3" t="str">
        <f>IFERROR(INDEX(Categories[Category Type], MATCH(expend[[#This Row],[SubCategories]], Categories[Subcategory], 0)), "Add Subcategory")</f>
        <v>Expense</v>
      </c>
    </row>
    <row r="407" spans="1:9" x14ac:dyDescent="0.3">
      <c r="A407" t="s">
        <v>53</v>
      </c>
      <c r="B407" s="1">
        <v>45897</v>
      </c>
      <c r="C407" t="s">
        <v>57</v>
      </c>
      <c r="D407" s="2">
        <v>117</v>
      </c>
      <c r="E407" s="2"/>
      <c r="F407" s="3">
        <f>expend[[#This Row],[Credit (Income)]]-expend[[#This Row],[Debit (Spend)]]</f>
        <v>-117</v>
      </c>
      <c r="G407" t="s">
        <v>23</v>
      </c>
      <c r="H407" s="3" t="str">
        <f>IFERROR(INDEX(Categories[Category], MATCH(expend[[#This Row],[SubCategories]], Categories[Subcategory], 0)), "Add Subcategory")</f>
        <v>Living Expenses</v>
      </c>
      <c r="I407" s="3" t="str">
        <f>IFERROR(INDEX(Categories[Category Type], MATCH(expend[[#This Row],[SubCategories]], Categories[Subcategory], 0)), "Add Subcategory")</f>
        <v>Expense</v>
      </c>
    </row>
    <row r="408" spans="1:9" x14ac:dyDescent="0.3">
      <c r="A408" t="s">
        <v>53</v>
      </c>
      <c r="B408" s="1">
        <v>45898</v>
      </c>
      <c r="C408" t="s">
        <v>72</v>
      </c>
      <c r="D408" s="2">
        <v>131.9</v>
      </c>
      <c r="E408" s="2"/>
      <c r="F408" s="3">
        <f>expend[[#This Row],[Credit (Income)]]-expend[[#This Row],[Debit (Spend)]]</f>
        <v>-131.9</v>
      </c>
      <c r="G408" t="s">
        <v>13</v>
      </c>
      <c r="H408" s="3" t="str">
        <f>IFERROR(INDEX(Categories[Category], MATCH(expend[[#This Row],[SubCategories]], Categories[Subcategory], 0)), "Add Subcategory")</f>
        <v>Discretionary</v>
      </c>
      <c r="I408" s="3" t="str">
        <f>IFERROR(INDEX(Categories[Category Type], MATCH(expend[[#This Row],[SubCategories]], Categories[Subcategory], 0)), "Add Subcategory")</f>
        <v>Expense</v>
      </c>
    </row>
    <row r="409" spans="1:9" x14ac:dyDescent="0.3">
      <c r="A409" t="s">
        <v>53</v>
      </c>
      <c r="B409" s="1">
        <v>45898</v>
      </c>
      <c r="C409" t="s">
        <v>73</v>
      </c>
      <c r="D409" s="2">
        <v>182.39999999999998</v>
      </c>
      <c r="E409" s="2"/>
      <c r="F409" s="3">
        <f>expend[[#This Row],[Credit (Income)]]-expend[[#This Row],[Debit (Spend)]]</f>
        <v>-182.39999999999998</v>
      </c>
      <c r="G409" t="s">
        <v>14</v>
      </c>
      <c r="H409" s="3" t="str">
        <f>IFERROR(INDEX(Categories[Category], MATCH(expend[[#This Row],[SubCategories]], Categories[Subcategory], 0)), "Add Subcategory")</f>
        <v>Discretionary</v>
      </c>
      <c r="I409" s="3" t="str">
        <f>IFERROR(INDEX(Categories[Category Type], MATCH(expend[[#This Row],[SubCategories]], Categories[Subcategory], 0)), "Add Subcategory")</f>
        <v>Expense</v>
      </c>
    </row>
    <row r="410" spans="1:9" x14ac:dyDescent="0.3">
      <c r="A410" t="s">
        <v>53</v>
      </c>
      <c r="B410" s="1">
        <v>45899</v>
      </c>
      <c r="C410" t="s">
        <v>61</v>
      </c>
      <c r="D410" s="2">
        <v>152.29999999999998</v>
      </c>
      <c r="E410" s="2"/>
      <c r="F410" s="3">
        <f>expend[[#This Row],[Credit (Income)]]-expend[[#This Row],[Debit (Spend)]]</f>
        <v>-152.29999999999998</v>
      </c>
      <c r="G410" t="s">
        <v>13</v>
      </c>
      <c r="H410" s="3" t="str">
        <f>IFERROR(INDEX(Categories[Category], MATCH(expend[[#This Row],[SubCategories]], Categories[Subcategory], 0)), "Add Subcategory")</f>
        <v>Discretionary</v>
      </c>
      <c r="I410" s="3" t="str">
        <f>IFERROR(INDEX(Categories[Category Type], MATCH(expend[[#This Row],[SubCategories]], Categories[Subcategory], 0)), "Add Subcategory")</f>
        <v>Expense</v>
      </c>
    </row>
    <row r="411" spans="1:9" x14ac:dyDescent="0.3">
      <c r="A411" t="s">
        <v>53</v>
      </c>
      <c r="B411" s="1">
        <v>45899</v>
      </c>
      <c r="C411" t="s">
        <v>63</v>
      </c>
      <c r="D411" s="2">
        <v>30.300000000000004</v>
      </c>
      <c r="E411" s="2"/>
      <c r="F411" s="3">
        <f>expend[[#This Row],[Credit (Income)]]-expend[[#This Row],[Debit (Spend)]]</f>
        <v>-30.300000000000004</v>
      </c>
      <c r="G411" t="s">
        <v>34</v>
      </c>
      <c r="H411" s="3" t="str">
        <f>IFERROR(INDEX(Categories[Category], MATCH(expend[[#This Row],[SubCategories]], Categories[Subcategory], 0)), "Add Subcategory")</f>
        <v>Transport</v>
      </c>
      <c r="I411" s="3" t="str">
        <f>IFERROR(INDEX(Categories[Category Type], MATCH(expend[[#This Row],[SubCategories]], Categories[Subcategory], 0)), "Add Subcategory")</f>
        <v>Expense</v>
      </c>
    </row>
    <row r="412" spans="1:9" x14ac:dyDescent="0.3">
      <c r="A412" t="s">
        <v>53</v>
      </c>
      <c r="B412" s="1">
        <v>45899</v>
      </c>
      <c r="C412" t="s">
        <v>77</v>
      </c>
      <c r="D412" s="2">
        <v>15</v>
      </c>
      <c r="E412" s="2"/>
      <c r="F412" s="3">
        <f>expend[[#This Row],[Credit (Income)]]-expend[[#This Row],[Debit (Spend)]]</f>
        <v>-15</v>
      </c>
      <c r="G412" t="s">
        <v>11</v>
      </c>
      <c r="H412" s="3" t="str">
        <f>IFERROR(INDEX(Categories[Category], MATCH(expend[[#This Row],[SubCategories]], Categories[Subcategory], 0)), "Add Subcategory")</f>
        <v>Dining Out</v>
      </c>
      <c r="I412" s="3" t="str">
        <f>IFERROR(INDEX(Categories[Category Type], MATCH(expend[[#This Row],[SubCategories]], Categories[Subcategory], 0)), "Add Subcategory")</f>
        <v>Expense</v>
      </c>
    </row>
    <row r="413" spans="1:9" x14ac:dyDescent="0.3">
      <c r="A413" t="s">
        <v>53</v>
      </c>
      <c r="B413" s="1">
        <v>45900</v>
      </c>
      <c r="C413" t="s">
        <v>54</v>
      </c>
      <c r="D413" s="2">
        <v>5</v>
      </c>
      <c r="E413" s="2"/>
      <c r="F413" s="3">
        <f>expend[[#This Row],[Credit (Income)]]-expend[[#This Row],[Debit (Spend)]]</f>
        <v>-5</v>
      </c>
      <c r="G413" t="s">
        <v>10</v>
      </c>
      <c r="H413" s="3" t="str">
        <f>IFERROR(INDEX(Categories[Category], MATCH(expend[[#This Row],[SubCategories]], Categories[Subcategory], 0)), "Add Subcategory")</f>
        <v>Dining Out</v>
      </c>
      <c r="I413" s="3" t="str">
        <f>IFERROR(INDEX(Categories[Category Type], MATCH(expend[[#This Row],[SubCategories]], Categories[Subcategory], 0)), "Add Subcategory")</f>
        <v>Expense</v>
      </c>
    </row>
    <row r="414" spans="1:9" x14ac:dyDescent="0.3">
      <c r="A414" t="s">
        <v>53</v>
      </c>
      <c r="B414" s="1">
        <v>45902</v>
      </c>
      <c r="C414" t="s">
        <v>54</v>
      </c>
      <c r="D414" s="2">
        <v>5</v>
      </c>
      <c r="E414" s="2"/>
      <c r="F414" s="3">
        <f>expend[[#This Row],[Credit (Income)]]-expend[[#This Row],[Debit (Spend)]]</f>
        <v>-5</v>
      </c>
      <c r="G414" t="s">
        <v>10</v>
      </c>
      <c r="H414" s="3" t="str">
        <f>IFERROR(INDEX(Categories[Category], MATCH(expend[[#This Row],[SubCategories]], Categories[Subcategory], 0)), "Add Subcategory")</f>
        <v>Dining Out</v>
      </c>
      <c r="I414" s="3" t="str">
        <f>IFERROR(INDEX(Categories[Category Type], MATCH(expend[[#This Row],[SubCategories]], Categories[Subcategory], 0)), "Add Subcategory")</f>
        <v>Expense</v>
      </c>
    </row>
    <row r="415" spans="1:9" x14ac:dyDescent="0.3">
      <c r="A415" t="s">
        <v>50</v>
      </c>
      <c r="B415" s="1">
        <v>45902</v>
      </c>
      <c r="C415" t="s">
        <v>52</v>
      </c>
      <c r="D415" s="2"/>
      <c r="E415" s="2">
        <v>4000</v>
      </c>
      <c r="F415" s="3">
        <f>expend[[#This Row],[Credit (Income)]]-expend[[#This Row],[Debit (Spend)]]</f>
        <v>4000</v>
      </c>
      <c r="G415" t="s">
        <v>19</v>
      </c>
      <c r="H415" s="3" t="str">
        <f>IFERROR(INDEX(Categories[Category], MATCH(expend[[#This Row],[SubCategories]], Categories[Subcategory], 0)), "Add Subcategory")</f>
        <v>Fixed</v>
      </c>
      <c r="I415" s="3" t="str">
        <f>IFERROR(INDEX(Categories[Category Type], MATCH(expend[[#This Row],[SubCategories]], Categories[Subcategory], 0)), "Add Subcategory")</f>
        <v>Income</v>
      </c>
    </row>
    <row r="416" spans="1:9" x14ac:dyDescent="0.3">
      <c r="A416" t="s">
        <v>48</v>
      </c>
      <c r="B416" s="1">
        <v>45902</v>
      </c>
      <c r="C416" t="s">
        <v>49</v>
      </c>
      <c r="D416" s="2"/>
      <c r="E416" s="2">
        <v>43</v>
      </c>
      <c r="F416" s="3">
        <f>expend[[#This Row],[Credit (Income)]]-expend[[#This Row],[Debit (Spend)]]</f>
        <v>43</v>
      </c>
      <c r="G416" t="s">
        <v>37</v>
      </c>
      <c r="H416" s="3" t="str">
        <f>IFERROR(INDEX(Categories[Category], MATCH(expend[[#This Row],[SubCategories]], Categories[Subcategory], 0)), "Add Subcategory")</f>
        <v>Variable</v>
      </c>
      <c r="I416" s="3" t="str">
        <f>IFERROR(INDEX(Categories[Category Type], MATCH(expend[[#This Row],[SubCategories]], Categories[Subcategory], 0)), "Add Subcategory")</f>
        <v>Income</v>
      </c>
    </row>
    <row r="417" spans="1:9" x14ac:dyDescent="0.3">
      <c r="A417" t="s">
        <v>48</v>
      </c>
      <c r="B417" s="1">
        <v>45902</v>
      </c>
      <c r="C417" t="s">
        <v>38</v>
      </c>
      <c r="D417" s="2"/>
      <c r="E417" s="2">
        <v>1484</v>
      </c>
      <c r="F417" s="3">
        <f>expend[[#This Row],[Credit (Income)]]-expend[[#This Row],[Debit (Spend)]]</f>
        <v>1484</v>
      </c>
      <c r="G417" t="s">
        <v>38</v>
      </c>
      <c r="H417" s="3" t="str">
        <f>IFERROR(INDEX(Categories[Category], MATCH(expend[[#This Row],[SubCategories]], Categories[Subcategory], 0)), "Add Subcategory")</f>
        <v>Variable</v>
      </c>
      <c r="I417" s="3" t="str">
        <f>IFERROR(INDEX(Categories[Category Type], MATCH(expend[[#This Row],[SubCategories]], Categories[Subcategory], 0)), "Add Subcategory")</f>
        <v>Income</v>
      </c>
    </row>
    <row r="418" spans="1:9" x14ac:dyDescent="0.3">
      <c r="A418" t="s">
        <v>53</v>
      </c>
      <c r="B418" s="1">
        <v>45903</v>
      </c>
      <c r="C418" t="s">
        <v>54</v>
      </c>
      <c r="D418" s="2">
        <v>5</v>
      </c>
      <c r="E418" s="2"/>
      <c r="F418" s="3">
        <f>expend[[#This Row],[Credit (Income)]]-expend[[#This Row],[Debit (Spend)]]</f>
        <v>-5</v>
      </c>
      <c r="G418" t="s">
        <v>10</v>
      </c>
      <c r="H418" s="3" t="str">
        <f>IFERROR(INDEX(Categories[Category], MATCH(expend[[#This Row],[SubCategories]], Categories[Subcategory], 0)), "Add Subcategory")</f>
        <v>Dining Out</v>
      </c>
      <c r="I418" s="3" t="str">
        <f>IFERROR(INDEX(Categories[Category Type], MATCH(expend[[#This Row],[SubCategories]], Categories[Subcategory], 0)), "Add Subcategory")</f>
        <v>Expense</v>
      </c>
    </row>
    <row r="419" spans="1:9" x14ac:dyDescent="0.3">
      <c r="A419" t="s">
        <v>50</v>
      </c>
      <c r="B419" s="1">
        <v>45905</v>
      </c>
      <c r="C419" t="s">
        <v>55</v>
      </c>
      <c r="D419" s="2">
        <v>900</v>
      </c>
      <c r="E419" s="2"/>
      <c r="F419" s="3">
        <f>expend[[#This Row],[Credit (Income)]]-expend[[#This Row],[Debit (Spend)]]</f>
        <v>-900</v>
      </c>
      <c r="G419" t="s">
        <v>25</v>
      </c>
      <c r="H419" s="3" t="str">
        <f>IFERROR(INDEX(Categories[Category], MATCH(expend[[#This Row],[SubCategories]], Categories[Subcategory], 0)), "Add Subcategory")</f>
        <v>Living Expenses</v>
      </c>
      <c r="I419" s="3" t="str">
        <f>IFERROR(INDEX(Categories[Category Type], MATCH(expend[[#This Row],[SubCategories]], Categories[Subcategory], 0)), "Add Subcategory")</f>
        <v>Expense</v>
      </c>
    </row>
    <row r="420" spans="1:9" x14ac:dyDescent="0.3">
      <c r="A420" t="s">
        <v>50</v>
      </c>
      <c r="B420" s="1">
        <v>45905</v>
      </c>
      <c r="C420" t="s">
        <v>56</v>
      </c>
      <c r="D420" s="2">
        <v>150</v>
      </c>
      <c r="E420" s="2"/>
      <c r="F420" s="3">
        <f>expend[[#This Row],[Credit (Income)]]-expend[[#This Row],[Debit (Spend)]]</f>
        <v>-150</v>
      </c>
      <c r="G420" t="s">
        <v>8</v>
      </c>
      <c r="H420" s="3" t="str">
        <f>IFERROR(INDEX(Categories[Category], MATCH(expend[[#This Row],[SubCategories]], Categories[Subcategory], 0)), "Add Subcategory")</f>
        <v>Debt Repayment</v>
      </c>
      <c r="I420" s="3" t="str">
        <f>IFERROR(INDEX(Categories[Category Type], MATCH(expend[[#This Row],[SubCategories]], Categories[Subcategory], 0)), "Add Subcategory")</f>
        <v>Expense</v>
      </c>
    </row>
    <row r="421" spans="1:9" x14ac:dyDescent="0.3">
      <c r="A421" t="s">
        <v>53</v>
      </c>
      <c r="B421" s="1">
        <v>45905</v>
      </c>
      <c r="C421" t="s">
        <v>54</v>
      </c>
      <c r="D421" s="2">
        <v>5</v>
      </c>
      <c r="E421" s="2"/>
      <c r="F421" s="3">
        <f>expend[[#This Row],[Credit (Income)]]-expend[[#This Row],[Debit (Spend)]]</f>
        <v>-5</v>
      </c>
      <c r="G421" t="s">
        <v>10</v>
      </c>
      <c r="H421" s="3" t="str">
        <f>IFERROR(INDEX(Categories[Category], MATCH(expend[[#This Row],[SubCategories]], Categories[Subcategory], 0)), "Add Subcategory")</f>
        <v>Dining Out</v>
      </c>
      <c r="I421" s="3" t="str">
        <f>IFERROR(INDEX(Categories[Category Type], MATCH(expend[[#This Row],[SubCategories]], Categories[Subcategory], 0)), "Add Subcategory")</f>
        <v>Expense</v>
      </c>
    </row>
    <row r="422" spans="1:9" x14ac:dyDescent="0.3">
      <c r="A422" t="s">
        <v>53</v>
      </c>
      <c r="B422" s="1">
        <v>45905</v>
      </c>
      <c r="C422" t="s">
        <v>54</v>
      </c>
      <c r="D422" s="2">
        <v>5</v>
      </c>
      <c r="E422" s="2"/>
      <c r="F422" s="3">
        <f>expend[[#This Row],[Credit (Income)]]-expend[[#This Row],[Debit (Spend)]]</f>
        <v>-5</v>
      </c>
      <c r="G422" t="s">
        <v>10</v>
      </c>
      <c r="H422" s="3" t="str">
        <f>IFERROR(INDEX(Categories[Category], MATCH(expend[[#This Row],[SubCategories]], Categories[Subcategory], 0)), "Add Subcategory")</f>
        <v>Dining Out</v>
      </c>
      <c r="I422" s="3" t="str">
        <f>IFERROR(INDEX(Categories[Category Type], MATCH(expend[[#This Row],[SubCategories]], Categories[Subcategory], 0)), "Add Subcategory")</f>
        <v>Expense</v>
      </c>
    </row>
    <row r="423" spans="1:9" x14ac:dyDescent="0.3">
      <c r="A423" t="s">
        <v>53</v>
      </c>
      <c r="B423" s="1">
        <v>45906</v>
      </c>
      <c r="C423" t="s">
        <v>54</v>
      </c>
      <c r="D423" s="2">
        <v>5</v>
      </c>
      <c r="E423" s="2"/>
      <c r="F423" s="3">
        <f>expend[[#This Row],[Credit (Income)]]-expend[[#This Row],[Debit (Spend)]]</f>
        <v>-5</v>
      </c>
      <c r="G423" t="s">
        <v>10</v>
      </c>
      <c r="H423" s="3" t="str">
        <f>IFERROR(INDEX(Categories[Category], MATCH(expend[[#This Row],[SubCategories]], Categories[Subcategory], 0)), "Add Subcategory")</f>
        <v>Dining Out</v>
      </c>
      <c r="I423" s="3" t="str">
        <f>IFERROR(INDEX(Categories[Category Type], MATCH(expend[[#This Row],[SubCategories]], Categories[Subcategory], 0)), "Add Subcategory")</f>
        <v>Expense</v>
      </c>
    </row>
    <row r="424" spans="1:9" x14ac:dyDescent="0.3">
      <c r="A424" t="s">
        <v>50</v>
      </c>
      <c r="B424" s="1">
        <v>45906</v>
      </c>
      <c r="C424" t="s">
        <v>51</v>
      </c>
      <c r="D424" s="2">
        <v>100</v>
      </c>
      <c r="E424" s="2"/>
      <c r="F424" s="3">
        <f>expend[[#This Row],[Credit (Income)]]-expend[[#This Row],[Debit (Spend)]]</f>
        <v>-100</v>
      </c>
      <c r="G424" t="s">
        <v>30</v>
      </c>
      <c r="H424" s="3" t="str">
        <f>IFERROR(INDEX(Categories[Category], MATCH(expend[[#This Row],[SubCategories]], Categories[Subcategory], 0)), "Add Subcategory")</f>
        <v>Transfer</v>
      </c>
      <c r="I424" s="3" t="str">
        <f>IFERROR(INDEX(Categories[Category Type], MATCH(expend[[#This Row],[SubCategories]], Categories[Subcategory], 0)), "Add Subcategory")</f>
        <v>Not Reported</v>
      </c>
    </row>
    <row r="425" spans="1:9" x14ac:dyDescent="0.3">
      <c r="A425" t="s">
        <v>53</v>
      </c>
      <c r="B425" s="1">
        <v>45907</v>
      </c>
      <c r="C425" t="s">
        <v>54</v>
      </c>
      <c r="D425" s="2">
        <v>5</v>
      </c>
      <c r="E425" s="2"/>
      <c r="F425" s="3">
        <f>expend[[#This Row],[Credit (Income)]]-expend[[#This Row],[Debit (Spend)]]</f>
        <v>-5</v>
      </c>
      <c r="G425" t="s">
        <v>10</v>
      </c>
      <c r="H425" s="3" t="str">
        <f>IFERROR(INDEX(Categories[Category], MATCH(expend[[#This Row],[SubCategories]], Categories[Subcategory], 0)), "Add Subcategory")</f>
        <v>Dining Out</v>
      </c>
      <c r="I425" s="3" t="str">
        <f>IFERROR(INDEX(Categories[Category Type], MATCH(expend[[#This Row],[SubCategories]], Categories[Subcategory], 0)), "Add Subcategory")</f>
        <v>Expense</v>
      </c>
    </row>
    <row r="426" spans="1:9" x14ac:dyDescent="0.3">
      <c r="A426" t="s">
        <v>53</v>
      </c>
      <c r="B426" s="1">
        <v>45907</v>
      </c>
      <c r="C426" t="s">
        <v>57</v>
      </c>
      <c r="D426" s="2">
        <v>163.39999999999998</v>
      </c>
      <c r="E426" s="2"/>
      <c r="F426" s="3">
        <f>expend[[#This Row],[Credit (Income)]]-expend[[#This Row],[Debit (Spend)]]</f>
        <v>-163.39999999999998</v>
      </c>
      <c r="G426" t="s">
        <v>23</v>
      </c>
      <c r="H426" s="3" t="str">
        <f>IFERROR(INDEX(Categories[Category], MATCH(expend[[#This Row],[SubCategories]], Categories[Subcategory], 0)), "Add Subcategory")</f>
        <v>Living Expenses</v>
      </c>
      <c r="I426" s="3" t="str">
        <f>IFERROR(INDEX(Categories[Category Type], MATCH(expend[[#This Row],[SubCategories]], Categories[Subcategory], 0)), "Add Subcategory")</f>
        <v>Expense</v>
      </c>
    </row>
    <row r="427" spans="1:9" x14ac:dyDescent="0.3">
      <c r="A427" t="s">
        <v>50</v>
      </c>
      <c r="B427" s="1">
        <v>45910</v>
      </c>
      <c r="C427" t="s">
        <v>58</v>
      </c>
      <c r="D427" s="2">
        <v>58.1</v>
      </c>
      <c r="E427" s="2"/>
      <c r="F427" s="3">
        <f>expend[[#This Row],[Credit (Income)]]-expend[[#This Row],[Debit (Spend)]]</f>
        <v>-58.1</v>
      </c>
      <c r="G427" t="s">
        <v>22</v>
      </c>
      <c r="H427" s="3" t="str">
        <f>IFERROR(INDEX(Categories[Category], MATCH(expend[[#This Row],[SubCategories]], Categories[Subcategory], 0)), "Add Subcategory")</f>
        <v>Living Expenses</v>
      </c>
      <c r="I427" s="3" t="str">
        <f>IFERROR(INDEX(Categories[Category Type], MATCH(expend[[#This Row],[SubCategories]], Categories[Subcategory], 0)), "Add Subcategory")</f>
        <v>Expense</v>
      </c>
    </row>
    <row r="428" spans="1:9" x14ac:dyDescent="0.3">
      <c r="A428" t="s">
        <v>53</v>
      </c>
      <c r="B428" s="1">
        <v>45910</v>
      </c>
      <c r="C428" t="s">
        <v>54</v>
      </c>
      <c r="D428" s="2">
        <v>5</v>
      </c>
      <c r="E428" s="2"/>
      <c r="F428" s="3">
        <f>expend[[#This Row],[Credit (Income)]]-expend[[#This Row],[Debit (Spend)]]</f>
        <v>-5</v>
      </c>
      <c r="G428" t="s">
        <v>10</v>
      </c>
      <c r="H428" s="3" t="str">
        <f>IFERROR(INDEX(Categories[Category], MATCH(expend[[#This Row],[SubCategories]], Categories[Subcategory], 0)), "Add Subcategory")</f>
        <v>Dining Out</v>
      </c>
      <c r="I428" s="3" t="str">
        <f>IFERROR(INDEX(Categories[Category Type], MATCH(expend[[#This Row],[SubCategories]], Categories[Subcategory], 0)), "Add Subcategory")</f>
        <v>Expense</v>
      </c>
    </row>
    <row r="429" spans="1:9" x14ac:dyDescent="0.3">
      <c r="A429" t="s">
        <v>53</v>
      </c>
      <c r="B429" s="1">
        <v>45911</v>
      </c>
      <c r="C429" t="s">
        <v>54</v>
      </c>
      <c r="D429" s="2">
        <v>5</v>
      </c>
      <c r="E429" s="2"/>
      <c r="F429" s="3">
        <f>expend[[#This Row],[Credit (Income)]]-expend[[#This Row],[Debit (Spend)]]</f>
        <v>-5</v>
      </c>
      <c r="G429" t="s">
        <v>10</v>
      </c>
      <c r="H429" s="3" t="str">
        <f>IFERROR(INDEX(Categories[Category], MATCH(expend[[#This Row],[SubCategories]], Categories[Subcategory], 0)), "Add Subcategory")</f>
        <v>Dining Out</v>
      </c>
      <c r="I429" s="3" t="str">
        <f>IFERROR(INDEX(Categories[Category Type], MATCH(expend[[#This Row],[SubCategories]], Categories[Subcategory], 0)), "Add Subcategory")</f>
        <v>Expense</v>
      </c>
    </row>
    <row r="430" spans="1:9" x14ac:dyDescent="0.3">
      <c r="A430" t="s">
        <v>53</v>
      </c>
      <c r="B430" s="1">
        <v>45912</v>
      </c>
      <c r="C430" t="s">
        <v>59</v>
      </c>
      <c r="D430" s="2">
        <v>85.299999999999983</v>
      </c>
      <c r="E430" s="2"/>
      <c r="F430" s="3">
        <f>expend[[#This Row],[Credit (Income)]]-expend[[#This Row],[Debit (Spend)]]</f>
        <v>-85.299999999999983</v>
      </c>
      <c r="G430" t="s">
        <v>33</v>
      </c>
      <c r="H430" s="3" t="str">
        <f>IFERROR(INDEX(Categories[Category], MATCH(expend[[#This Row],[SubCategories]], Categories[Subcategory], 0)), "Add Subcategory")</f>
        <v>Transport</v>
      </c>
      <c r="I430" s="3" t="str">
        <f>IFERROR(INDEX(Categories[Category Type], MATCH(expend[[#This Row],[SubCategories]], Categories[Subcategory], 0)), "Add Subcategory")</f>
        <v>Expense</v>
      </c>
    </row>
    <row r="431" spans="1:9" x14ac:dyDescent="0.3">
      <c r="A431" t="s">
        <v>53</v>
      </c>
      <c r="B431" s="1">
        <v>45912</v>
      </c>
      <c r="C431" t="s">
        <v>54</v>
      </c>
      <c r="D431" s="2">
        <v>5</v>
      </c>
      <c r="E431" s="2"/>
      <c r="F431" s="3">
        <f>expend[[#This Row],[Credit (Income)]]-expend[[#This Row],[Debit (Spend)]]</f>
        <v>-5</v>
      </c>
      <c r="G431" t="s">
        <v>10</v>
      </c>
      <c r="H431" s="3" t="str">
        <f>IFERROR(INDEX(Categories[Category], MATCH(expend[[#This Row],[SubCategories]], Categories[Subcategory], 0)), "Add Subcategory")</f>
        <v>Dining Out</v>
      </c>
      <c r="I431" s="3" t="str">
        <f>IFERROR(INDEX(Categories[Category Type], MATCH(expend[[#This Row],[SubCategories]], Categories[Subcategory], 0)), "Add Subcategory")</f>
        <v>Expense</v>
      </c>
    </row>
    <row r="432" spans="1:9" x14ac:dyDescent="0.3">
      <c r="A432" t="s">
        <v>53</v>
      </c>
      <c r="B432" s="1">
        <v>45913</v>
      </c>
      <c r="C432" t="s">
        <v>54</v>
      </c>
      <c r="D432" s="2">
        <v>5</v>
      </c>
      <c r="E432" s="2"/>
      <c r="F432" s="3">
        <f>expend[[#This Row],[Credit (Income)]]-expend[[#This Row],[Debit (Spend)]]</f>
        <v>-5</v>
      </c>
      <c r="G432" t="s">
        <v>10</v>
      </c>
      <c r="H432" s="3" t="str">
        <f>IFERROR(INDEX(Categories[Category], MATCH(expend[[#This Row],[SubCategories]], Categories[Subcategory], 0)), "Add Subcategory")</f>
        <v>Dining Out</v>
      </c>
      <c r="I432" s="3" t="str">
        <f>IFERROR(INDEX(Categories[Category Type], MATCH(expend[[#This Row],[SubCategories]], Categories[Subcategory], 0)), "Add Subcategory")</f>
        <v>Expense</v>
      </c>
    </row>
    <row r="433" spans="1:9" x14ac:dyDescent="0.3">
      <c r="A433" t="s">
        <v>53</v>
      </c>
      <c r="B433" s="1">
        <v>45914</v>
      </c>
      <c r="C433" t="s">
        <v>57</v>
      </c>
      <c r="D433" s="2">
        <v>143</v>
      </c>
      <c r="E433" s="2"/>
      <c r="F433" s="3">
        <f>expend[[#This Row],[Credit (Income)]]-expend[[#This Row],[Debit (Spend)]]</f>
        <v>-143</v>
      </c>
      <c r="G433" t="s">
        <v>23</v>
      </c>
      <c r="H433" s="3" t="str">
        <f>IFERROR(INDEX(Categories[Category], MATCH(expend[[#This Row],[SubCategories]], Categories[Subcategory], 0)), "Add Subcategory")</f>
        <v>Living Expenses</v>
      </c>
      <c r="I433" s="3" t="str">
        <f>IFERROR(INDEX(Categories[Category Type], MATCH(expend[[#This Row],[SubCategories]], Categories[Subcategory], 0)), "Add Subcategory")</f>
        <v>Expense</v>
      </c>
    </row>
    <row r="434" spans="1:9" x14ac:dyDescent="0.3">
      <c r="A434" t="s">
        <v>53</v>
      </c>
      <c r="B434" s="1">
        <v>45914</v>
      </c>
      <c r="C434" t="s">
        <v>54</v>
      </c>
      <c r="D434" s="2">
        <v>5</v>
      </c>
      <c r="E434" s="2"/>
      <c r="F434" s="3">
        <f>expend[[#This Row],[Credit (Income)]]-expend[[#This Row],[Debit (Spend)]]</f>
        <v>-5</v>
      </c>
      <c r="G434" t="s">
        <v>10</v>
      </c>
      <c r="H434" s="3" t="str">
        <f>IFERROR(INDEX(Categories[Category], MATCH(expend[[#This Row],[SubCategories]], Categories[Subcategory], 0)), "Add Subcategory")</f>
        <v>Dining Out</v>
      </c>
      <c r="I434" s="3" t="str">
        <f>IFERROR(INDEX(Categories[Category Type], MATCH(expend[[#This Row],[SubCategories]], Categories[Subcategory], 0)), "Add Subcategory")</f>
        <v>Expense</v>
      </c>
    </row>
    <row r="435" spans="1:9" x14ac:dyDescent="0.3">
      <c r="A435" t="s">
        <v>53</v>
      </c>
      <c r="B435" s="1">
        <v>45915</v>
      </c>
      <c r="C435" t="s">
        <v>54</v>
      </c>
      <c r="D435" s="2">
        <v>5</v>
      </c>
      <c r="E435" s="2"/>
      <c r="F435" s="3">
        <f>expend[[#This Row],[Credit (Income)]]-expend[[#This Row],[Debit (Spend)]]</f>
        <v>-5</v>
      </c>
      <c r="G435" t="s">
        <v>10</v>
      </c>
      <c r="H435" s="3" t="str">
        <f>IFERROR(INDEX(Categories[Category], MATCH(expend[[#This Row],[SubCategories]], Categories[Subcategory], 0)), "Add Subcategory")</f>
        <v>Dining Out</v>
      </c>
      <c r="I435" s="3" t="str">
        <f>IFERROR(INDEX(Categories[Category Type], MATCH(expend[[#This Row],[SubCategories]], Categories[Subcategory], 0)), "Add Subcategory")</f>
        <v>Expense</v>
      </c>
    </row>
    <row r="436" spans="1:9" x14ac:dyDescent="0.3">
      <c r="A436" t="s">
        <v>53</v>
      </c>
      <c r="B436" s="1">
        <v>45915</v>
      </c>
      <c r="C436" t="s">
        <v>60</v>
      </c>
      <c r="D436" s="2">
        <v>47.8</v>
      </c>
      <c r="E436" s="2"/>
      <c r="F436" s="3">
        <f>expend[[#This Row],[Credit (Income)]]-expend[[#This Row],[Debit (Spend)]]</f>
        <v>-47.8</v>
      </c>
      <c r="G436" t="s">
        <v>14</v>
      </c>
      <c r="H436" s="3" t="str">
        <f>IFERROR(INDEX(Categories[Category], MATCH(expend[[#This Row],[SubCategories]], Categories[Subcategory], 0)), "Add Subcategory")</f>
        <v>Discretionary</v>
      </c>
      <c r="I436" s="3" t="str">
        <f>IFERROR(INDEX(Categories[Category Type], MATCH(expend[[#This Row],[SubCategories]], Categories[Subcategory], 0)), "Add Subcategory")</f>
        <v>Expense</v>
      </c>
    </row>
    <row r="437" spans="1:9" x14ac:dyDescent="0.3">
      <c r="A437" t="s">
        <v>53</v>
      </c>
      <c r="B437" s="1">
        <v>45915</v>
      </c>
      <c r="C437" t="s">
        <v>61</v>
      </c>
      <c r="D437" s="2">
        <v>105.80000000000001</v>
      </c>
      <c r="E437" s="2"/>
      <c r="F437" s="3">
        <f>expend[[#This Row],[Credit (Income)]]-expend[[#This Row],[Debit (Spend)]]</f>
        <v>-105.80000000000001</v>
      </c>
      <c r="G437" t="s">
        <v>13</v>
      </c>
      <c r="H437" s="3" t="str">
        <f>IFERROR(INDEX(Categories[Category], MATCH(expend[[#This Row],[SubCategories]], Categories[Subcategory], 0)), "Add Subcategory")</f>
        <v>Discretionary</v>
      </c>
      <c r="I437" s="3" t="str">
        <f>IFERROR(INDEX(Categories[Category Type], MATCH(expend[[#This Row],[SubCategories]], Categories[Subcategory], 0)), "Add Subcategory")</f>
        <v>Expense</v>
      </c>
    </row>
    <row r="438" spans="1:9" x14ac:dyDescent="0.3">
      <c r="A438" t="s">
        <v>53</v>
      </c>
      <c r="B438" s="1">
        <v>45915</v>
      </c>
      <c r="C438" t="s">
        <v>62</v>
      </c>
      <c r="D438" s="2">
        <v>60.1</v>
      </c>
      <c r="E438" s="2"/>
      <c r="F438" s="3">
        <f>expend[[#This Row],[Credit (Income)]]-expend[[#This Row],[Debit (Spend)]]</f>
        <v>-60.1</v>
      </c>
      <c r="G438" t="s">
        <v>11</v>
      </c>
      <c r="H438" s="3" t="str">
        <f>IFERROR(INDEX(Categories[Category], MATCH(expend[[#This Row],[SubCategories]], Categories[Subcategory], 0)), "Add Subcategory")</f>
        <v>Dining Out</v>
      </c>
      <c r="I438" s="3" t="str">
        <f>IFERROR(INDEX(Categories[Category Type], MATCH(expend[[#This Row],[SubCategories]], Categories[Subcategory], 0)), "Add Subcategory")</f>
        <v>Expense</v>
      </c>
    </row>
    <row r="439" spans="1:9" x14ac:dyDescent="0.3">
      <c r="A439" t="s">
        <v>53</v>
      </c>
      <c r="B439" s="1">
        <v>45916</v>
      </c>
      <c r="C439" t="s">
        <v>63</v>
      </c>
      <c r="D439" s="2">
        <v>36.200000000000003</v>
      </c>
      <c r="E439" s="2"/>
      <c r="F439" s="3">
        <f>expend[[#This Row],[Credit (Income)]]-expend[[#This Row],[Debit (Spend)]]</f>
        <v>-36.200000000000003</v>
      </c>
      <c r="G439" t="s">
        <v>34</v>
      </c>
      <c r="H439" s="3" t="str">
        <f>IFERROR(INDEX(Categories[Category], MATCH(expend[[#This Row],[SubCategories]], Categories[Subcategory], 0)), "Add Subcategory")</f>
        <v>Transport</v>
      </c>
      <c r="I439" s="3" t="str">
        <f>IFERROR(INDEX(Categories[Category Type], MATCH(expend[[#This Row],[SubCategories]], Categories[Subcategory], 0)), "Add Subcategory")</f>
        <v>Expense</v>
      </c>
    </row>
    <row r="440" spans="1:9" x14ac:dyDescent="0.3">
      <c r="A440" t="s">
        <v>50</v>
      </c>
      <c r="B440" s="1">
        <v>45917</v>
      </c>
      <c r="C440" t="s">
        <v>64</v>
      </c>
      <c r="D440" s="2">
        <v>30</v>
      </c>
      <c r="E440" s="2"/>
      <c r="F440" s="3">
        <f>expend[[#This Row],[Credit (Income)]]-expend[[#This Row],[Debit (Spend)]]</f>
        <v>-30</v>
      </c>
      <c r="G440" t="s">
        <v>17</v>
      </c>
      <c r="H440" s="3" t="str">
        <f>IFERROR(INDEX(Categories[Category], MATCH(expend[[#This Row],[SubCategories]], Categories[Subcategory], 0)), "Add Subcategory")</f>
        <v>Discretionary</v>
      </c>
      <c r="I440" s="3" t="str">
        <f>IFERROR(INDEX(Categories[Category Type], MATCH(expend[[#This Row],[SubCategories]], Categories[Subcategory], 0)), "Add Subcategory")</f>
        <v>Expense</v>
      </c>
    </row>
    <row r="441" spans="1:9" x14ac:dyDescent="0.3">
      <c r="A441" t="s">
        <v>53</v>
      </c>
      <c r="B441" s="1">
        <v>45917</v>
      </c>
      <c r="C441" t="s">
        <v>54</v>
      </c>
      <c r="D441" s="2">
        <v>5</v>
      </c>
      <c r="E441" s="2"/>
      <c r="F441" s="3">
        <f>expend[[#This Row],[Credit (Income)]]-expend[[#This Row],[Debit (Spend)]]</f>
        <v>-5</v>
      </c>
      <c r="G441" t="s">
        <v>10</v>
      </c>
      <c r="H441" s="3" t="str">
        <f>IFERROR(INDEX(Categories[Category], MATCH(expend[[#This Row],[SubCategories]], Categories[Subcategory], 0)), "Add Subcategory")</f>
        <v>Dining Out</v>
      </c>
      <c r="I441" s="3" t="str">
        <f>IFERROR(INDEX(Categories[Category Type], MATCH(expend[[#This Row],[SubCategories]], Categories[Subcategory], 0)), "Add Subcategory")</f>
        <v>Expense</v>
      </c>
    </row>
    <row r="442" spans="1:9" x14ac:dyDescent="0.3">
      <c r="A442" t="s">
        <v>53</v>
      </c>
      <c r="B442" s="1">
        <v>45918</v>
      </c>
      <c r="C442" t="s">
        <v>54</v>
      </c>
      <c r="D442" s="2">
        <v>5</v>
      </c>
      <c r="E442" s="2"/>
      <c r="F442" s="3">
        <f>expend[[#This Row],[Credit (Income)]]-expend[[#This Row],[Debit (Spend)]]</f>
        <v>-5</v>
      </c>
      <c r="G442" t="s">
        <v>10</v>
      </c>
      <c r="H442" s="3" t="str">
        <f>IFERROR(INDEX(Categories[Category], MATCH(expend[[#This Row],[SubCategories]], Categories[Subcategory], 0)), "Add Subcategory")</f>
        <v>Dining Out</v>
      </c>
      <c r="I442" s="3" t="str">
        <f>IFERROR(INDEX(Categories[Category Type], MATCH(expend[[#This Row],[SubCategories]], Categories[Subcategory], 0)), "Add Subcategory")</f>
        <v>Expense</v>
      </c>
    </row>
    <row r="443" spans="1:9" x14ac:dyDescent="0.3">
      <c r="A443" t="s">
        <v>50</v>
      </c>
      <c r="B443" s="1">
        <v>45918</v>
      </c>
      <c r="C443" t="s">
        <v>66</v>
      </c>
      <c r="D443" s="2">
        <v>40</v>
      </c>
      <c r="E443" s="2"/>
      <c r="F443" s="3">
        <f>expend[[#This Row],[Credit (Income)]]-expend[[#This Row],[Debit (Spend)]]</f>
        <v>-40</v>
      </c>
      <c r="G443" t="s">
        <v>24</v>
      </c>
      <c r="H443" s="3" t="str">
        <f>IFERROR(INDEX(Categories[Category], MATCH(expend[[#This Row],[SubCategories]], Categories[Subcategory], 0)), "Add Subcategory")</f>
        <v>Living Expenses</v>
      </c>
      <c r="I443" s="3" t="str">
        <f>IFERROR(INDEX(Categories[Category Type], MATCH(expend[[#This Row],[SubCategories]], Categories[Subcategory], 0)), "Add Subcategory")</f>
        <v>Expense</v>
      </c>
    </row>
    <row r="444" spans="1:9" x14ac:dyDescent="0.3">
      <c r="A444" t="s">
        <v>53</v>
      </c>
      <c r="B444" s="1">
        <v>45919</v>
      </c>
      <c r="C444" t="s">
        <v>67</v>
      </c>
      <c r="D444" s="2">
        <v>53</v>
      </c>
      <c r="E444" s="2"/>
      <c r="F444" s="3">
        <f>expend[[#This Row],[Credit (Income)]]-expend[[#This Row],[Debit (Spend)]]</f>
        <v>-53</v>
      </c>
      <c r="G444" t="s">
        <v>16</v>
      </c>
      <c r="H444" s="3" t="str">
        <f>IFERROR(INDEX(Categories[Category], MATCH(expend[[#This Row],[SubCategories]], Categories[Subcategory], 0)), "Add Subcategory")</f>
        <v>Discretionary</v>
      </c>
      <c r="I444" s="3" t="str">
        <f>IFERROR(INDEX(Categories[Category Type], MATCH(expend[[#This Row],[SubCategories]], Categories[Subcategory], 0)), "Add Subcategory")</f>
        <v>Expense</v>
      </c>
    </row>
    <row r="445" spans="1:9" x14ac:dyDescent="0.3">
      <c r="A445" t="s">
        <v>53</v>
      </c>
      <c r="B445" s="1">
        <v>45919</v>
      </c>
      <c r="C445" t="s">
        <v>68</v>
      </c>
      <c r="D445" s="2">
        <v>35</v>
      </c>
      <c r="E445" s="2"/>
      <c r="F445" s="3">
        <f>expend[[#This Row],[Credit (Income)]]-expend[[#This Row],[Debit (Spend)]]</f>
        <v>-35</v>
      </c>
      <c r="G445" t="s">
        <v>14</v>
      </c>
      <c r="H445" s="3" t="str">
        <f>IFERROR(INDEX(Categories[Category], MATCH(expend[[#This Row],[SubCategories]], Categories[Subcategory], 0)), "Add Subcategory")</f>
        <v>Discretionary</v>
      </c>
      <c r="I445" s="3" t="str">
        <f>IFERROR(INDEX(Categories[Category Type], MATCH(expend[[#This Row],[SubCategories]], Categories[Subcategory], 0)), "Add Subcategory")</f>
        <v>Expense</v>
      </c>
    </row>
    <row r="446" spans="1:9" x14ac:dyDescent="0.3">
      <c r="A446" t="s">
        <v>53</v>
      </c>
      <c r="B446" s="1">
        <v>45919</v>
      </c>
      <c r="C446" t="s">
        <v>54</v>
      </c>
      <c r="D446" s="2">
        <v>5</v>
      </c>
      <c r="E446" s="2"/>
      <c r="F446" s="3">
        <f>expend[[#This Row],[Credit (Income)]]-expend[[#This Row],[Debit (Spend)]]</f>
        <v>-5</v>
      </c>
      <c r="G446" t="s">
        <v>10</v>
      </c>
      <c r="H446" s="3" t="str">
        <f>IFERROR(INDEX(Categories[Category], MATCH(expend[[#This Row],[SubCategories]], Categories[Subcategory], 0)), "Add Subcategory")</f>
        <v>Dining Out</v>
      </c>
      <c r="I446" s="3" t="str">
        <f>IFERROR(INDEX(Categories[Category Type], MATCH(expend[[#This Row],[SubCategories]], Categories[Subcategory], 0)), "Add Subcategory")</f>
        <v>Expense</v>
      </c>
    </row>
    <row r="447" spans="1:9" x14ac:dyDescent="0.3">
      <c r="A447" t="s">
        <v>53</v>
      </c>
      <c r="B447" s="1">
        <v>45920</v>
      </c>
      <c r="C447" t="s">
        <v>54</v>
      </c>
      <c r="D447" s="2">
        <v>5</v>
      </c>
      <c r="E447" s="2"/>
      <c r="F447" s="3">
        <f>expend[[#This Row],[Credit (Income)]]-expend[[#This Row],[Debit (Spend)]]</f>
        <v>-5</v>
      </c>
      <c r="G447" t="s">
        <v>10</v>
      </c>
      <c r="H447" s="3" t="str">
        <f>IFERROR(INDEX(Categories[Category], MATCH(expend[[#This Row],[SubCategories]], Categories[Subcategory], 0)), "Add Subcategory")</f>
        <v>Dining Out</v>
      </c>
      <c r="I447" s="3" t="str">
        <f>IFERROR(INDEX(Categories[Category Type], MATCH(expend[[#This Row],[SubCategories]], Categories[Subcategory], 0)), "Add Subcategory")</f>
        <v>Expense</v>
      </c>
    </row>
    <row r="448" spans="1:9" x14ac:dyDescent="0.3">
      <c r="A448" t="s">
        <v>53</v>
      </c>
      <c r="B448" s="1">
        <v>45921</v>
      </c>
      <c r="C448" t="s">
        <v>54</v>
      </c>
      <c r="D448" s="2">
        <v>5</v>
      </c>
      <c r="E448" s="2"/>
      <c r="F448" s="3">
        <f>expend[[#This Row],[Credit (Income)]]-expend[[#This Row],[Debit (Spend)]]</f>
        <v>-5</v>
      </c>
      <c r="G448" t="s">
        <v>10</v>
      </c>
      <c r="H448" s="3" t="str">
        <f>IFERROR(INDEX(Categories[Category], MATCH(expend[[#This Row],[SubCategories]], Categories[Subcategory], 0)), "Add Subcategory")</f>
        <v>Dining Out</v>
      </c>
      <c r="I448" s="3" t="str">
        <f>IFERROR(INDEX(Categories[Category Type], MATCH(expend[[#This Row],[SubCategories]], Categories[Subcategory], 0)), "Add Subcategory")</f>
        <v>Expense</v>
      </c>
    </row>
    <row r="449" spans="1:9" x14ac:dyDescent="0.3">
      <c r="A449" t="s">
        <v>53</v>
      </c>
      <c r="B449" s="1">
        <v>45921</v>
      </c>
      <c r="C449" t="s">
        <v>57</v>
      </c>
      <c r="D449" s="2">
        <v>177.9</v>
      </c>
      <c r="E449" s="2"/>
      <c r="F449" s="3">
        <f>expend[[#This Row],[Credit (Income)]]-expend[[#This Row],[Debit (Spend)]]</f>
        <v>-177.9</v>
      </c>
      <c r="G449" t="s">
        <v>23</v>
      </c>
      <c r="H449" s="3" t="str">
        <f>IFERROR(INDEX(Categories[Category], MATCH(expend[[#This Row],[SubCategories]], Categories[Subcategory], 0)), "Add Subcategory")</f>
        <v>Living Expenses</v>
      </c>
      <c r="I449" s="3" t="str">
        <f>IFERROR(INDEX(Categories[Category Type], MATCH(expend[[#This Row],[SubCategories]], Categories[Subcategory], 0)), "Add Subcategory")</f>
        <v>Expense</v>
      </c>
    </row>
    <row r="450" spans="1:9" x14ac:dyDescent="0.3">
      <c r="A450" t="s">
        <v>53</v>
      </c>
      <c r="B450" s="1">
        <v>45922</v>
      </c>
      <c r="C450" t="s">
        <v>69</v>
      </c>
      <c r="D450" s="2">
        <v>45.300000000000004</v>
      </c>
      <c r="E450" s="2"/>
      <c r="F450" s="3">
        <f>expend[[#This Row],[Credit (Income)]]-expend[[#This Row],[Debit (Spend)]]</f>
        <v>-45.300000000000004</v>
      </c>
      <c r="G450" t="s">
        <v>11</v>
      </c>
      <c r="H450" s="3" t="str">
        <f>IFERROR(INDEX(Categories[Category], MATCH(expend[[#This Row],[SubCategories]], Categories[Subcategory], 0)), "Add Subcategory")</f>
        <v>Dining Out</v>
      </c>
      <c r="I450" s="3" t="str">
        <f>IFERROR(INDEX(Categories[Category Type], MATCH(expend[[#This Row],[SubCategories]], Categories[Subcategory], 0)), "Add Subcategory")</f>
        <v>Expense</v>
      </c>
    </row>
    <row r="451" spans="1:9" x14ac:dyDescent="0.3">
      <c r="A451" t="s">
        <v>53</v>
      </c>
      <c r="B451" s="1">
        <v>45923</v>
      </c>
      <c r="C451" t="s">
        <v>70</v>
      </c>
      <c r="D451" s="2">
        <v>20.099999999999998</v>
      </c>
      <c r="E451" s="2"/>
      <c r="F451" s="3">
        <f>expend[[#This Row],[Credit (Income)]]-expend[[#This Row],[Debit (Spend)]]</f>
        <v>-20.099999999999998</v>
      </c>
      <c r="G451" t="s">
        <v>11</v>
      </c>
      <c r="H451" s="3" t="str">
        <f>IFERROR(INDEX(Categories[Category], MATCH(expend[[#This Row],[SubCategories]], Categories[Subcategory], 0)), "Add Subcategory")</f>
        <v>Dining Out</v>
      </c>
      <c r="I451" s="3" t="str">
        <f>IFERROR(INDEX(Categories[Category Type], MATCH(expend[[#This Row],[SubCategories]], Categories[Subcategory], 0)), "Add Subcategory")</f>
        <v>Expense</v>
      </c>
    </row>
    <row r="452" spans="1:9" x14ac:dyDescent="0.3">
      <c r="A452" t="s">
        <v>50</v>
      </c>
      <c r="B452" s="1">
        <v>45924</v>
      </c>
      <c r="C452" t="s">
        <v>71</v>
      </c>
      <c r="D452" s="2">
        <v>55</v>
      </c>
      <c r="E452" s="2"/>
      <c r="F452" s="3">
        <f>expend[[#This Row],[Credit (Income)]]-expend[[#This Row],[Debit (Spend)]]</f>
        <v>-55</v>
      </c>
      <c r="G452" t="s">
        <v>4</v>
      </c>
      <c r="H452" s="3" t="str">
        <f>IFERROR(INDEX(Categories[Category], MATCH(expend[[#This Row],[SubCategories]], Categories[Subcategory], 0)), "Add Subcategory")</f>
        <v>Charity</v>
      </c>
      <c r="I452" s="3" t="str">
        <f>IFERROR(INDEX(Categories[Category Type], MATCH(expend[[#This Row],[SubCategories]], Categories[Subcategory], 0)), "Add Subcategory")</f>
        <v>Expense</v>
      </c>
    </row>
    <row r="453" spans="1:9" x14ac:dyDescent="0.3">
      <c r="A453" t="s">
        <v>53</v>
      </c>
      <c r="B453" s="1">
        <v>45924</v>
      </c>
      <c r="C453" t="s">
        <v>59</v>
      </c>
      <c r="D453" s="2">
        <v>70.600000000000023</v>
      </c>
      <c r="E453" s="2"/>
      <c r="F453" s="3">
        <f>expend[[#This Row],[Credit (Income)]]-expend[[#This Row],[Debit (Spend)]]</f>
        <v>-70.600000000000023</v>
      </c>
      <c r="G453" t="s">
        <v>33</v>
      </c>
      <c r="H453" s="3" t="str">
        <f>IFERROR(INDEX(Categories[Category], MATCH(expend[[#This Row],[SubCategories]], Categories[Subcategory], 0)), "Add Subcategory")</f>
        <v>Transport</v>
      </c>
      <c r="I453" s="3" t="str">
        <f>IFERROR(INDEX(Categories[Category Type], MATCH(expend[[#This Row],[SubCategories]], Categories[Subcategory], 0)), "Add Subcategory")</f>
        <v>Expense</v>
      </c>
    </row>
    <row r="454" spans="1:9" x14ac:dyDescent="0.3">
      <c r="A454" t="s">
        <v>53</v>
      </c>
      <c r="B454" s="1">
        <v>45924</v>
      </c>
      <c r="C454" t="s">
        <v>54</v>
      </c>
      <c r="D454" s="2">
        <v>5</v>
      </c>
      <c r="E454" s="2"/>
      <c r="F454" s="3">
        <f>expend[[#This Row],[Credit (Income)]]-expend[[#This Row],[Debit (Spend)]]</f>
        <v>-5</v>
      </c>
      <c r="G454" t="s">
        <v>10</v>
      </c>
      <c r="H454" s="3" t="str">
        <f>IFERROR(INDEX(Categories[Category], MATCH(expend[[#This Row],[SubCategories]], Categories[Subcategory], 0)), "Add Subcategory")</f>
        <v>Dining Out</v>
      </c>
      <c r="I454" s="3" t="str">
        <f>IFERROR(INDEX(Categories[Category Type], MATCH(expend[[#This Row],[SubCategories]], Categories[Subcategory], 0)), "Add Subcategory")</f>
        <v>Expense</v>
      </c>
    </row>
    <row r="455" spans="1:9" x14ac:dyDescent="0.3">
      <c r="A455" t="s">
        <v>53</v>
      </c>
      <c r="B455" s="1">
        <v>45925</v>
      </c>
      <c r="C455" t="s">
        <v>54</v>
      </c>
      <c r="D455" s="2">
        <v>5</v>
      </c>
      <c r="E455" s="2"/>
      <c r="F455" s="3">
        <f>expend[[#This Row],[Credit (Income)]]-expend[[#This Row],[Debit (Spend)]]</f>
        <v>-5</v>
      </c>
      <c r="G455" t="s">
        <v>10</v>
      </c>
      <c r="H455" s="3" t="str">
        <f>IFERROR(INDEX(Categories[Category], MATCH(expend[[#This Row],[SubCategories]], Categories[Subcategory], 0)), "Add Subcategory")</f>
        <v>Dining Out</v>
      </c>
      <c r="I455" s="3" t="str">
        <f>IFERROR(INDEX(Categories[Category Type], MATCH(expend[[#This Row],[SubCategories]], Categories[Subcategory], 0)), "Add Subcategory")</f>
        <v>Expense</v>
      </c>
    </row>
    <row r="456" spans="1:9" x14ac:dyDescent="0.3">
      <c r="A456" t="s">
        <v>53</v>
      </c>
      <c r="B456" s="1">
        <v>45926</v>
      </c>
      <c r="C456" t="s">
        <v>54</v>
      </c>
      <c r="D456" s="2">
        <v>5</v>
      </c>
      <c r="E456" s="2"/>
      <c r="F456" s="3">
        <f>expend[[#This Row],[Credit (Income)]]-expend[[#This Row],[Debit (Spend)]]</f>
        <v>-5</v>
      </c>
      <c r="G456" t="s">
        <v>10</v>
      </c>
      <c r="H456" s="3" t="str">
        <f>IFERROR(INDEX(Categories[Category], MATCH(expend[[#This Row],[SubCategories]], Categories[Subcategory], 0)), "Add Subcategory")</f>
        <v>Dining Out</v>
      </c>
      <c r="I456" s="3" t="str">
        <f>IFERROR(INDEX(Categories[Category Type], MATCH(expend[[#This Row],[SubCategories]], Categories[Subcategory], 0)), "Add Subcategory")</f>
        <v>Expense</v>
      </c>
    </row>
    <row r="457" spans="1:9" x14ac:dyDescent="0.3">
      <c r="A457" t="s">
        <v>53</v>
      </c>
      <c r="B457" s="1">
        <v>45927</v>
      </c>
      <c r="C457" t="s">
        <v>54</v>
      </c>
      <c r="D457" s="2">
        <v>5</v>
      </c>
      <c r="E457" s="2"/>
      <c r="F457" s="3">
        <f>expend[[#This Row],[Credit (Income)]]-expend[[#This Row],[Debit (Spend)]]</f>
        <v>-5</v>
      </c>
      <c r="G457" t="s">
        <v>10</v>
      </c>
      <c r="H457" s="3" t="str">
        <f>IFERROR(INDEX(Categories[Category], MATCH(expend[[#This Row],[SubCategories]], Categories[Subcategory], 0)), "Add Subcategory")</f>
        <v>Dining Out</v>
      </c>
      <c r="I457" s="3" t="str">
        <f>IFERROR(INDEX(Categories[Category Type], MATCH(expend[[#This Row],[SubCategories]], Categories[Subcategory], 0)), "Add Subcategory")</f>
        <v>Expense</v>
      </c>
    </row>
    <row r="458" spans="1:9" x14ac:dyDescent="0.3">
      <c r="A458" t="s">
        <v>53</v>
      </c>
      <c r="B458" s="1">
        <v>45928</v>
      </c>
      <c r="C458" t="s">
        <v>54</v>
      </c>
      <c r="D458" s="2">
        <v>5</v>
      </c>
      <c r="E458" s="2"/>
      <c r="F458" s="3">
        <f>expend[[#This Row],[Credit (Income)]]-expend[[#This Row],[Debit (Spend)]]</f>
        <v>-5</v>
      </c>
      <c r="G458" t="s">
        <v>10</v>
      </c>
      <c r="H458" s="3" t="str">
        <f>IFERROR(INDEX(Categories[Category], MATCH(expend[[#This Row],[SubCategories]], Categories[Subcategory], 0)), "Add Subcategory")</f>
        <v>Dining Out</v>
      </c>
      <c r="I458" s="3" t="str">
        <f>IFERROR(INDEX(Categories[Category Type], MATCH(expend[[#This Row],[SubCategories]], Categories[Subcategory], 0)), "Add Subcategory")</f>
        <v>Expense</v>
      </c>
    </row>
    <row r="459" spans="1:9" x14ac:dyDescent="0.3">
      <c r="A459" t="s">
        <v>53</v>
      </c>
      <c r="B459" s="1">
        <v>45928</v>
      </c>
      <c r="C459" t="s">
        <v>57</v>
      </c>
      <c r="D459" s="2">
        <v>223</v>
      </c>
      <c r="E459" s="2"/>
      <c r="F459" s="3">
        <f>expend[[#This Row],[Credit (Income)]]-expend[[#This Row],[Debit (Spend)]]</f>
        <v>-223</v>
      </c>
      <c r="G459" t="s">
        <v>23</v>
      </c>
      <c r="H459" s="3" t="str">
        <f>IFERROR(INDEX(Categories[Category], MATCH(expend[[#This Row],[SubCategories]], Categories[Subcategory], 0)), "Add Subcategory")</f>
        <v>Living Expenses</v>
      </c>
      <c r="I459" s="3" t="str">
        <f>IFERROR(INDEX(Categories[Category Type], MATCH(expend[[#This Row],[SubCategories]], Categories[Subcategory], 0)), "Add Subcategory")</f>
        <v>Expense</v>
      </c>
    </row>
    <row r="460" spans="1:9" x14ac:dyDescent="0.3">
      <c r="A460" t="s">
        <v>53</v>
      </c>
      <c r="B460" s="1">
        <v>45929</v>
      </c>
      <c r="C460" t="s">
        <v>72</v>
      </c>
      <c r="D460" s="2">
        <v>132.9</v>
      </c>
      <c r="E460" s="2"/>
      <c r="F460" s="3">
        <f>expend[[#This Row],[Credit (Income)]]-expend[[#This Row],[Debit (Spend)]]</f>
        <v>-132.9</v>
      </c>
      <c r="G460" t="s">
        <v>13</v>
      </c>
      <c r="H460" s="3" t="str">
        <f>IFERROR(INDEX(Categories[Category], MATCH(expend[[#This Row],[SubCategories]], Categories[Subcategory], 0)), "Add Subcategory")</f>
        <v>Discretionary</v>
      </c>
      <c r="I460" s="3" t="str">
        <f>IFERROR(INDEX(Categories[Category Type], MATCH(expend[[#This Row],[SubCategories]], Categories[Subcategory], 0)), "Add Subcategory")</f>
        <v>Expense</v>
      </c>
    </row>
    <row r="461" spans="1:9" x14ac:dyDescent="0.3">
      <c r="A461" t="s">
        <v>53</v>
      </c>
      <c r="B461" s="1">
        <v>45929</v>
      </c>
      <c r="C461" t="s">
        <v>74</v>
      </c>
      <c r="D461" s="2">
        <v>175</v>
      </c>
      <c r="E461" s="2"/>
      <c r="F461" s="3">
        <f>expend[[#This Row],[Credit (Income)]]-expend[[#This Row],[Debit (Spend)]]</f>
        <v>-175</v>
      </c>
      <c r="G461" t="s">
        <v>13</v>
      </c>
      <c r="H461" s="3" t="str">
        <f>IFERROR(INDEX(Categories[Category], MATCH(expend[[#This Row],[SubCategories]], Categories[Subcategory], 0)), "Add Subcategory")</f>
        <v>Discretionary</v>
      </c>
      <c r="I461" s="3" t="str">
        <f>IFERROR(INDEX(Categories[Category Type], MATCH(expend[[#This Row],[SubCategories]], Categories[Subcategory], 0)), "Add Subcategory")</f>
        <v>Expense</v>
      </c>
    </row>
    <row r="462" spans="1:9" x14ac:dyDescent="0.3">
      <c r="A462" t="s">
        <v>53</v>
      </c>
      <c r="B462" s="1">
        <v>45930</v>
      </c>
      <c r="C462" t="s">
        <v>61</v>
      </c>
      <c r="D462" s="2">
        <v>153.39999999999998</v>
      </c>
      <c r="E462" s="2"/>
      <c r="F462" s="3">
        <f>expend[[#This Row],[Credit (Income)]]-expend[[#This Row],[Debit (Spend)]]</f>
        <v>-153.39999999999998</v>
      </c>
      <c r="G462" t="s">
        <v>13</v>
      </c>
      <c r="H462" s="3" t="str">
        <f>IFERROR(INDEX(Categories[Category], MATCH(expend[[#This Row],[SubCategories]], Categories[Subcategory], 0)), "Add Subcategory")</f>
        <v>Discretionary</v>
      </c>
      <c r="I462" s="3" t="str">
        <f>IFERROR(INDEX(Categories[Category Type], MATCH(expend[[#This Row],[SubCategories]], Categories[Subcategory], 0)), "Add Subcategory")</f>
        <v>Expense</v>
      </c>
    </row>
    <row r="463" spans="1:9" x14ac:dyDescent="0.3">
      <c r="A463" t="s">
        <v>53</v>
      </c>
      <c r="B463" s="1">
        <v>45930</v>
      </c>
      <c r="C463" t="s">
        <v>63</v>
      </c>
      <c r="D463" s="2">
        <v>31.200000000000003</v>
      </c>
      <c r="E463" s="2"/>
      <c r="F463" s="3">
        <f>expend[[#This Row],[Credit (Income)]]-expend[[#This Row],[Debit (Spend)]]</f>
        <v>-31.200000000000003</v>
      </c>
      <c r="G463" t="s">
        <v>34</v>
      </c>
      <c r="H463" s="3" t="str">
        <f>IFERROR(INDEX(Categories[Category], MATCH(expend[[#This Row],[SubCategories]], Categories[Subcategory], 0)), "Add Subcategory")</f>
        <v>Transport</v>
      </c>
      <c r="I463" s="3" t="str">
        <f>IFERROR(INDEX(Categories[Category Type], MATCH(expend[[#This Row],[SubCategories]], Categories[Subcategory], 0)), "Add Subcategory")</f>
        <v>Expense</v>
      </c>
    </row>
    <row r="464" spans="1:9" x14ac:dyDescent="0.3">
      <c r="A464" t="s">
        <v>53</v>
      </c>
      <c r="B464" s="1">
        <v>45930</v>
      </c>
      <c r="C464" t="s">
        <v>77</v>
      </c>
      <c r="D464" s="2">
        <v>15</v>
      </c>
      <c r="E464" s="2"/>
      <c r="F464" s="3">
        <f>expend[[#This Row],[Credit (Income)]]-expend[[#This Row],[Debit (Spend)]]</f>
        <v>-15</v>
      </c>
      <c r="G464" t="s">
        <v>11</v>
      </c>
      <c r="H464" s="3" t="str">
        <f>IFERROR(INDEX(Categories[Category], MATCH(expend[[#This Row],[SubCategories]], Categories[Subcategory], 0)), "Add Subcategory")</f>
        <v>Dining Out</v>
      </c>
      <c r="I464" s="3" t="str">
        <f>IFERROR(INDEX(Categories[Category Type], MATCH(expend[[#This Row],[SubCategories]], Categories[Subcategory], 0)), "Add Subcategory")</f>
        <v>Expense</v>
      </c>
    </row>
    <row r="465" spans="1:9" x14ac:dyDescent="0.3">
      <c r="A465" t="s">
        <v>50</v>
      </c>
      <c r="B465" s="1">
        <v>45930</v>
      </c>
      <c r="C465" t="s">
        <v>78</v>
      </c>
      <c r="D465" s="2"/>
      <c r="E465" s="2">
        <v>1600</v>
      </c>
      <c r="F465" s="3">
        <f>expend[[#This Row],[Credit (Income)]]-expend[[#This Row],[Debit (Spend)]]</f>
        <v>1600</v>
      </c>
      <c r="G465" t="s">
        <v>36</v>
      </c>
      <c r="H465" s="3" t="str">
        <f>IFERROR(INDEX(Categories[Category], MATCH(expend[[#This Row],[SubCategories]], Categories[Subcategory], 0)), "Add Subcategory")</f>
        <v>Variable</v>
      </c>
      <c r="I465" s="3" t="str">
        <f>IFERROR(INDEX(Categories[Category Type], MATCH(expend[[#This Row],[SubCategories]], Categories[Subcategory], 0)), "Add Subcategory")</f>
        <v>Income</v>
      </c>
    </row>
    <row r="466" spans="1:9" x14ac:dyDescent="0.3">
      <c r="A466" t="s">
        <v>53</v>
      </c>
      <c r="B466" s="1">
        <v>45931</v>
      </c>
      <c r="C466" t="s">
        <v>54</v>
      </c>
      <c r="D466" s="2">
        <v>5</v>
      </c>
      <c r="E466" s="2"/>
      <c r="F466" s="3">
        <f>expend[[#This Row],[Credit (Income)]]-expend[[#This Row],[Debit (Spend)]]</f>
        <v>-5</v>
      </c>
      <c r="G466" t="s">
        <v>10</v>
      </c>
      <c r="H466" s="3" t="str">
        <f>IFERROR(INDEX(Categories[Category], MATCH(expend[[#This Row],[SubCategories]], Categories[Subcategory], 0)), "Add Subcategory")</f>
        <v>Dining Out</v>
      </c>
      <c r="I466" s="3" t="str">
        <f>IFERROR(INDEX(Categories[Category Type], MATCH(expend[[#This Row],[SubCategories]], Categories[Subcategory], 0)), "Add Subcategory")</f>
        <v>Expense</v>
      </c>
    </row>
    <row r="467" spans="1:9" x14ac:dyDescent="0.3">
      <c r="A467" t="s">
        <v>53</v>
      </c>
      <c r="B467" s="1">
        <v>45933</v>
      </c>
      <c r="C467" t="s">
        <v>54</v>
      </c>
      <c r="D467" s="2">
        <v>5</v>
      </c>
      <c r="E467" s="2"/>
      <c r="F467" s="3">
        <f>expend[[#This Row],[Credit (Income)]]-expend[[#This Row],[Debit (Spend)]]</f>
        <v>-5</v>
      </c>
      <c r="G467" t="s">
        <v>10</v>
      </c>
      <c r="H467" s="3" t="str">
        <f>IFERROR(INDEX(Categories[Category], MATCH(expend[[#This Row],[SubCategories]], Categories[Subcategory], 0)), "Add Subcategory")</f>
        <v>Dining Out</v>
      </c>
      <c r="I467" s="3" t="str">
        <f>IFERROR(INDEX(Categories[Category Type], MATCH(expend[[#This Row],[SubCategories]], Categories[Subcategory], 0)), "Add Subcategory")</f>
        <v>Expense</v>
      </c>
    </row>
    <row r="468" spans="1:9" x14ac:dyDescent="0.3">
      <c r="A468" t="s">
        <v>50</v>
      </c>
      <c r="B468" s="1">
        <v>45933</v>
      </c>
      <c r="C468" t="s">
        <v>52</v>
      </c>
      <c r="D468" s="2"/>
      <c r="E468" s="2">
        <v>4000</v>
      </c>
      <c r="F468" s="3">
        <f>expend[[#This Row],[Credit (Income)]]-expend[[#This Row],[Debit (Spend)]]</f>
        <v>4000</v>
      </c>
      <c r="G468" t="s">
        <v>19</v>
      </c>
      <c r="H468" s="3" t="str">
        <f>IFERROR(INDEX(Categories[Category], MATCH(expend[[#This Row],[SubCategories]], Categories[Subcategory], 0)), "Add Subcategory")</f>
        <v>Fixed</v>
      </c>
      <c r="I468" s="3" t="str">
        <f>IFERROR(INDEX(Categories[Category Type], MATCH(expend[[#This Row],[SubCategories]], Categories[Subcategory], 0)), "Add Subcategory")</f>
        <v>Income</v>
      </c>
    </row>
    <row r="469" spans="1:9" x14ac:dyDescent="0.3">
      <c r="A469" t="s">
        <v>48</v>
      </c>
      <c r="B469" s="1">
        <v>45933</v>
      </c>
      <c r="C469" t="s">
        <v>49</v>
      </c>
      <c r="D469" s="2"/>
      <c r="E469" s="2">
        <v>44</v>
      </c>
      <c r="F469" s="3">
        <f>expend[[#This Row],[Credit (Income)]]-expend[[#This Row],[Debit (Spend)]]</f>
        <v>44</v>
      </c>
      <c r="G469" t="s">
        <v>37</v>
      </c>
      <c r="H469" s="3" t="str">
        <f>IFERROR(INDEX(Categories[Category], MATCH(expend[[#This Row],[SubCategories]], Categories[Subcategory], 0)), "Add Subcategory")</f>
        <v>Variable</v>
      </c>
      <c r="I469" s="3" t="str">
        <f>IFERROR(INDEX(Categories[Category Type], MATCH(expend[[#This Row],[SubCategories]], Categories[Subcategory], 0)), "Add Subcategory")</f>
        <v>Income</v>
      </c>
    </row>
    <row r="470" spans="1:9" x14ac:dyDescent="0.3">
      <c r="A470" t="s">
        <v>48</v>
      </c>
      <c r="B470" s="1">
        <v>45933</v>
      </c>
      <c r="C470" t="s">
        <v>38</v>
      </c>
      <c r="D470" s="2"/>
      <c r="E470" s="2">
        <v>1979</v>
      </c>
      <c r="F470" s="3">
        <f>expend[[#This Row],[Credit (Income)]]-expend[[#This Row],[Debit (Spend)]]</f>
        <v>1979</v>
      </c>
      <c r="G470" t="s">
        <v>38</v>
      </c>
      <c r="H470" s="3" t="str">
        <f>IFERROR(INDEX(Categories[Category], MATCH(expend[[#This Row],[SubCategories]], Categories[Subcategory], 0)), "Add Subcategory")</f>
        <v>Variable</v>
      </c>
      <c r="I470" s="3" t="str">
        <f>IFERROR(INDEX(Categories[Category Type], MATCH(expend[[#This Row],[SubCategories]], Categories[Subcategory], 0)), "Add Subcategory")</f>
        <v>Income</v>
      </c>
    </row>
    <row r="471" spans="1:9" x14ac:dyDescent="0.3">
      <c r="A471" t="s">
        <v>53</v>
      </c>
      <c r="B471" s="1">
        <v>45934</v>
      </c>
      <c r="C471" t="s">
        <v>54</v>
      </c>
      <c r="D471" s="2">
        <v>5</v>
      </c>
      <c r="E471" s="2"/>
      <c r="F471" s="3">
        <f>expend[[#This Row],[Credit (Income)]]-expend[[#This Row],[Debit (Spend)]]</f>
        <v>-5</v>
      </c>
      <c r="G471" t="s">
        <v>10</v>
      </c>
      <c r="H471" s="3" t="str">
        <f>IFERROR(INDEX(Categories[Category], MATCH(expend[[#This Row],[SubCategories]], Categories[Subcategory], 0)), "Add Subcategory")</f>
        <v>Dining Out</v>
      </c>
      <c r="I471" s="3" t="str">
        <f>IFERROR(INDEX(Categories[Category Type], MATCH(expend[[#This Row],[SubCategories]], Categories[Subcategory], 0)), "Add Subcategory")</f>
        <v>Expense</v>
      </c>
    </row>
    <row r="472" spans="1:9" x14ac:dyDescent="0.3">
      <c r="A472" t="s">
        <v>50</v>
      </c>
      <c r="B472" s="1">
        <v>45936</v>
      </c>
      <c r="C472" t="s">
        <v>55</v>
      </c>
      <c r="D472" s="2">
        <v>900</v>
      </c>
      <c r="E472" s="2"/>
      <c r="F472" s="3">
        <f>expend[[#This Row],[Credit (Income)]]-expend[[#This Row],[Debit (Spend)]]</f>
        <v>-900</v>
      </c>
      <c r="G472" t="s">
        <v>25</v>
      </c>
      <c r="H472" s="3" t="str">
        <f>IFERROR(INDEX(Categories[Category], MATCH(expend[[#This Row],[SubCategories]], Categories[Subcategory], 0)), "Add Subcategory")</f>
        <v>Living Expenses</v>
      </c>
      <c r="I472" s="3" t="str">
        <f>IFERROR(INDEX(Categories[Category Type], MATCH(expend[[#This Row],[SubCategories]], Categories[Subcategory], 0)), "Add Subcategory")</f>
        <v>Expense</v>
      </c>
    </row>
    <row r="473" spans="1:9" x14ac:dyDescent="0.3">
      <c r="A473" t="s">
        <v>50</v>
      </c>
      <c r="B473" s="1">
        <v>45936</v>
      </c>
      <c r="C473" t="s">
        <v>56</v>
      </c>
      <c r="D473" s="2">
        <v>150</v>
      </c>
      <c r="E473" s="2"/>
      <c r="F473" s="3">
        <f>expend[[#This Row],[Credit (Income)]]-expend[[#This Row],[Debit (Spend)]]</f>
        <v>-150</v>
      </c>
      <c r="G473" t="s">
        <v>8</v>
      </c>
      <c r="H473" s="3" t="str">
        <f>IFERROR(INDEX(Categories[Category], MATCH(expend[[#This Row],[SubCategories]], Categories[Subcategory], 0)), "Add Subcategory")</f>
        <v>Debt Repayment</v>
      </c>
      <c r="I473" s="3" t="str">
        <f>IFERROR(INDEX(Categories[Category Type], MATCH(expend[[#This Row],[SubCategories]], Categories[Subcategory], 0)), "Add Subcategory")</f>
        <v>Expense</v>
      </c>
    </row>
    <row r="474" spans="1:9" x14ac:dyDescent="0.3">
      <c r="A474" t="s">
        <v>53</v>
      </c>
      <c r="B474" s="1">
        <v>45936</v>
      </c>
      <c r="C474" t="s">
        <v>54</v>
      </c>
      <c r="D474" s="2">
        <v>5</v>
      </c>
      <c r="E474" s="2"/>
      <c r="F474" s="3">
        <f>expend[[#This Row],[Credit (Income)]]-expend[[#This Row],[Debit (Spend)]]</f>
        <v>-5</v>
      </c>
      <c r="G474" t="s">
        <v>10</v>
      </c>
      <c r="H474" s="3" t="str">
        <f>IFERROR(INDEX(Categories[Category], MATCH(expend[[#This Row],[SubCategories]], Categories[Subcategory], 0)), "Add Subcategory")</f>
        <v>Dining Out</v>
      </c>
      <c r="I474" s="3" t="str">
        <f>IFERROR(INDEX(Categories[Category Type], MATCH(expend[[#This Row],[SubCategories]], Categories[Subcategory], 0)), "Add Subcategory")</f>
        <v>Expense</v>
      </c>
    </row>
    <row r="475" spans="1:9" x14ac:dyDescent="0.3">
      <c r="A475" t="s">
        <v>53</v>
      </c>
      <c r="B475" s="1">
        <v>45936</v>
      </c>
      <c r="C475" t="s">
        <v>54</v>
      </c>
      <c r="D475" s="2">
        <v>5</v>
      </c>
      <c r="E475" s="2"/>
      <c r="F475" s="3">
        <f>expend[[#This Row],[Credit (Income)]]-expend[[#This Row],[Debit (Spend)]]</f>
        <v>-5</v>
      </c>
      <c r="G475" t="s">
        <v>10</v>
      </c>
      <c r="H475" s="3" t="str">
        <f>IFERROR(INDEX(Categories[Category], MATCH(expend[[#This Row],[SubCategories]], Categories[Subcategory], 0)), "Add Subcategory")</f>
        <v>Dining Out</v>
      </c>
      <c r="I475" s="3" t="str">
        <f>IFERROR(INDEX(Categories[Category Type], MATCH(expend[[#This Row],[SubCategories]], Categories[Subcategory], 0)), "Add Subcategory")</f>
        <v>Expense</v>
      </c>
    </row>
    <row r="476" spans="1:9" x14ac:dyDescent="0.3">
      <c r="A476" t="s">
        <v>53</v>
      </c>
      <c r="B476" s="1">
        <v>45937</v>
      </c>
      <c r="C476" t="s">
        <v>54</v>
      </c>
      <c r="D476" s="2">
        <v>5</v>
      </c>
      <c r="E476" s="2"/>
      <c r="F476" s="3">
        <f>expend[[#This Row],[Credit (Income)]]-expend[[#This Row],[Debit (Spend)]]</f>
        <v>-5</v>
      </c>
      <c r="G476" t="s">
        <v>10</v>
      </c>
      <c r="H476" s="3" t="str">
        <f>IFERROR(INDEX(Categories[Category], MATCH(expend[[#This Row],[SubCategories]], Categories[Subcategory], 0)), "Add Subcategory")</f>
        <v>Dining Out</v>
      </c>
      <c r="I476" s="3" t="str">
        <f>IFERROR(INDEX(Categories[Category Type], MATCH(expend[[#This Row],[SubCategories]], Categories[Subcategory], 0)), "Add Subcategory")</f>
        <v>Expense</v>
      </c>
    </row>
    <row r="477" spans="1:9" x14ac:dyDescent="0.3">
      <c r="A477" t="s">
        <v>53</v>
      </c>
      <c r="B477" s="1">
        <v>45938</v>
      </c>
      <c r="C477" t="s">
        <v>54</v>
      </c>
      <c r="D477" s="2">
        <v>5</v>
      </c>
      <c r="E477" s="2"/>
      <c r="F477" s="3">
        <f>expend[[#This Row],[Credit (Income)]]-expend[[#This Row],[Debit (Spend)]]</f>
        <v>-5</v>
      </c>
      <c r="G477" t="s">
        <v>10</v>
      </c>
      <c r="H477" s="3" t="str">
        <f>IFERROR(INDEX(Categories[Category], MATCH(expend[[#This Row],[SubCategories]], Categories[Subcategory], 0)), "Add Subcategory")</f>
        <v>Dining Out</v>
      </c>
      <c r="I477" s="3" t="str">
        <f>IFERROR(INDEX(Categories[Category Type], MATCH(expend[[#This Row],[SubCategories]], Categories[Subcategory], 0)), "Add Subcategory")</f>
        <v>Expense</v>
      </c>
    </row>
    <row r="478" spans="1:9" x14ac:dyDescent="0.3">
      <c r="A478" t="s">
        <v>53</v>
      </c>
      <c r="B478" s="1">
        <v>45938</v>
      </c>
      <c r="C478" t="s">
        <v>57</v>
      </c>
      <c r="D478" s="2">
        <v>105</v>
      </c>
      <c r="E478" s="2"/>
      <c r="F478" s="3">
        <f>expend[[#This Row],[Credit (Income)]]-expend[[#This Row],[Debit (Spend)]]</f>
        <v>-105</v>
      </c>
      <c r="G478" t="s">
        <v>23</v>
      </c>
      <c r="H478" s="3" t="str">
        <f>IFERROR(INDEX(Categories[Category], MATCH(expend[[#This Row],[SubCategories]], Categories[Subcategory], 0)), "Add Subcategory")</f>
        <v>Living Expenses</v>
      </c>
      <c r="I478" s="3" t="str">
        <f>IFERROR(INDEX(Categories[Category Type], MATCH(expend[[#This Row],[SubCategories]], Categories[Subcategory], 0)), "Add Subcategory")</f>
        <v>Expense</v>
      </c>
    </row>
    <row r="479" spans="1:9" x14ac:dyDescent="0.3">
      <c r="A479" t="s">
        <v>50</v>
      </c>
      <c r="B479" s="1">
        <v>45941</v>
      </c>
      <c r="C479" t="s">
        <v>58</v>
      </c>
      <c r="D479" s="2">
        <v>59</v>
      </c>
      <c r="E479" s="2"/>
      <c r="F479" s="3">
        <f>expend[[#This Row],[Credit (Income)]]-expend[[#This Row],[Debit (Spend)]]</f>
        <v>-59</v>
      </c>
      <c r="G479" t="s">
        <v>22</v>
      </c>
      <c r="H479" s="3" t="str">
        <f>IFERROR(INDEX(Categories[Category], MATCH(expend[[#This Row],[SubCategories]], Categories[Subcategory], 0)), "Add Subcategory")</f>
        <v>Living Expenses</v>
      </c>
      <c r="I479" s="3" t="str">
        <f>IFERROR(INDEX(Categories[Category Type], MATCH(expend[[#This Row],[SubCategories]], Categories[Subcategory], 0)), "Add Subcategory")</f>
        <v>Expense</v>
      </c>
    </row>
    <row r="480" spans="1:9" x14ac:dyDescent="0.3">
      <c r="A480" t="s">
        <v>53</v>
      </c>
      <c r="B480" s="1">
        <v>45941</v>
      </c>
      <c r="C480" t="s">
        <v>54</v>
      </c>
      <c r="D480" s="2">
        <v>5</v>
      </c>
      <c r="E480" s="2"/>
      <c r="F480" s="3">
        <f>expend[[#This Row],[Credit (Income)]]-expend[[#This Row],[Debit (Spend)]]</f>
        <v>-5</v>
      </c>
      <c r="G480" t="s">
        <v>10</v>
      </c>
      <c r="H480" s="3" t="str">
        <f>IFERROR(INDEX(Categories[Category], MATCH(expend[[#This Row],[SubCategories]], Categories[Subcategory], 0)), "Add Subcategory")</f>
        <v>Dining Out</v>
      </c>
      <c r="I480" s="3" t="str">
        <f>IFERROR(INDEX(Categories[Category Type], MATCH(expend[[#This Row],[SubCategories]], Categories[Subcategory], 0)), "Add Subcategory")</f>
        <v>Expense</v>
      </c>
    </row>
    <row r="481" spans="1:9" x14ac:dyDescent="0.3">
      <c r="A481" t="s">
        <v>53</v>
      </c>
      <c r="B481" s="1">
        <v>45942</v>
      </c>
      <c r="C481" t="s">
        <v>54</v>
      </c>
      <c r="D481" s="2">
        <v>5</v>
      </c>
      <c r="E481" s="2"/>
      <c r="F481" s="3">
        <f>expend[[#This Row],[Credit (Income)]]-expend[[#This Row],[Debit (Spend)]]</f>
        <v>-5</v>
      </c>
      <c r="G481" t="s">
        <v>10</v>
      </c>
      <c r="H481" s="3" t="str">
        <f>IFERROR(INDEX(Categories[Category], MATCH(expend[[#This Row],[SubCategories]], Categories[Subcategory], 0)), "Add Subcategory")</f>
        <v>Dining Out</v>
      </c>
      <c r="I481" s="3" t="str">
        <f>IFERROR(INDEX(Categories[Category Type], MATCH(expend[[#This Row],[SubCategories]], Categories[Subcategory], 0)), "Add Subcategory")</f>
        <v>Expense</v>
      </c>
    </row>
    <row r="482" spans="1:9" x14ac:dyDescent="0.3">
      <c r="A482" t="s">
        <v>53</v>
      </c>
      <c r="B482" s="1">
        <v>45943</v>
      </c>
      <c r="C482" t="s">
        <v>59</v>
      </c>
      <c r="D482" s="2">
        <v>86.399999999999977</v>
      </c>
      <c r="E482" s="2"/>
      <c r="F482" s="3">
        <f>expend[[#This Row],[Credit (Income)]]-expend[[#This Row],[Debit (Spend)]]</f>
        <v>-86.399999999999977</v>
      </c>
      <c r="G482" t="s">
        <v>33</v>
      </c>
      <c r="H482" s="3" t="str">
        <f>IFERROR(INDEX(Categories[Category], MATCH(expend[[#This Row],[SubCategories]], Categories[Subcategory], 0)), "Add Subcategory")</f>
        <v>Transport</v>
      </c>
      <c r="I482" s="3" t="str">
        <f>IFERROR(INDEX(Categories[Category Type], MATCH(expend[[#This Row],[SubCategories]], Categories[Subcategory], 0)), "Add Subcategory")</f>
        <v>Expense</v>
      </c>
    </row>
    <row r="483" spans="1:9" x14ac:dyDescent="0.3">
      <c r="A483" t="s">
        <v>53</v>
      </c>
      <c r="B483" s="1">
        <v>45943</v>
      </c>
      <c r="C483" t="s">
        <v>54</v>
      </c>
      <c r="D483" s="2">
        <v>5</v>
      </c>
      <c r="E483" s="2"/>
      <c r="F483" s="3">
        <f>expend[[#This Row],[Credit (Income)]]-expend[[#This Row],[Debit (Spend)]]</f>
        <v>-5</v>
      </c>
      <c r="G483" t="s">
        <v>10</v>
      </c>
      <c r="H483" s="3" t="str">
        <f>IFERROR(INDEX(Categories[Category], MATCH(expend[[#This Row],[SubCategories]], Categories[Subcategory], 0)), "Add Subcategory")</f>
        <v>Dining Out</v>
      </c>
      <c r="I483" s="3" t="str">
        <f>IFERROR(INDEX(Categories[Category Type], MATCH(expend[[#This Row],[SubCategories]], Categories[Subcategory], 0)), "Add Subcategory")</f>
        <v>Expense</v>
      </c>
    </row>
    <row r="484" spans="1:9" x14ac:dyDescent="0.3">
      <c r="A484" t="s">
        <v>53</v>
      </c>
      <c r="B484" s="1">
        <v>45944</v>
      </c>
      <c r="C484" t="s">
        <v>54</v>
      </c>
      <c r="D484" s="2">
        <v>5</v>
      </c>
      <c r="E484" s="2"/>
      <c r="F484" s="3">
        <f>expend[[#This Row],[Credit (Income)]]-expend[[#This Row],[Debit (Spend)]]</f>
        <v>-5</v>
      </c>
      <c r="G484" t="s">
        <v>10</v>
      </c>
      <c r="H484" s="3" t="str">
        <f>IFERROR(INDEX(Categories[Category], MATCH(expend[[#This Row],[SubCategories]], Categories[Subcategory], 0)), "Add Subcategory")</f>
        <v>Dining Out</v>
      </c>
      <c r="I484" s="3" t="str">
        <f>IFERROR(INDEX(Categories[Category Type], MATCH(expend[[#This Row],[SubCategories]], Categories[Subcategory], 0)), "Add Subcategory")</f>
        <v>Expense</v>
      </c>
    </row>
    <row r="485" spans="1:9" x14ac:dyDescent="0.3">
      <c r="A485" t="s">
        <v>53</v>
      </c>
      <c r="B485" s="1">
        <v>45945</v>
      </c>
      <c r="C485" t="s">
        <v>57</v>
      </c>
      <c r="D485" s="2">
        <v>143.9</v>
      </c>
      <c r="E485" s="2"/>
      <c r="F485" s="3">
        <f>expend[[#This Row],[Credit (Income)]]-expend[[#This Row],[Debit (Spend)]]</f>
        <v>-143.9</v>
      </c>
      <c r="G485" t="s">
        <v>23</v>
      </c>
      <c r="H485" s="3" t="str">
        <f>IFERROR(INDEX(Categories[Category], MATCH(expend[[#This Row],[SubCategories]], Categories[Subcategory], 0)), "Add Subcategory")</f>
        <v>Living Expenses</v>
      </c>
      <c r="I485" s="3" t="str">
        <f>IFERROR(INDEX(Categories[Category Type], MATCH(expend[[#This Row],[SubCategories]], Categories[Subcategory], 0)), "Add Subcategory")</f>
        <v>Expense</v>
      </c>
    </row>
    <row r="486" spans="1:9" x14ac:dyDescent="0.3">
      <c r="A486" t="s">
        <v>53</v>
      </c>
      <c r="B486" s="1">
        <v>45945</v>
      </c>
      <c r="C486" t="s">
        <v>54</v>
      </c>
      <c r="D486" s="2">
        <v>5</v>
      </c>
      <c r="E486" s="2"/>
      <c r="F486" s="3">
        <f>expend[[#This Row],[Credit (Income)]]-expend[[#This Row],[Debit (Spend)]]</f>
        <v>-5</v>
      </c>
      <c r="G486" t="s">
        <v>10</v>
      </c>
      <c r="H486" s="3" t="str">
        <f>IFERROR(INDEX(Categories[Category], MATCH(expend[[#This Row],[SubCategories]], Categories[Subcategory], 0)), "Add Subcategory")</f>
        <v>Dining Out</v>
      </c>
      <c r="I486" s="3" t="str">
        <f>IFERROR(INDEX(Categories[Category Type], MATCH(expend[[#This Row],[SubCategories]], Categories[Subcategory], 0)), "Add Subcategory")</f>
        <v>Expense</v>
      </c>
    </row>
    <row r="487" spans="1:9" x14ac:dyDescent="0.3">
      <c r="A487" t="s">
        <v>53</v>
      </c>
      <c r="B487" s="1">
        <v>45946</v>
      </c>
      <c r="C487" t="s">
        <v>54</v>
      </c>
      <c r="D487" s="2">
        <v>5</v>
      </c>
      <c r="E487" s="2"/>
      <c r="F487" s="3">
        <f>expend[[#This Row],[Credit (Income)]]-expend[[#This Row],[Debit (Spend)]]</f>
        <v>-5</v>
      </c>
      <c r="G487" t="s">
        <v>10</v>
      </c>
      <c r="H487" s="3" t="str">
        <f>IFERROR(INDEX(Categories[Category], MATCH(expend[[#This Row],[SubCategories]], Categories[Subcategory], 0)), "Add Subcategory")</f>
        <v>Dining Out</v>
      </c>
      <c r="I487" s="3" t="str">
        <f>IFERROR(INDEX(Categories[Category Type], MATCH(expend[[#This Row],[SubCategories]], Categories[Subcategory], 0)), "Add Subcategory")</f>
        <v>Expense</v>
      </c>
    </row>
    <row r="488" spans="1:9" x14ac:dyDescent="0.3">
      <c r="A488" t="s">
        <v>53</v>
      </c>
      <c r="B488" s="1">
        <v>45946</v>
      </c>
      <c r="C488" t="s">
        <v>60</v>
      </c>
      <c r="D488" s="2">
        <v>48.8</v>
      </c>
      <c r="E488" s="2"/>
      <c r="F488" s="3">
        <f>expend[[#This Row],[Credit (Income)]]-expend[[#This Row],[Debit (Spend)]]</f>
        <v>-48.8</v>
      </c>
      <c r="G488" t="s">
        <v>14</v>
      </c>
      <c r="H488" s="3" t="str">
        <f>IFERROR(INDEX(Categories[Category], MATCH(expend[[#This Row],[SubCategories]], Categories[Subcategory], 0)), "Add Subcategory")</f>
        <v>Discretionary</v>
      </c>
      <c r="I488" s="3" t="str">
        <f>IFERROR(INDEX(Categories[Category Type], MATCH(expend[[#This Row],[SubCategories]], Categories[Subcategory], 0)), "Add Subcategory")</f>
        <v>Expense</v>
      </c>
    </row>
    <row r="489" spans="1:9" x14ac:dyDescent="0.3">
      <c r="A489" t="s">
        <v>53</v>
      </c>
      <c r="B489" s="1">
        <v>45946</v>
      </c>
      <c r="C489" t="s">
        <v>61</v>
      </c>
      <c r="D489" s="2">
        <v>106.70000000000002</v>
      </c>
      <c r="E489" s="2"/>
      <c r="F489" s="3">
        <f>expend[[#This Row],[Credit (Income)]]-expend[[#This Row],[Debit (Spend)]]</f>
        <v>-106.70000000000002</v>
      </c>
      <c r="G489" t="s">
        <v>13</v>
      </c>
      <c r="H489" s="3" t="str">
        <f>IFERROR(INDEX(Categories[Category], MATCH(expend[[#This Row],[SubCategories]], Categories[Subcategory], 0)), "Add Subcategory")</f>
        <v>Discretionary</v>
      </c>
      <c r="I489" s="3" t="str">
        <f>IFERROR(INDEX(Categories[Category Type], MATCH(expend[[#This Row],[SubCategories]], Categories[Subcategory], 0)), "Add Subcategory")</f>
        <v>Expense</v>
      </c>
    </row>
    <row r="490" spans="1:9" x14ac:dyDescent="0.3">
      <c r="A490" t="s">
        <v>50</v>
      </c>
      <c r="B490" s="1">
        <v>45946</v>
      </c>
      <c r="C490" t="s">
        <v>51</v>
      </c>
      <c r="D490" s="2">
        <v>100</v>
      </c>
      <c r="E490" s="2"/>
      <c r="F490" s="3">
        <f>expend[[#This Row],[Credit (Income)]]-expend[[#This Row],[Debit (Spend)]]</f>
        <v>-100</v>
      </c>
      <c r="G490" t="s">
        <v>30</v>
      </c>
      <c r="H490" s="3" t="str">
        <f>IFERROR(INDEX(Categories[Category], MATCH(expend[[#This Row],[SubCategories]], Categories[Subcategory], 0)), "Add Subcategory")</f>
        <v>Transfer</v>
      </c>
      <c r="I490" s="3" t="str">
        <f>IFERROR(INDEX(Categories[Category Type], MATCH(expend[[#This Row],[SubCategories]], Categories[Subcategory], 0)), "Add Subcategory")</f>
        <v>Not Reported</v>
      </c>
    </row>
    <row r="491" spans="1:9" x14ac:dyDescent="0.3">
      <c r="A491" t="s">
        <v>53</v>
      </c>
      <c r="B491" s="1">
        <v>45946</v>
      </c>
      <c r="C491" t="s">
        <v>62</v>
      </c>
      <c r="D491" s="2">
        <v>61.1</v>
      </c>
      <c r="E491" s="2"/>
      <c r="F491" s="3">
        <f>expend[[#This Row],[Credit (Income)]]-expend[[#This Row],[Debit (Spend)]]</f>
        <v>-61.1</v>
      </c>
      <c r="G491" t="s">
        <v>11</v>
      </c>
      <c r="H491" s="3" t="str">
        <f>IFERROR(INDEX(Categories[Category], MATCH(expend[[#This Row],[SubCategories]], Categories[Subcategory], 0)), "Add Subcategory")</f>
        <v>Dining Out</v>
      </c>
      <c r="I491" s="3" t="str">
        <f>IFERROR(INDEX(Categories[Category Type], MATCH(expend[[#This Row],[SubCategories]], Categories[Subcategory], 0)), "Add Subcategory")</f>
        <v>Expense</v>
      </c>
    </row>
    <row r="492" spans="1:9" x14ac:dyDescent="0.3">
      <c r="A492" t="s">
        <v>53</v>
      </c>
      <c r="B492" s="1">
        <v>45947</v>
      </c>
      <c r="C492" t="s">
        <v>63</v>
      </c>
      <c r="D492" s="2">
        <v>37.200000000000003</v>
      </c>
      <c r="E492" s="2"/>
      <c r="F492" s="3">
        <f>expend[[#This Row],[Credit (Income)]]-expend[[#This Row],[Debit (Spend)]]</f>
        <v>-37.200000000000003</v>
      </c>
      <c r="G492" t="s">
        <v>34</v>
      </c>
      <c r="H492" s="3" t="str">
        <f>IFERROR(INDEX(Categories[Category], MATCH(expend[[#This Row],[SubCategories]], Categories[Subcategory], 0)), "Add Subcategory")</f>
        <v>Transport</v>
      </c>
      <c r="I492" s="3" t="str">
        <f>IFERROR(INDEX(Categories[Category Type], MATCH(expend[[#This Row],[SubCategories]], Categories[Subcategory], 0)), "Add Subcategory")</f>
        <v>Expense</v>
      </c>
    </row>
    <row r="493" spans="1:9" x14ac:dyDescent="0.3">
      <c r="A493" t="s">
        <v>50</v>
      </c>
      <c r="B493" s="1">
        <v>45948</v>
      </c>
      <c r="C493" t="s">
        <v>64</v>
      </c>
      <c r="D493" s="2">
        <v>30</v>
      </c>
      <c r="E493" s="2"/>
      <c r="F493" s="3">
        <f>expend[[#This Row],[Credit (Income)]]-expend[[#This Row],[Debit (Spend)]]</f>
        <v>-30</v>
      </c>
      <c r="G493" t="s">
        <v>17</v>
      </c>
      <c r="H493" s="3" t="str">
        <f>IFERROR(INDEX(Categories[Category], MATCH(expend[[#This Row],[SubCategories]], Categories[Subcategory], 0)), "Add Subcategory")</f>
        <v>Discretionary</v>
      </c>
      <c r="I493" s="3" t="str">
        <f>IFERROR(INDEX(Categories[Category Type], MATCH(expend[[#This Row],[SubCategories]], Categories[Subcategory], 0)), "Add Subcategory")</f>
        <v>Expense</v>
      </c>
    </row>
    <row r="494" spans="1:9" x14ac:dyDescent="0.3">
      <c r="A494" t="s">
        <v>53</v>
      </c>
      <c r="B494" s="1">
        <v>45948</v>
      </c>
      <c r="C494" t="s">
        <v>54</v>
      </c>
      <c r="D494" s="2">
        <v>5</v>
      </c>
      <c r="E494" s="2"/>
      <c r="F494" s="3">
        <f>expend[[#This Row],[Credit (Income)]]-expend[[#This Row],[Debit (Spend)]]</f>
        <v>-5</v>
      </c>
      <c r="G494" t="s">
        <v>10</v>
      </c>
      <c r="H494" s="3" t="str">
        <f>IFERROR(INDEX(Categories[Category], MATCH(expend[[#This Row],[SubCategories]], Categories[Subcategory], 0)), "Add Subcategory")</f>
        <v>Dining Out</v>
      </c>
      <c r="I494" s="3" t="str">
        <f>IFERROR(INDEX(Categories[Category Type], MATCH(expend[[#This Row],[SubCategories]], Categories[Subcategory], 0)), "Add Subcategory")</f>
        <v>Expense</v>
      </c>
    </row>
    <row r="495" spans="1:9" x14ac:dyDescent="0.3">
      <c r="A495" t="s">
        <v>53</v>
      </c>
      <c r="B495" s="1">
        <v>45949</v>
      </c>
      <c r="C495" t="s">
        <v>54</v>
      </c>
      <c r="D495" s="2">
        <v>5</v>
      </c>
      <c r="E495" s="2"/>
      <c r="F495" s="3">
        <f>expend[[#This Row],[Credit (Income)]]-expend[[#This Row],[Debit (Spend)]]</f>
        <v>-5</v>
      </c>
      <c r="G495" t="s">
        <v>10</v>
      </c>
      <c r="H495" s="3" t="str">
        <f>IFERROR(INDEX(Categories[Category], MATCH(expend[[#This Row],[SubCategories]], Categories[Subcategory], 0)), "Add Subcategory")</f>
        <v>Dining Out</v>
      </c>
      <c r="I495" s="3" t="str">
        <f>IFERROR(INDEX(Categories[Category Type], MATCH(expend[[#This Row],[SubCategories]], Categories[Subcategory], 0)), "Add Subcategory")</f>
        <v>Expense</v>
      </c>
    </row>
    <row r="496" spans="1:9" x14ac:dyDescent="0.3">
      <c r="A496" t="s">
        <v>50</v>
      </c>
      <c r="B496" s="1">
        <v>45949</v>
      </c>
      <c r="C496" t="s">
        <v>75</v>
      </c>
      <c r="D496" s="2">
        <v>75</v>
      </c>
      <c r="E496" s="2"/>
      <c r="F496" s="3">
        <f>expend[[#This Row],[Credit (Income)]]-expend[[#This Row],[Debit (Spend)]]</f>
        <v>-75</v>
      </c>
      <c r="G496" t="s">
        <v>28</v>
      </c>
      <c r="H496" s="3" t="str">
        <f>IFERROR(INDEX(Categories[Category], MATCH(expend[[#This Row],[SubCategories]], Categories[Subcategory], 0)), "Add Subcategory")</f>
        <v>Medical</v>
      </c>
      <c r="I496" s="3" t="str">
        <f>IFERROR(INDEX(Categories[Category Type], MATCH(expend[[#This Row],[SubCategories]], Categories[Subcategory], 0)), "Add Subcategory")</f>
        <v>Expense</v>
      </c>
    </row>
    <row r="497" spans="1:9" x14ac:dyDescent="0.3">
      <c r="A497" t="s">
        <v>50</v>
      </c>
      <c r="B497" s="1">
        <v>45949</v>
      </c>
      <c r="C497" t="s">
        <v>66</v>
      </c>
      <c r="D497" s="2">
        <v>40</v>
      </c>
      <c r="E497" s="2"/>
      <c r="F497" s="3">
        <f>expend[[#This Row],[Credit (Income)]]-expend[[#This Row],[Debit (Spend)]]</f>
        <v>-40</v>
      </c>
      <c r="G497" t="s">
        <v>24</v>
      </c>
      <c r="H497" s="3" t="str">
        <f>IFERROR(INDEX(Categories[Category], MATCH(expend[[#This Row],[SubCategories]], Categories[Subcategory], 0)), "Add Subcategory")</f>
        <v>Living Expenses</v>
      </c>
      <c r="I497" s="3" t="str">
        <f>IFERROR(INDEX(Categories[Category Type], MATCH(expend[[#This Row],[SubCategories]], Categories[Subcategory], 0)), "Add Subcategory")</f>
        <v>Expense</v>
      </c>
    </row>
    <row r="498" spans="1:9" x14ac:dyDescent="0.3">
      <c r="A498" t="s">
        <v>53</v>
      </c>
      <c r="B498" s="1">
        <v>45950</v>
      </c>
      <c r="C498" t="s">
        <v>67</v>
      </c>
      <c r="D498" s="2">
        <v>54.1</v>
      </c>
      <c r="E498" s="2"/>
      <c r="F498" s="3">
        <f>expend[[#This Row],[Credit (Income)]]-expend[[#This Row],[Debit (Spend)]]</f>
        <v>-54.1</v>
      </c>
      <c r="G498" t="s">
        <v>16</v>
      </c>
      <c r="H498" s="3" t="str">
        <f>IFERROR(INDEX(Categories[Category], MATCH(expend[[#This Row],[SubCategories]], Categories[Subcategory], 0)), "Add Subcategory")</f>
        <v>Discretionary</v>
      </c>
      <c r="I498" s="3" t="str">
        <f>IFERROR(INDEX(Categories[Category Type], MATCH(expend[[#This Row],[SubCategories]], Categories[Subcategory], 0)), "Add Subcategory")</f>
        <v>Expense</v>
      </c>
    </row>
    <row r="499" spans="1:9" x14ac:dyDescent="0.3">
      <c r="A499" t="s">
        <v>53</v>
      </c>
      <c r="B499" s="1">
        <v>45950</v>
      </c>
      <c r="C499" t="s">
        <v>68</v>
      </c>
      <c r="D499" s="2">
        <v>35</v>
      </c>
      <c r="E499" s="2"/>
      <c r="F499" s="3">
        <f>expend[[#This Row],[Credit (Income)]]-expend[[#This Row],[Debit (Spend)]]</f>
        <v>-35</v>
      </c>
      <c r="G499" t="s">
        <v>14</v>
      </c>
      <c r="H499" s="3" t="str">
        <f>IFERROR(INDEX(Categories[Category], MATCH(expend[[#This Row],[SubCategories]], Categories[Subcategory], 0)), "Add Subcategory")</f>
        <v>Discretionary</v>
      </c>
      <c r="I499" s="3" t="str">
        <f>IFERROR(INDEX(Categories[Category Type], MATCH(expend[[#This Row],[SubCategories]], Categories[Subcategory], 0)), "Add Subcategory")</f>
        <v>Expense</v>
      </c>
    </row>
    <row r="500" spans="1:9" x14ac:dyDescent="0.3">
      <c r="A500" t="s">
        <v>53</v>
      </c>
      <c r="B500" s="1">
        <v>45950</v>
      </c>
      <c r="C500" t="s">
        <v>54</v>
      </c>
      <c r="D500" s="2">
        <v>5</v>
      </c>
      <c r="E500" s="2"/>
      <c r="F500" s="3">
        <f>expend[[#This Row],[Credit (Income)]]-expend[[#This Row],[Debit (Spend)]]</f>
        <v>-5</v>
      </c>
      <c r="G500" t="s">
        <v>10</v>
      </c>
      <c r="H500" s="3" t="str">
        <f>IFERROR(INDEX(Categories[Category], MATCH(expend[[#This Row],[SubCategories]], Categories[Subcategory], 0)), "Add Subcategory")</f>
        <v>Dining Out</v>
      </c>
      <c r="I500" s="3" t="str">
        <f>IFERROR(INDEX(Categories[Category Type], MATCH(expend[[#This Row],[SubCategories]], Categories[Subcategory], 0)), "Add Subcategory")</f>
        <v>Expense</v>
      </c>
    </row>
    <row r="501" spans="1:9" x14ac:dyDescent="0.3">
      <c r="A501" t="s">
        <v>53</v>
      </c>
      <c r="B501" s="1">
        <v>45951</v>
      </c>
      <c r="C501" t="s">
        <v>54</v>
      </c>
      <c r="D501" s="2">
        <v>5</v>
      </c>
      <c r="E501" s="2"/>
      <c r="F501" s="3">
        <f>expend[[#This Row],[Credit (Income)]]-expend[[#This Row],[Debit (Spend)]]</f>
        <v>-5</v>
      </c>
      <c r="G501" t="s">
        <v>10</v>
      </c>
      <c r="H501" s="3" t="str">
        <f>IFERROR(INDEX(Categories[Category], MATCH(expend[[#This Row],[SubCategories]], Categories[Subcategory], 0)), "Add Subcategory")</f>
        <v>Dining Out</v>
      </c>
      <c r="I501" s="3" t="str">
        <f>IFERROR(INDEX(Categories[Category Type], MATCH(expend[[#This Row],[SubCategories]], Categories[Subcategory], 0)), "Add Subcategory")</f>
        <v>Expense</v>
      </c>
    </row>
    <row r="502" spans="1:9" x14ac:dyDescent="0.3">
      <c r="A502" t="s">
        <v>53</v>
      </c>
      <c r="B502" s="1">
        <v>45952</v>
      </c>
      <c r="C502" t="s">
        <v>54</v>
      </c>
      <c r="D502" s="2">
        <v>5</v>
      </c>
      <c r="E502" s="2"/>
      <c r="F502" s="3">
        <f>expend[[#This Row],[Credit (Income)]]-expend[[#This Row],[Debit (Spend)]]</f>
        <v>-5</v>
      </c>
      <c r="G502" t="s">
        <v>10</v>
      </c>
      <c r="H502" s="3" t="str">
        <f>IFERROR(INDEX(Categories[Category], MATCH(expend[[#This Row],[SubCategories]], Categories[Subcategory], 0)), "Add Subcategory")</f>
        <v>Dining Out</v>
      </c>
      <c r="I502" s="3" t="str">
        <f>IFERROR(INDEX(Categories[Category Type], MATCH(expend[[#This Row],[SubCategories]], Categories[Subcategory], 0)), "Add Subcategory")</f>
        <v>Expense</v>
      </c>
    </row>
    <row r="503" spans="1:9" x14ac:dyDescent="0.3">
      <c r="A503" t="s">
        <v>53</v>
      </c>
      <c r="B503" s="1">
        <v>45952</v>
      </c>
      <c r="C503" t="s">
        <v>57</v>
      </c>
      <c r="D503" s="2">
        <v>178.9</v>
      </c>
      <c r="E503" s="2"/>
      <c r="F503" s="3">
        <f>expend[[#This Row],[Credit (Income)]]-expend[[#This Row],[Debit (Spend)]]</f>
        <v>-178.9</v>
      </c>
      <c r="G503" t="s">
        <v>23</v>
      </c>
      <c r="H503" s="3" t="str">
        <f>IFERROR(INDEX(Categories[Category], MATCH(expend[[#This Row],[SubCategories]], Categories[Subcategory], 0)), "Add Subcategory")</f>
        <v>Living Expenses</v>
      </c>
      <c r="I503" s="3" t="str">
        <f>IFERROR(INDEX(Categories[Category Type], MATCH(expend[[#This Row],[SubCategories]], Categories[Subcategory], 0)), "Add Subcategory")</f>
        <v>Expense</v>
      </c>
    </row>
    <row r="504" spans="1:9" x14ac:dyDescent="0.3">
      <c r="A504" t="s">
        <v>53</v>
      </c>
      <c r="B504" s="1">
        <v>45953</v>
      </c>
      <c r="C504" t="s">
        <v>69</v>
      </c>
      <c r="D504" s="2">
        <v>46.2</v>
      </c>
      <c r="E504" s="2"/>
      <c r="F504" s="3">
        <f>expend[[#This Row],[Credit (Income)]]-expend[[#This Row],[Debit (Spend)]]</f>
        <v>-46.2</v>
      </c>
      <c r="G504" t="s">
        <v>11</v>
      </c>
      <c r="H504" s="3" t="str">
        <f>IFERROR(INDEX(Categories[Category], MATCH(expend[[#This Row],[SubCategories]], Categories[Subcategory], 0)), "Add Subcategory")</f>
        <v>Dining Out</v>
      </c>
      <c r="I504" s="3" t="str">
        <f>IFERROR(INDEX(Categories[Category Type], MATCH(expend[[#This Row],[SubCategories]], Categories[Subcategory], 0)), "Add Subcategory")</f>
        <v>Expense</v>
      </c>
    </row>
    <row r="505" spans="1:9" x14ac:dyDescent="0.3">
      <c r="A505" t="s">
        <v>53</v>
      </c>
      <c r="B505" s="1">
        <v>45954</v>
      </c>
      <c r="C505" t="s">
        <v>70</v>
      </c>
      <c r="D505" s="2">
        <v>21.099999999999998</v>
      </c>
      <c r="E505" s="2"/>
      <c r="F505" s="3">
        <f>expend[[#This Row],[Credit (Income)]]-expend[[#This Row],[Debit (Spend)]]</f>
        <v>-21.099999999999998</v>
      </c>
      <c r="G505" t="s">
        <v>11</v>
      </c>
      <c r="H505" s="3" t="str">
        <f>IFERROR(INDEX(Categories[Category], MATCH(expend[[#This Row],[SubCategories]], Categories[Subcategory], 0)), "Add Subcategory")</f>
        <v>Dining Out</v>
      </c>
      <c r="I505" s="3" t="str">
        <f>IFERROR(INDEX(Categories[Category Type], MATCH(expend[[#This Row],[SubCategories]], Categories[Subcategory], 0)), "Add Subcategory")</f>
        <v>Expense</v>
      </c>
    </row>
    <row r="506" spans="1:9" x14ac:dyDescent="0.3">
      <c r="A506" t="s">
        <v>50</v>
      </c>
      <c r="B506" s="1">
        <v>45955</v>
      </c>
      <c r="C506" t="s">
        <v>71</v>
      </c>
      <c r="D506" s="2">
        <v>55</v>
      </c>
      <c r="E506" s="2"/>
      <c r="F506" s="3">
        <f>expend[[#This Row],[Credit (Income)]]-expend[[#This Row],[Debit (Spend)]]</f>
        <v>-55</v>
      </c>
      <c r="G506" t="s">
        <v>4</v>
      </c>
      <c r="H506" s="3" t="str">
        <f>IFERROR(INDEX(Categories[Category], MATCH(expend[[#This Row],[SubCategories]], Categories[Subcategory], 0)), "Add Subcategory")</f>
        <v>Charity</v>
      </c>
      <c r="I506" s="3" t="str">
        <f>IFERROR(INDEX(Categories[Category Type], MATCH(expend[[#This Row],[SubCategories]], Categories[Subcategory], 0)), "Add Subcategory")</f>
        <v>Expense</v>
      </c>
    </row>
    <row r="507" spans="1:9" x14ac:dyDescent="0.3">
      <c r="A507" t="s">
        <v>53</v>
      </c>
      <c r="B507" s="1">
        <v>45955</v>
      </c>
      <c r="C507" t="s">
        <v>59</v>
      </c>
      <c r="D507" s="2">
        <v>71.500000000000028</v>
      </c>
      <c r="E507" s="2"/>
      <c r="F507" s="3">
        <f>expend[[#This Row],[Credit (Income)]]-expend[[#This Row],[Debit (Spend)]]</f>
        <v>-71.500000000000028</v>
      </c>
      <c r="G507" t="s">
        <v>33</v>
      </c>
      <c r="H507" s="3" t="str">
        <f>IFERROR(INDEX(Categories[Category], MATCH(expend[[#This Row],[SubCategories]], Categories[Subcategory], 0)), "Add Subcategory")</f>
        <v>Transport</v>
      </c>
      <c r="I507" s="3" t="str">
        <f>IFERROR(INDEX(Categories[Category Type], MATCH(expend[[#This Row],[SubCategories]], Categories[Subcategory], 0)), "Add Subcategory")</f>
        <v>Expense</v>
      </c>
    </row>
    <row r="508" spans="1:9" x14ac:dyDescent="0.3">
      <c r="A508" t="s">
        <v>53</v>
      </c>
      <c r="B508" s="1">
        <v>45955</v>
      </c>
      <c r="C508" t="s">
        <v>54</v>
      </c>
      <c r="D508" s="2">
        <v>5</v>
      </c>
      <c r="E508" s="2"/>
      <c r="F508" s="3">
        <f>expend[[#This Row],[Credit (Income)]]-expend[[#This Row],[Debit (Spend)]]</f>
        <v>-5</v>
      </c>
      <c r="G508" t="s">
        <v>10</v>
      </c>
      <c r="H508" s="3" t="str">
        <f>IFERROR(INDEX(Categories[Category], MATCH(expend[[#This Row],[SubCategories]], Categories[Subcategory], 0)), "Add Subcategory")</f>
        <v>Dining Out</v>
      </c>
      <c r="I508" s="3" t="str">
        <f>IFERROR(INDEX(Categories[Category Type], MATCH(expend[[#This Row],[SubCategories]], Categories[Subcategory], 0)), "Add Subcategory")</f>
        <v>Expense</v>
      </c>
    </row>
    <row r="509" spans="1:9" x14ac:dyDescent="0.3">
      <c r="A509" t="s">
        <v>53</v>
      </c>
      <c r="B509" s="1">
        <v>45956</v>
      </c>
      <c r="C509" t="s">
        <v>54</v>
      </c>
      <c r="D509" s="2">
        <v>5</v>
      </c>
      <c r="E509" s="2"/>
      <c r="F509" s="3">
        <f>expend[[#This Row],[Credit (Income)]]-expend[[#This Row],[Debit (Spend)]]</f>
        <v>-5</v>
      </c>
      <c r="G509" t="s">
        <v>10</v>
      </c>
      <c r="H509" s="3" t="str">
        <f>IFERROR(INDEX(Categories[Category], MATCH(expend[[#This Row],[SubCategories]], Categories[Subcategory], 0)), "Add Subcategory")</f>
        <v>Dining Out</v>
      </c>
      <c r="I509" s="3" t="str">
        <f>IFERROR(INDEX(Categories[Category Type], MATCH(expend[[#This Row],[SubCategories]], Categories[Subcategory], 0)), "Add Subcategory")</f>
        <v>Expense</v>
      </c>
    </row>
    <row r="510" spans="1:9" x14ac:dyDescent="0.3">
      <c r="A510" t="s">
        <v>53</v>
      </c>
      <c r="B510" s="1">
        <v>45957</v>
      </c>
      <c r="C510" t="s">
        <v>54</v>
      </c>
      <c r="D510" s="2">
        <v>5</v>
      </c>
      <c r="E510" s="2"/>
      <c r="F510" s="3">
        <f>expend[[#This Row],[Credit (Income)]]-expend[[#This Row],[Debit (Spend)]]</f>
        <v>-5</v>
      </c>
      <c r="G510" t="s">
        <v>10</v>
      </c>
      <c r="H510" s="3" t="str">
        <f>IFERROR(INDEX(Categories[Category], MATCH(expend[[#This Row],[SubCategories]], Categories[Subcategory], 0)), "Add Subcategory")</f>
        <v>Dining Out</v>
      </c>
      <c r="I510" s="3" t="str">
        <f>IFERROR(INDEX(Categories[Category Type], MATCH(expend[[#This Row],[SubCategories]], Categories[Subcategory], 0)), "Add Subcategory")</f>
        <v>Expense</v>
      </c>
    </row>
    <row r="511" spans="1:9" x14ac:dyDescent="0.3">
      <c r="A511" t="s">
        <v>53</v>
      </c>
      <c r="B511" s="1">
        <v>45958</v>
      </c>
      <c r="C511" t="s">
        <v>54</v>
      </c>
      <c r="D511" s="2">
        <v>5</v>
      </c>
      <c r="E511" s="2"/>
      <c r="F511" s="3">
        <f>expend[[#This Row],[Credit (Income)]]-expend[[#This Row],[Debit (Spend)]]</f>
        <v>-5</v>
      </c>
      <c r="G511" t="s">
        <v>10</v>
      </c>
      <c r="H511" s="3" t="str">
        <f>IFERROR(INDEX(Categories[Category], MATCH(expend[[#This Row],[SubCategories]], Categories[Subcategory], 0)), "Add Subcategory")</f>
        <v>Dining Out</v>
      </c>
      <c r="I511" s="3" t="str">
        <f>IFERROR(INDEX(Categories[Category Type], MATCH(expend[[#This Row],[SubCategories]], Categories[Subcategory], 0)), "Add Subcategory")</f>
        <v>Expense</v>
      </c>
    </row>
    <row r="512" spans="1:9" x14ac:dyDescent="0.3">
      <c r="A512" t="s">
        <v>53</v>
      </c>
      <c r="B512" s="1">
        <v>45959</v>
      </c>
      <c r="C512" t="s">
        <v>54</v>
      </c>
      <c r="D512" s="2">
        <v>5</v>
      </c>
      <c r="E512" s="2"/>
      <c r="F512" s="3">
        <f>expend[[#This Row],[Credit (Income)]]-expend[[#This Row],[Debit (Spend)]]</f>
        <v>-5</v>
      </c>
      <c r="G512" t="s">
        <v>10</v>
      </c>
      <c r="H512" s="3" t="str">
        <f>IFERROR(INDEX(Categories[Category], MATCH(expend[[#This Row],[SubCategories]], Categories[Subcategory], 0)), "Add Subcategory")</f>
        <v>Dining Out</v>
      </c>
      <c r="I512" s="3" t="str">
        <f>IFERROR(INDEX(Categories[Category Type], MATCH(expend[[#This Row],[SubCategories]], Categories[Subcategory], 0)), "Add Subcategory")</f>
        <v>Expense</v>
      </c>
    </row>
    <row r="513" spans="1:9" x14ac:dyDescent="0.3">
      <c r="A513" t="s">
        <v>53</v>
      </c>
      <c r="B513" s="1">
        <v>45959</v>
      </c>
      <c r="C513" t="s">
        <v>57</v>
      </c>
      <c r="D513" s="2">
        <v>189</v>
      </c>
      <c r="E513" s="2"/>
      <c r="F513" s="3">
        <f>expend[[#This Row],[Credit (Income)]]-expend[[#This Row],[Debit (Spend)]]</f>
        <v>-189</v>
      </c>
      <c r="G513" t="s">
        <v>23</v>
      </c>
      <c r="H513" s="3" t="str">
        <f>IFERROR(INDEX(Categories[Category], MATCH(expend[[#This Row],[SubCategories]], Categories[Subcategory], 0)), "Add Subcategory")</f>
        <v>Living Expenses</v>
      </c>
      <c r="I513" s="3" t="str">
        <f>IFERROR(INDEX(Categories[Category Type], MATCH(expend[[#This Row],[SubCategories]], Categories[Subcategory], 0)), "Add Subcategory")</f>
        <v>Expense</v>
      </c>
    </row>
    <row r="514" spans="1:9" x14ac:dyDescent="0.3">
      <c r="A514" t="s">
        <v>53</v>
      </c>
      <c r="B514" s="1">
        <v>45960</v>
      </c>
      <c r="C514" t="s">
        <v>72</v>
      </c>
      <c r="D514" s="2">
        <v>133.80000000000001</v>
      </c>
      <c r="E514" s="2"/>
      <c r="F514" s="3">
        <f>expend[[#This Row],[Credit (Income)]]-expend[[#This Row],[Debit (Spend)]]</f>
        <v>-133.80000000000001</v>
      </c>
      <c r="G514" t="s">
        <v>13</v>
      </c>
      <c r="H514" s="3" t="str">
        <f>IFERROR(INDEX(Categories[Category], MATCH(expend[[#This Row],[SubCategories]], Categories[Subcategory], 0)), "Add Subcategory")</f>
        <v>Discretionary</v>
      </c>
      <c r="I514" s="3" t="str">
        <f>IFERROR(INDEX(Categories[Category Type], MATCH(expend[[#This Row],[SubCategories]], Categories[Subcategory], 0)), "Add Subcategory")</f>
        <v>Expense</v>
      </c>
    </row>
    <row r="515" spans="1:9" x14ac:dyDescent="0.3">
      <c r="A515" t="s">
        <v>53</v>
      </c>
      <c r="B515" s="1">
        <v>45960</v>
      </c>
      <c r="C515" t="s">
        <v>73</v>
      </c>
      <c r="D515" s="2">
        <v>184.39999999999998</v>
      </c>
      <c r="E515" s="2"/>
      <c r="F515" s="3">
        <f>expend[[#This Row],[Credit (Income)]]-expend[[#This Row],[Debit (Spend)]]</f>
        <v>-184.39999999999998</v>
      </c>
      <c r="G515" t="s">
        <v>14</v>
      </c>
      <c r="H515" s="3" t="str">
        <f>IFERROR(INDEX(Categories[Category], MATCH(expend[[#This Row],[SubCategories]], Categories[Subcategory], 0)), "Add Subcategory")</f>
        <v>Discretionary</v>
      </c>
      <c r="I515" s="3" t="str">
        <f>IFERROR(INDEX(Categories[Category Type], MATCH(expend[[#This Row],[SubCategories]], Categories[Subcategory], 0)), "Add Subcategory")</f>
        <v>Expense</v>
      </c>
    </row>
    <row r="516" spans="1:9" x14ac:dyDescent="0.3">
      <c r="A516" t="s">
        <v>53</v>
      </c>
      <c r="B516" s="1">
        <v>45961</v>
      </c>
      <c r="C516" t="s">
        <v>61</v>
      </c>
      <c r="D516" s="2">
        <v>154.49999999999997</v>
      </c>
      <c r="E516" s="2"/>
      <c r="F516" s="3">
        <f>expend[[#This Row],[Credit (Income)]]-expend[[#This Row],[Debit (Spend)]]</f>
        <v>-154.49999999999997</v>
      </c>
      <c r="G516" t="s">
        <v>13</v>
      </c>
      <c r="H516" s="3" t="str">
        <f>IFERROR(INDEX(Categories[Category], MATCH(expend[[#This Row],[SubCategories]], Categories[Subcategory], 0)), "Add Subcategory")</f>
        <v>Discretionary</v>
      </c>
      <c r="I516" s="3" t="str">
        <f>IFERROR(INDEX(Categories[Category Type], MATCH(expend[[#This Row],[SubCategories]], Categories[Subcategory], 0)), "Add Subcategory")</f>
        <v>Expense</v>
      </c>
    </row>
    <row r="517" spans="1:9" x14ac:dyDescent="0.3">
      <c r="A517" t="s">
        <v>53</v>
      </c>
      <c r="B517" s="1">
        <v>45961</v>
      </c>
      <c r="C517" t="s">
        <v>63</v>
      </c>
      <c r="D517" s="2">
        <v>32.1</v>
      </c>
      <c r="E517" s="2"/>
      <c r="F517" s="3">
        <f>expend[[#This Row],[Credit (Income)]]-expend[[#This Row],[Debit (Spend)]]</f>
        <v>-32.1</v>
      </c>
      <c r="G517" t="s">
        <v>34</v>
      </c>
      <c r="H517" s="3" t="str">
        <f>IFERROR(INDEX(Categories[Category], MATCH(expend[[#This Row],[SubCategories]], Categories[Subcategory], 0)), "Add Subcategory")</f>
        <v>Transport</v>
      </c>
      <c r="I517" s="3" t="str">
        <f>IFERROR(INDEX(Categories[Category Type], MATCH(expend[[#This Row],[SubCategories]], Categories[Subcategory], 0)), "Add Subcategory")</f>
        <v>Expense</v>
      </c>
    </row>
    <row r="518" spans="1:9" x14ac:dyDescent="0.3">
      <c r="A518" t="s">
        <v>53</v>
      </c>
      <c r="B518" s="1">
        <v>45961</v>
      </c>
      <c r="C518" t="s">
        <v>77</v>
      </c>
      <c r="D518" s="2">
        <v>15</v>
      </c>
      <c r="E518" s="2"/>
      <c r="F518" s="3">
        <f>expend[[#This Row],[Credit (Income)]]-expend[[#This Row],[Debit (Spend)]]</f>
        <v>-15</v>
      </c>
      <c r="G518" t="s">
        <v>11</v>
      </c>
      <c r="H518" s="3" t="str">
        <f>IFERROR(INDEX(Categories[Category], MATCH(expend[[#This Row],[SubCategories]], Categories[Subcategory], 0)), "Add Subcategory")</f>
        <v>Dining Out</v>
      </c>
      <c r="I518" s="3" t="str">
        <f>IFERROR(INDEX(Categories[Category Type], MATCH(expend[[#This Row],[SubCategories]], Categories[Subcategory], 0)), "Add Subcategory")</f>
        <v>Expense</v>
      </c>
    </row>
    <row r="519" spans="1:9" x14ac:dyDescent="0.3">
      <c r="A519" t="s">
        <v>53</v>
      </c>
      <c r="B519" s="1">
        <v>45962</v>
      </c>
      <c r="C519" t="s">
        <v>54</v>
      </c>
      <c r="D519" s="2">
        <v>5</v>
      </c>
      <c r="E519" s="2"/>
      <c r="F519" s="3">
        <f>expend[[#This Row],[Credit (Income)]]-expend[[#This Row],[Debit (Spend)]]</f>
        <v>-5</v>
      </c>
      <c r="G519" t="s">
        <v>10</v>
      </c>
      <c r="H519" s="3" t="str">
        <f>IFERROR(INDEX(Categories[Category], MATCH(expend[[#This Row],[SubCategories]], Categories[Subcategory], 0)), "Add Subcategory")</f>
        <v>Dining Out</v>
      </c>
      <c r="I519" s="3" t="str">
        <f>IFERROR(INDEX(Categories[Category Type], MATCH(expend[[#This Row],[SubCategories]], Categories[Subcategory], 0)), "Add Subcategory")</f>
        <v>Expense</v>
      </c>
    </row>
    <row r="520" spans="1:9" x14ac:dyDescent="0.3">
      <c r="A520" t="s">
        <v>53</v>
      </c>
      <c r="B520" s="1">
        <v>45964</v>
      </c>
      <c r="C520" t="s">
        <v>54</v>
      </c>
      <c r="D520" s="2">
        <v>5</v>
      </c>
      <c r="E520" s="2"/>
      <c r="F520" s="3">
        <f>expend[[#This Row],[Credit (Income)]]-expend[[#This Row],[Debit (Spend)]]</f>
        <v>-5</v>
      </c>
      <c r="G520" t="s">
        <v>10</v>
      </c>
      <c r="H520" s="3" t="str">
        <f>IFERROR(INDEX(Categories[Category], MATCH(expend[[#This Row],[SubCategories]], Categories[Subcategory], 0)), "Add Subcategory")</f>
        <v>Dining Out</v>
      </c>
      <c r="I520" s="3" t="str">
        <f>IFERROR(INDEX(Categories[Category Type], MATCH(expend[[#This Row],[SubCategories]], Categories[Subcategory], 0)), "Add Subcategory")</f>
        <v>Expense</v>
      </c>
    </row>
    <row r="521" spans="1:9" x14ac:dyDescent="0.3">
      <c r="A521" t="s">
        <v>50</v>
      </c>
      <c r="B521" s="1">
        <v>45964</v>
      </c>
      <c r="C521" t="s">
        <v>52</v>
      </c>
      <c r="D521" s="2"/>
      <c r="E521" s="2">
        <v>4000</v>
      </c>
      <c r="F521" s="3">
        <f>expend[[#This Row],[Credit (Income)]]-expend[[#This Row],[Debit (Spend)]]</f>
        <v>4000</v>
      </c>
      <c r="G521" t="s">
        <v>19</v>
      </c>
      <c r="H521" s="3" t="str">
        <f>IFERROR(INDEX(Categories[Category], MATCH(expend[[#This Row],[SubCategories]], Categories[Subcategory], 0)), "Add Subcategory")</f>
        <v>Fixed</v>
      </c>
      <c r="I521" s="3" t="str">
        <f>IFERROR(INDEX(Categories[Category Type], MATCH(expend[[#This Row],[SubCategories]], Categories[Subcategory], 0)), "Add Subcategory")</f>
        <v>Income</v>
      </c>
    </row>
    <row r="522" spans="1:9" x14ac:dyDescent="0.3">
      <c r="A522" t="s">
        <v>53</v>
      </c>
      <c r="B522" s="1">
        <v>45965</v>
      </c>
      <c r="C522" t="s">
        <v>54</v>
      </c>
      <c r="D522" s="2">
        <v>5</v>
      </c>
      <c r="E522" s="2"/>
      <c r="F522" s="3">
        <f>expend[[#This Row],[Credit (Income)]]-expend[[#This Row],[Debit (Spend)]]</f>
        <v>-5</v>
      </c>
      <c r="G522" t="s">
        <v>10</v>
      </c>
      <c r="H522" s="3" t="str">
        <f>IFERROR(INDEX(Categories[Category], MATCH(expend[[#This Row],[SubCategories]], Categories[Subcategory], 0)), "Add Subcategory")</f>
        <v>Dining Out</v>
      </c>
      <c r="I522" s="3" t="str">
        <f>IFERROR(INDEX(Categories[Category Type], MATCH(expend[[#This Row],[SubCategories]], Categories[Subcategory], 0)), "Add Subcategory")</f>
        <v>Expense</v>
      </c>
    </row>
    <row r="523" spans="1:9" x14ac:dyDescent="0.3">
      <c r="A523" t="s">
        <v>50</v>
      </c>
      <c r="B523" s="1">
        <v>45967</v>
      </c>
      <c r="C523" t="s">
        <v>55</v>
      </c>
      <c r="D523" s="2">
        <v>927</v>
      </c>
      <c r="E523" s="2"/>
      <c r="F523" s="3">
        <f>expend[[#This Row],[Credit (Income)]]-expend[[#This Row],[Debit (Spend)]]</f>
        <v>-927</v>
      </c>
      <c r="G523" t="s">
        <v>25</v>
      </c>
      <c r="H523" s="3" t="str">
        <f>IFERROR(INDEX(Categories[Category], MATCH(expend[[#This Row],[SubCategories]], Categories[Subcategory], 0)), "Add Subcategory")</f>
        <v>Living Expenses</v>
      </c>
      <c r="I523" s="3" t="str">
        <f>IFERROR(INDEX(Categories[Category Type], MATCH(expend[[#This Row],[SubCategories]], Categories[Subcategory], 0)), "Add Subcategory")</f>
        <v>Expense</v>
      </c>
    </row>
    <row r="524" spans="1:9" x14ac:dyDescent="0.3">
      <c r="A524" t="s">
        <v>50</v>
      </c>
      <c r="B524" s="1">
        <v>45967</v>
      </c>
      <c r="C524" t="s">
        <v>56</v>
      </c>
      <c r="D524" s="2">
        <v>150</v>
      </c>
      <c r="E524" s="2"/>
      <c r="F524" s="3">
        <f>expend[[#This Row],[Credit (Income)]]-expend[[#This Row],[Debit (Spend)]]</f>
        <v>-150</v>
      </c>
      <c r="G524" t="s">
        <v>8</v>
      </c>
      <c r="H524" s="3" t="str">
        <f>IFERROR(INDEX(Categories[Category], MATCH(expend[[#This Row],[SubCategories]], Categories[Subcategory], 0)), "Add Subcategory")</f>
        <v>Debt Repayment</v>
      </c>
      <c r="I524" s="3" t="str">
        <f>IFERROR(INDEX(Categories[Category Type], MATCH(expend[[#This Row],[SubCategories]], Categories[Subcategory], 0)), "Add Subcategory")</f>
        <v>Expense</v>
      </c>
    </row>
    <row r="525" spans="1:9" x14ac:dyDescent="0.3">
      <c r="A525" t="s">
        <v>53</v>
      </c>
      <c r="B525" s="1">
        <v>45967</v>
      </c>
      <c r="C525" t="s">
        <v>54</v>
      </c>
      <c r="D525" s="2">
        <v>5</v>
      </c>
      <c r="E525" s="2"/>
      <c r="F525" s="3">
        <f>expend[[#This Row],[Credit (Income)]]-expend[[#This Row],[Debit (Spend)]]</f>
        <v>-5</v>
      </c>
      <c r="G525" t="s">
        <v>10</v>
      </c>
      <c r="H525" s="3" t="str">
        <f>IFERROR(INDEX(Categories[Category], MATCH(expend[[#This Row],[SubCategories]], Categories[Subcategory], 0)), "Add Subcategory")</f>
        <v>Dining Out</v>
      </c>
      <c r="I525" s="3" t="str">
        <f>IFERROR(INDEX(Categories[Category Type], MATCH(expend[[#This Row],[SubCategories]], Categories[Subcategory], 0)), "Add Subcategory")</f>
        <v>Expense</v>
      </c>
    </row>
    <row r="526" spans="1:9" x14ac:dyDescent="0.3">
      <c r="A526" t="s">
        <v>53</v>
      </c>
      <c r="B526" s="1">
        <v>45967</v>
      </c>
      <c r="C526" t="s">
        <v>54</v>
      </c>
      <c r="D526" s="2">
        <v>5</v>
      </c>
      <c r="E526" s="2"/>
      <c r="F526" s="3">
        <f>expend[[#This Row],[Credit (Income)]]-expend[[#This Row],[Debit (Spend)]]</f>
        <v>-5</v>
      </c>
      <c r="G526" t="s">
        <v>10</v>
      </c>
      <c r="H526" s="3" t="str">
        <f>IFERROR(INDEX(Categories[Category], MATCH(expend[[#This Row],[SubCategories]], Categories[Subcategory], 0)), "Add Subcategory")</f>
        <v>Dining Out</v>
      </c>
      <c r="I526" s="3" t="str">
        <f>IFERROR(INDEX(Categories[Category Type], MATCH(expend[[#This Row],[SubCategories]], Categories[Subcategory], 0)), "Add Subcategory")</f>
        <v>Expense</v>
      </c>
    </row>
    <row r="527" spans="1:9" x14ac:dyDescent="0.3">
      <c r="A527" t="s">
        <v>53</v>
      </c>
      <c r="B527" s="1">
        <v>45968</v>
      </c>
      <c r="C527" t="s">
        <v>54</v>
      </c>
      <c r="D527" s="2">
        <v>5</v>
      </c>
      <c r="E527" s="2"/>
      <c r="F527" s="3">
        <f>expend[[#This Row],[Credit (Income)]]-expend[[#This Row],[Debit (Spend)]]</f>
        <v>-5</v>
      </c>
      <c r="G527" t="s">
        <v>10</v>
      </c>
      <c r="H527" s="3" t="str">
        <f>IFERROR(INDEX(Categories[Category], MATCH(expend[[#This Row],[SubCategories]], Categories[Subcategory], 0)), "Add Subcategory")</f>
        <v>Dining Out</v>
      </c>
      <c r="I527" s="3" t="str">
        <f>IFERROR(INDEX(Categories[Category Type], MATCH(expend[[#This Row],[SubCategories]], Categories[Subcategory], 0)), "Add Subcategory")</f>
        <v>Expense</v>
      </c>
    </row>
    <row r="528" spans="1:9" x14ac:dyDescent="0.3">
      <c r="A528" t="s">
        <v>53</v>
      </c>
      <c r="B528" s="1">
        <v>45969</v>
      </c>
      <c r="C528" t="s">
        <v>54</v>
      </c>
      <c r="D528" s="2">
        <v>5</v>
      </c>
      <c r="E528" s="2"/>
      <c r="F528" s="3">
        <f>expend[[#This Row],[Credit (Income)]]-expend[[#This Row],[Debit (Spend)]]</f>
        <v>-5</v>
      </c>
      <c r="G528" t="s">
        <v>10</v>
      </c>
      <c r="H528" s="3" t="str">
        <f>IFERROR(INDEX(Categories[Category], MATCH(expend[[#This Row],[SubCategories]], Categories[Subcategory], 0)), "Add Subcategory")</f>
        <v>Dining Out</v>
      </c>
      <c r="I528" s="3" t="str">
        <f>IFERROR(INDEX(Categories[Category Type], MATCH(expend[[#This Row],[SubCategories]], Categories[Subcategory], 0)), "Add Subcategory")</f>
        <v>Expense</v>
      </c>
    </row>
    <row r="529" spans="1:9" x14ac:dyDescent="0.3">
      <c r="A529" t="s">
        <v>53</v>
      </c>
      <c r="B529" s="1">
        <v>45969</v>
      </c>
      <c r="C529" t="s">
        <v>57</v>
      </c>
      <c r="D529" s="2">
        <v>160</v>
      </c>
      <c r="E529" s="2"/>
      <c r="F529" s="3">
        <f>expend[[#This Row],[Credit (Income)]]-expend[[#This Row],[Debit (Spend)]]</f>
        <v>-160</v>
      </c>
      <c r="G529" t="s">
        <v>23</v>
      </c>
      <c r="H529" s="3" t="str">
        <f>IFERROR(INDEX(Categories[Category], MATCH(expend[[#This Row],[SubCategories]], Categories[Subcategory], 0)), "Add Subcategory")</f>
        <v>Living Expenses</v>
      </c>
      <c r="I529" s="3" t="str">
        <f>IFERROR(INDEX(Categories[Category Type], MATCH(expend[[#This Row],[SubCategories]], Categories[Subcategory], 0)), "Add Subcategory")</f>
        <v>Expense</v>
      </c>
    </row>
    <row r="530" spans="1:9" x14ac:dyDescent="0.3">
      <c r="A530" t="s">
        <v>50</v>
      </c>
      <c r="B530" s="1">
        <v>45972</v>
      </c>
      <c r="C530" t="s">
        <v>58</v>
      </c>
      <c r="D530" s="2">
        <v>49</v>
      </c>
      <c r="E530" s="2"/>
      <c r="F530" s="3">
        <f>expend[[#This Row],[Credit (Income)]]-expend[[#This Row],[Debit (Spend)]]</f>
        <v>-49</v>
      </c>
      <c r="G530" t="s">
        <v>22</v>
      </c>
      <c r="H530" s="3" t="str">
        <f>IFERROR(INDEX(Categories[Category], MATCH(expend[[#This Row],[SubCategories]], Categories[Subcategory], 0)), "Add Subcategory")</f>
        <v>Living Expenses</v>
      </c>
      <c r="I530" s="3" t="str">
        <f>IFERROR(INDEX(Categories[Category Type], MATCH(expend[[#This Row],[SubCategories]], Categories[Subcategory], 0)), "Add Subcategory")</f>
        <v>Expense</v>
      </c>
    </row>
    <row r="531" spans="1:9" x14ac:dyDescent="0.3">
      <c r="A531" t="s">
        <v>53</v>
      </c>
      <c r="B531" s="1">
        <v>45972</v>
      </c>
      <c r="C531" t="s">
        <v>54</v>
      </c>
      <c r="D531" s="2">
        <v>5</v>
      </c>
      <c r="E531" s="2"/>
      <c r="F531" s="3">
        <f>expend[[#This Row],[Credit (Income)]]-expend[[#This Row],[Debit (Spend)]]</f>
        <v>-5</v>
      </c>
      <c r="G531" t="s">
        <v>10</v>
      </c>
      <c r="H531" s="3" t="str">
        <f>IFERROR(INDEX(Categories[Category], MATCH(expend[[#This Row],[SubCategories]], Categories[Subcategory], 0)), "Add Subcategory")</f>
        <v>Dining Out</v>
      </c>
      <c r="I531" s="3" t="str">
        <f>IFERROR(INDEX(Categories[Category Type], MATCH(expend[[#This Row],[SubCategories]], Categories[Subcategory], 0)), "Add Subcategory")</f>
        <v>Expense</v>
      </c>
    </row>
    <row r="532" spans="1:9" x14ac:dyDescent="0.3">
      <c r="A532" t="s">
        <v>53</v>
      </c>
      <c r="B532" s="1">
        <v>45973</v>
      </c>
      <c r="C532" t="s">
        <v>54</v>
      </c>
      <c r="D532" s="2">
        <v>5</v>
      </c>
      <c r="E532" s="2"/>
      <c r="F532" s="3">
        <f>expend[[#This Row],[Credit (Income)]]-expend[[#This Row],[Debit (Spend)]]</f>
        <v>-5</v>
      </c>
      <c r="G532" t="s">
        <v>10</v>
      </c>
      <c r="H532" s="3" t="str">
        <f>IFERROR(INDEX(Categories[Category], MATCH(expend[[#This Row],[SubCategories]], Categories[Subcategory], 0)), "Add Subcategory")</f>
        <v>Dining Out</v>
      </c>
      <c r="I532" s="3" t="str">
        <f>IFERROR(INDEX(Categories[Category Type], MATCH(expend[[#This Row],[SubCategories]], Categories[Subcategory], 0)), "Add Subcategory")</f>
        <v>Expense</v>
      </c>
    </row>
    <row r="533" spans="1:9" x14ac:dyDescent="0.3">
      <c r="A533" t="s">
        <v>53</v>
      </c>
      <c r="B533" s="1">
        <v>45974</v>
      </c>
      <c r="C533" t="s">
        <v>59</v>
      </c>
      <c r="D533" s="2">
        <v>94</v>
      </c>
      <c r="E533" s="2"/>
      <c r="F533" s="3">
        <f>expend[[#This Row],[Credit (Income)]]-expend[[#This Row],[Debit (Spend)]]</f>
        <v>-94</v>
      </c>
      <c r="G533" t="s">
        <v>33</v>
      </c>
      <c r="H533" s="3" t="str">
        <f>IFERROR(INDEX(Categories[Category], MATCH(expend[[#This Row],[SubCategories]], Categories[Subcategory], 0)), "Add Subcategory")</f>
        <v>Transport</v>
      </c>
      <c r="I533" s="3" t="str">
        <f>IFERROR(INDEX(Categories[Category Type], MATCH(expend[[#This Row],[SubCategories]], Categories[Subcategory], 0)), "Add Subcategory")</f>
        <v>Expense</v>
      </c>
    </row>
    <row r="534" spans="1:9" x14ac:dyDescent="0.3">
      <c r="A534" t="s">
        <v>53</v>
      </c>
      <c r="B534" s="1">
        <v>45974</v>
      </c>
      <c r="C534" t="s">
        <v>54</v>
      </c>
      <c r="D534" s="2">
        <v>5</v>
      </c>
      <c r="E534" s="2"/>
      <c r="F534" s="3">
        <f>expend[[#This Row],[Credit (Income)]]-expend[[#This Row],[Debit (Spend)]]</f>
        <v>-5</v>
      </c>
      <c r="G534" t="s">
        <v>10</v>
      </c>
      <c r="H534" s="3" t="str">
        <f>IFERROR(INDEX(Categories[Category], MATCH(expend[[#This Row],[SubCategories]], Categories[Subcategory], 0)), "Add Subcategory")</f>
        <v>Dining Out</v>
      </c>
      <c r="I534" s="3" t="str">
        <f>IFERROR(INDEX(Categories[Category Type], MATCH(expend[[#This Row],[SubCategories]], Categories[Subcategory], 0)), "Add Subcategory")</f>
        <v>Expense</v>
      </c>
    </row>
    <row r="535" spans="1:9" x14ac:dyDescent="0.3">
      <c r="A535" t="s">
        <v>53</v>
      </c>
      <c r="B535" s="1">
        <v>45975</v>
      </c>
      <c r="C535" t="s">
        <v>54</v>
      </c>
      <c r="D535" s="2">
        <v>5</v>
      </c>
      <c r="E535" s="2"/>
      <c r="F535" s="3">
        <f>expend[[#This Row],[Credit (Income)]]-expend[[#This Row],[Debit (Spend)]]</f>
        <v>-5</v>
      </c>
      <c r="G535" t="s">
        <v>10</v>
      </c>
      <c r="H535" s="3" t="str">
        <f>IFERROR(INDEX(Categories[Category], MATCH(expend[[#This Row],[SubCategories]], Categories[Subcategory], 0)), "Add Subcategory")</f>
        <v>Dining Out</v>
      </c>
      <c r="I535" s="3" t="str">
        <f>IFERROR(INDEX(Categories[Category Type], MATCH(expend[[#This Row],[SubCategories]], Categories[Subcategory], 0)), "Add Subcategory")</f>
        <v>Expense</v>
      </c>
    </row>
    <row r="536" spans="1:9" x14ac:dyDescent="0.3">
      <c r="A536" t="s">
        <v>53</v>
      </c>
      <c r="B536" s="1">
        <v>45976</v>
      </c>
      <c r="C536" t="s">
        <v>57</v>
      </c>
      <c r="D536" s="2">
        <v>133</v>
      </c>
      <c r="E536" s="2"/>
      <c r="F536" s="3">
        <f>expend[[#This Row],[Credit (Income)]]-expend[[#This Row],[Debit (Spend)]]</f>
        <v>-133</v>
      </c>
      <c r="G536" t="s">
        <v>23</v>
      </c>
      <c r="H536" s="3" t="str">
        <f>IFERROR(INDEX(Categories[Category], MATCH(expend[[#This Row],[SubCategories]], Categories[Subcategory], 0)), "Add Subcategory")</f>
        <v>Living Expenses</v>
      </c>
      <c r="I536" s="3" t="str">
        <f>IFERROR(INDEX(Categories[Category Type], MATCH(expend[[#This Row],[SubCategories]], Categories[Subcategory], 0)), "Add Subcategory")</f>
        <v>Expense</v>
      </c>
    </row>
    <row r="537" spans="1:9" x14ac:dyDescent="0.3">
      <c r="A537" t="s">
        <v>53</v>
      </c>
      <c r="B537" s="1">
        <v>45976</v>
      </c>
      <c r="C537" t="s">
        <v>54</v>
      </c>
      <c r="D537" s="2">
        <v>5</v>
      </c>
      <c r="E537" s="2"/>
      <c r="F537" s="3">
        <f>expend[[#This Row],[Credit (Income)]]-expend[[#This Row],[Debit (Spend)]]</f>
        <v>-5</v>
      </c>
      <c r="G537" t="s">
        <v>10</v>
      </c>
      <c r="H537" s="3" t="str">
        <f>IFERROR(INDEX(Categories[Category], MATCH(expend[[#This Row],[SubCategories]], Categories[Subcategory], 0)), "Add Subcategory")</f>
        <v>Dining Out</v>
      </c>
      <c r="I537" s="3" t="str">
        <f>IFERROR(INDEX(Categories[Category Type], MATCH(expend[[#This Row],[SubCategories]], Categories[Subcategory], 0)), "Add Subcategory")</f>
        <v>Expense</v>
      </c>
    </row>
    <row r="538" spans="1:9" x14ac:dyDescent="0.3">
      <c r="A538" t="s">
        <v>53</v>
      </c>
      <c r="B538" s="1">
        <v>45977</v>
      </c>
      <c r="C538" t="s">
        <v>54</v>
      </c>
      <c r="D538" s="2">
        <v>5</v>
      </c>
      <c r="E538" s="2"/>
      <c r="F538" s="3">
        <f>expend[[#This Row],[Credit (Income)]]-expend[[#This Row],[Debit (Spend)]]</f>
        <v>-5</v>
      </c>
      <c r="G538" t="s">
        <v>10</v>
      </c>
      <c r="H538" s="3" t="str">
        <f>IFERROR(INDEX(Categories[Category], MATCH(expend[[#This Row],[SubCategories]], Categories[Subcategory], 0)), "Add Subcategory")</f>
        <v>Dining Out</v>
      </c>
      <c r="I538" s="3" t="str">
        <f>IFERROR(INDEX(Categories[Category Type], MATCH(expend[[#This Row],[SubCategories]], Categories[Subcategory], 0)), "Add Subcategory")</f>
        <v>Expense</v>
      </c>
    </row>
    <row r="539" spans="1:9" x14ac:dyDescent="0.3">
      <c r="A539" t="s">
        <v>53</v>
      </c>
      <c r="B539" s="1">
        <v>45977</v>
      </c>
      <c r="C539" t="s">
        <v>60</v>
      </c>
      <c r="D539" s="2">
        <v>36</v>
      </c>
      <c r="E539" s="2"/>
      <c r="F539" s="3">
        <f>expend[[#This Row],[Credit (Income)]]-expend[[#This Row],[Debit (Spend)]]</f>
        <v>-36</v>
      </c>
      <c r="G539" t="s">
        <v>14</v>
      </c>
      <c r="H539" s="3" t="str">
        <f>IFERROR(INDEX(Categories[Category], MATCH(expend[[#This Row],[SubCategories]], Categories[Subcategory], 0)), "Add Subcategory")</f>
        <v>Discretionary</v>
      </c>
      <c r="I539" s="3" t="str">
        <f>IFERROR(INDEX(Categories[Category Type], MATCH(expend[[#This Row],[SubCategories]], Categories[Subcategory], 0)), "Add Subcategory")</f>
        <v>Expense</v>
      </c>
    </row>
    <row r="540" spans="1:9" x14ac:dyDescent="0.3">
      <c r="A540" t="s">
        <v>53</v>
      </c>
      <c r="B540" s="1">
        <v>45977</v>
      </c>
      <c r="C540" t="s">
        <v>61</v>
      </c>
      <c r="D540" s="2">
        <v>74</v>
      </c>
      <c r="E540" s="2"/>
      <c r="F540" s="3">
        <f>expend[[#This Row],[Credit (Income)]]-expend[[#This Row],[Debit (Spend)]]</f>
        <v>-74</v>
      </c>
      <c r="G540" t="s">
        <v>13</v>
      </c>
      <c r="H540" s="3" t="str">
        <f>IFERROR(INDEX(Categories[Category], MATCH(expend[[#This Row],[SubCategories]], Categories[Subcategory], 0)), "Add Subcategory")</f>
        <v>Discretionary</v>
      </c>
      <c r="I540" s="3" t="str">
        <f>IFERROR(INDEX(Categories[Category Type], MATCH(expend[[#This Row],[SubCategories]], Categories[Subcategory], 0)), "Add Subcategory")</f>
        <v>Expense</v>
      </c>
    </row>
    <row r="541" spans="1:9" x14ac:dyDescent="0.3">
      <c r="A541" t="s">
        <v>53</v>
      </c>
      <c r="B541" s="1">
        <v>45977</v>
      </c>
      <c r="C541" t="s">
        <v>62</v>
      </c>
      <c r="D541" s="2">
        <v>72</v>
      </c>
      <c r="E541" s="2"/>
      <c r="F541" s="3">
        <f>expend[[#This Row],[Credit (Income)]]-expend[[#This Row],[Debit (Spend)]]</f>
        <v>-72</v>
      </c>
      <c r="G541" t="s">
        <v>11</v>
      </c>
      <c r="H541" s="3" t="str">
        <f>IFERROR(INDEX(Categories[Category], MATCH(expend[[#This Row],[SubCategories]], Categories[Subcategory], 0)), "Add Subcategory")</f>
        <v>Dining Out</v>
      </c>
      <c r="I541" s="3" t="str">
        <f>IFERROR(INDEX(Categories[Category Type], MATCH(expend[[#This Row],[SubCategories]], Categories[Subcategory], 0)), "Add Subcategory")</f>
        <v>Expense</v>
      </c>
    </row>
    <row r="542" spans="1:9" x14ac:dyDescent="0.3">
      <c r="A542" t="s">
        <v>53</v>
      </c>
      <c r="B542" s="1">
        <v>45978</v>
      </c>
      <c r="C542" t="s">
        <v>63</v>
      </c>
      <c r="D542" s="2">
        <v>28</v>
      </c>
      <c r="E542" s="2"/>
      <c r="F542" s="3">
        <f>expend[[#This Row],[Credit (Income)]]-expend[[#This Row],[Debit (Spend)]]</f>
        <v>-28</v>
      </c>
      <c r="G542" t="s">
        <v>34</v>
      </c>
      <c r="H542" s="3" t="str">
        <f>IFERROR(INDEX(Categories[Category], MATCH(expend[[#This Row],[SubCategories]], Categories[Subcategory], 0)), "Add Subcategory")</f>
        <v>Transport</v>
      </c>
      <c r="I542" s="3" t="str">
        <f>IFERROR(INDEX(Categories[Category Type], MATCH(expend[[#This Row],[SubCategories]], Categories[Subcategory], 0)), "Add Subcategory")</f>
        <v>Expense</v>
      </c>
    </row>
    <row r="543" spans="1:9" x14ac:dyDescent="0.3">
      <c r="A543" t="s">
        <v>50</v>
      </c>
      <c r="B543" s="1">
        <v>45979</v>
      </c>
      <c r="C543" t="s">
        <v>64</v>
      </c>
      <c r="D543" s="2">
        <v>30</v>
      </c>
      <c r="E543" s="2"/>
      <c r="F543" s="3">
        <f>expend[[#This Row],[Credit (Income)]]-expend[[#This Row],[Debit (Spend)]]</f>
        <v>-30</v>
      </c>
      <c r="G543" t="s">
        <v>17</v>
      </c>
      <c r="H543" s="3" t="str">
        <f>IFERROR(INDEX(Categories[Category], MATCH(expend[[#This Row],[SubCategories]], Categories[Subcategory], 0)), "Add Subcategory")</f>
        <v>Discretionary</v>
      </c>
      <c r="I543" s="3" t="str">
        <f>IFERROR(INDEX(Categories[Category Type], MATCH(expend[[#This Row],[SubCategories]], Categories[Subcategory], 0)), "Add Subcategory")</f>
        <v>Expense</v>
      </c>
    </row>
    <row r="544" spans="1:9" x14ac:dyDescent="0.3">
      <c r="A544" t="s">
        <v>53</v>
      </c>
      <c r="B544" s="1">
        <v>45979</v>
      </c>
      <c r="C544" t="s">
        <v>54</v>
      </c>
      <c r="D544" s="2">
        <v>5</v>
      </c>
      <c r="E544" s="2"/>
      <c r="F544" s="3">
        <f>expend[[#This Row],[Credit (Income)]]-expend[[#This Row],[Debit (Spend)]]</f>
        <v>-5</v>
      </c>
      <c r="G544" t="s">
        <v>10</v>
      </c>
      <c r="H544" s="3" t="str">
        <f>IFERROR(INDEX(Categories[Category], MATCH(expend[[#This Row],[SubCategories]], Categories[Subcategory], 0)), "Add Subcategory")</f>
        <v>Dining Out</v>
      </c>
      <c r="I544" s="3" t="str">
        <f>IFERROR(INDEX(Categories[Category Type], MATCH(expend[[#This Row],[SubCategories]], Categories[Subcategory], 0)), "Add Subcategory")</f>
        <v>Expense</v>
      </c>
    </row>
    <row r="545" spans="1:9" x14ac:dyDescent="0.3">
      <c r="A545" t="s">
        <v>53</v>
      </c>
      <c r="B545" s="1">
        <v>45980</v>
      </c>
      <c r="C545" t="s">
        <v>54</v>
      </c>
      <c r="D545" s="2">
        <v>5</v>
      </c>
      <c r="E545" s="2"/>
      <c r="F545" s="3">
        <f>expend[[#This Row],[Credit (Income)]]-expend[[#This Row],[Debit (Spend)]]</f>
        <v>-5</v>
      </c>
      <c r="G545" t="s">
        <v>10</v>
      </c>
      <c r="H545" s="3" t="str">
        <f>IFERROR(INDEX(Categories[Category], MATCH(expend[[#This Row],[SubCategories]], Categories[Subcategory], 0)), "Add Subcategory")</f>
        <v>Dining Out</v>
      </c>
      <c r="I545" s="3" t="str">
        <f>IFERROR(INDEX(Categories[Category Type], MATCH(expend[[#This Row],[SubCategories]], Categories[Subcategory], 0)), "Add Subcategory")</f>
        <v>Expense</v>
      </c>
    </row>
    <row r="546" spans="1:9" x14ac:dyDescent="0.3">
      <c r="A546" t="s">
        <v>50</v>
      </c>
      <c r="B546" s="1">
        <v>45980</v>
      </c>
      <c r="C546" t="s">
        <v>66</v>
      </c>
      <c r="D546" s="2">
        <v>40</v>
      </c>
      <c r="E546" s="2"/>
      <c r="F546" s="3">
        <f>expend[[#This Row],[Credit (Income)]]-expend[[#This Row],[Debit (Spend)]]</f>
        <v>-40</v>
      </c>
      <c r="G546" t="s">
        <v>24</v>
      </c>
      <c r="H546" s="3" t="str">
        <f>IFERROR(INDEX(Categories[Category], MATCH(expend[[#This Row],[SubCategories]], Categories[Subcategory], 0)), "Add Subcategory")</f>
        <v>Living Expenses</v>
      </c>
      <c r="I546" s="3" t="str">
        <f>IFERROR(INDEX(Categories[Category Type], MATCH(expend[[#This Row],[SubCategories]], Categories[Subcategory], 0)), "Add Subcategory")</f>
        <v>Expense</v>
      </c>
    </row>
    <row r="547" spans="1:9" x14ac:dyDescent="0.3">
      <c r="A547" t="s">
        <v>53</v>
      </c>
      <c r="B547" s="1">
        <v>45981</v>
      </c>
      <c r="C547" t="s">
        <v>68</v>
      </c>
      <c r="D547" s="2">
        <v>35</v>
      </c>
      <c r="E547" s="2"/>
      <c r="F547" s="3">
        <f>expend[[#This Row],[Credit (Income)]]-expend[[#This Row],[Debit (Spend)]]</f>
        <v>-35</v>
      </c>
      <c r="G547" t="s">
        <v>14</v>
      </c>
      <c r="H547" s="3" t="str">
        <f>IFERROR(INDEX(Categories[Category], MATCH(expend[[#This Row],[SubCategories]], Categories[Subcategory], 0)), "Add Subcategory")</f>
        <v>Discretionary</v>
      </c>
      <c r="I547" s="3" t="str">
        <f>IFERROR(INDEX(Categories[Category Type], MATCH(expend[[#This Row],[SubCategories]], Categories[Subcategory], 0)), "Add Subcategory")</f>
        <v>Expense</v>
      </c>
    </row>
    <row r="548" spans="1:9" x14ac:dyDescent="0.3">
      <c r="A548" t="s">
        <v>53</v>
      </c>
      <c r="B548" s="1">
        <v>45981</v>
      </c>
      <c r="C548" t="s">
        <v>54</v>
      </c>
      <c r="D548" s="2">
        <v>5</v>
      </c>
      <c r="E548" s="2"/>
      <c r="F548" s="3">
        <f>expend[[#This Row],[Credit (Income)]]-expend[[#This Row],[Debit (Spend)]]</f>
        <v>-5</v>
      </c>
      <c r="G548" t="s">
        <v>10</v>
      </c>
      <c r="H548" s="3" t="str">
        <f>IFERROR(INDEX(Categories[Category], MATCH(expend[[#This Row],[SubCategories]], Categories[Subcategory], 0)), "Add Subcategory")</f>
        <v>Dining Out</v>
      </c>
      <c r="I548" s="3" t="str">
        <f>IFERROR(INDEX(Categories[Category Type], MATCH(expend[[#This Row],[SubCategories]], Categories[Subcategory], 0)), "Add Subcategory")</f>
        <v>Expense</v>
      </c>
    </row>
    <row r="549" spans="1:9" x14ac:dyDescent="0.3">
      <c r="A549" t="s">
        <v>53</v>
      </c>
      <c r="B549" s="1">
        <v>45982</v>
      </c>
      <c r="C549" t="s">
        <v>54</v>
      </c>
      <c r="D549" s="2">
        <v>5</v>
      </c>
      <c r="E549" s="2"/>
      <c r="F549" s="3">
        <f>expend[[#This Row],[Credit (Income)]]-expend[[#This Row],[Debit (Spend)]]</f>
        <v>-5</v>
      </c>
      <c r="G549" t="s">
        <v>10</v>
      </c>
      <c r="H549" s="3" t="str">
        <f>IFERROR(INDEX(Categories[Category], MATCH(expend[[#This Row],[SubCategories]], Categories[Subcategory], 0)), "Add Subcategory")</f>
        <v>Dining Out</v>
      </c>
      <c r="I549" s="3" t="str">
        <f>IFERROR(INDEX(Categories[Category Type], MATCH(expend[[#This Row],[SubCategories]], Categories[Subcategory], 0)), "Add Subcategory")</f>
        <v>Expense</v>
      </c>
    </row>
    <row r="550" spans="1:9" x14ac:dyDescent="0.3">
      <c r="A550" t="s">
        <v>53</v>
      </c>
      <c r="B550" s="1">
        <v>45983</v>
      </c>
      <c r="C550" t="s">
        <v>54</v>
      </c>
      <c r="D550" s="2">
        <v>5</v>
      </c>
      <c r="E550" s="2"/>
      <c r="F550" s="3">
        <f>expend[[#This Row],[Credit (Income)]]-expend[[#This Row],[Debit (Spend)]]</f>
        <v>-5</v>
      </c>
      <c r="G550" t="s">
        <v>10</v>
      </c>
      <c r="H550" s="3" t="str">
        <f>IFERROR(INDEX(Categories[Category], MATCH(expend[[#This Row],[SubCategories]], Categories[Subcategory], 0)), "Add Subcategory")</f>
        <v>Dining Out</v>
      </c>
      <c r="I550" s="3" t="str">
        <f>IFERROR(INDEX(Categories[Category Type], MATCH(expend[[#This Row],[SubCategories]], Categories[Subcategory], 0)), "Add Subcategory")</f>
        <v>Expense</v>
      </c>
    </row>
    <row r="551" spans="1:9" x14ac:dyDescent="0.3">
      <c r="A551" t="s">
        <v>53</v>
      </c>
      <c r="B551" s="1">
        <v>45983</v>
      </c>
      <c r="C551" t="s">
        <v>57</v>
      </c>
      <c r="D551" s="2">
        <v>214</v>
      </c>
      <c r="E551" s="2"/>
      <c r="F551" s="3">
        <f>expend[[#This Row],[Credit (Income)]]-expend[[#This Row],[Debit (Spend)]]</f>
        <v>-214</v>
      </c>
      <c r="G551" t="s">
        <v>23</v>
      </c>
      <c r="H551" s="3" t="str">
        <f>IFERROR(INDEX(Categories[Category], MATCH(expend[[#This Row],[SubCategories]], Categories[Subcategory], 0)), "Add Subcategory")</f>
        <v>Living Expenses</v>
      </c>
      <c r="I551" s="3" t="str">
        <f>IFERROR(INDEX(Categories[Category Type], MATCH(expend[[#This Row],[SubCategories]], Categories[Subcategory], 0)), "Add Subcategory")</f>
        <v>Expense</v>
      </c>
    </row>
    <row r="552" spans="1:9" x14ac:dyDescent="0.3">
      <c r="A552" t="s">
        <v>53</v>
      </c>
      <c r="B552" s="1">
        <v>45984</v>
      </c>
      <c r="C552" t="s">
        <v>69</v>
      </c>
      <c r="D552" s="2">
        <v>59</v>
      </c>
      <c r="E552" s="2"/>
      <c r="F552" s="3">
        <f>expend[[#This Row],[Credit (Income)]]-expend[[#This Row],[Debit (Spend)]]</f>
        <v>-59</v>
      </c>
      <c r="G552" t="s">
        <v>11</v>
      </c>
      <c r="H552" s="3" t="str">
        <f>IFERROR(INDEX(Categories[Category], MATCH(expend[[#This Row],[SubCategories]], Categories[Subcategory], 0)), "Add Subcategory")</f>
        <v>Dining Out</v>
      </c>
      <c r="I552" s="3" t="str">
        <f>IFERROR(INDEX(Categories[Category Type], MATCH(expend[[#This Row],[SubCategories]], Categories[Subcategory], 0)), "Add Subcategory")</f>
        <v>Expense</v>
      </c>
    </row>
    <row r="553" spans="1:9" x14ac:dyDescent="0.3">
      <c r="A553" t="s">
        <v>53</v>
      </c>
      <c r="B553" s="1">
        <v>45985</v>
      </c>
      <c r="C553" t="s">
        <v>70</v>
      </c>
      <c r="D553" s="2">
        <v>13</v>
      </c>
      <c r="E553" s="2"/>
      <c r="F553" s="3">
        <f>expend[[#This Row],[Credit (Income)]]-expend[[#This Row],[Debit (Spend)]]</f>
        <v>-13</v>
      </c>
      <c r="G553" t="s">
        <v>11</v>
      </c>
      <c r="H553" s="3" t="str">
        <f>IFERROR(INDEX(Categories[Category], MATCH(expend[[#This Row],[SubCategories]], Categories[Subcategory], 0)), "Add Subcategory")</f>
        <v>Dining Out</v>
      </c>
      <c r="I553" s="3" t="str">
        <f>IFERROR(INDEX(Categories[Category Type], MATCH(expend[[#This Row],[SubCategories]], Categories[Subcategory], 0)), "Add Subcategory")</f>
        <v>Expense</v>
      </c>
    </row>
    <row r="554" spans="1:9" x14ac:dyDescent="0.3">
      <c r="A554" t="s">
        <v>50</v>
      </c>
      <c r="B554" s="1">
        <v>45986</v>
      </c>
      <c r="C554" t="s">
        <v>71</v>
      </c>
      <c r="D554" s="2">
        <v>55</v>
      </c>
      <c r="E554" s="2"/>
      <c r="F554" s="3">
        <f>expend[[#This Row],[Credit (Income)]]-expend[[#This Row],[Debit (Spend)]]</f>
        <v>-55</v>
      </c>
      <c r="G554" t="s">
        <v>4</v>
      </c>
      <c r="H554" s="3" t="str">
        <f>IFERROR(INDEX(Categories[Category], MATCH(expend[[#This Row],[SubCategories]], Categories[Subcategory], 0)), "Add Subcategory")</f>
        <v>Charity</v>
      </c>
      <c r="I554" s="3" t="str">
        <f>IFERROR(INDEX(Categories[Category Type], MATCH(expend[[#This Row],[SubCategories]], Categories[Subcategory], 0)), "Add Subcategory")</f>
        <v>Expense</v>
      </c>
    </row>
    <row r="555" spans="1:9" x14ac:dyDescent="0.3">
      <c r="A555" t="s">
        <v>53</v>
      </c>
      <c r="B555" s="1">
        <v>45986</v>
      </c>
      <c r="C555" t="s">
        <v>59</v>
      </c>
      <c r="D555" s="2">
        <v>69</v>
      </c>
      <c r="E555" s="2"/>
      <c r="F555" s="3">
        <f>expend[[#This Row],[Credit (Income)]]-expend[[#This Row],[Debit (Spend)]]</f>
        <v>-69</v>
      </c>
      <c r="G555" t="s">
        <v>33</v>
      </c>
      <c r="H555" s="3" t="str">
        <f>IFERROR(INDEX(Categories[Category], MATCH(expend[[#This Row],[SubCategories]], Categories[Subcategory], 0)), "Add Subcategory")</f>
        <v>Transport</v>
      </c>
      <c r="I555" s="3" t="str">
        <f>IFERROR(INDEX(Categories[Category Type], MATCH(expend[[#This Row],[SubCategories]], Categories[Subcategory], 0)), "Add Subcategory")</f>
        <v>Expense</v>
      </c>
    </row>
    <row r="556" spans="1:9" x14ac:dyDescent="0.3">
      <c r="A556" t="s">
        <v>53</v>
      </c>
      <c r="B556" s="1">
        <v>45986</v>
      </c>
      <c r="C556" t="s">
        <v>54</v>
      </c>
      <c r="D556" s="2">
        <v>5</v>
      </c>
      <c r="E556" s="2"/>
      <c r="F556" s="3">
        <f>expend[[#This Row],[Credit (Income)]]-expend[[#This Row],[Debit (Spend)]]</f>
        <v>-5</v>
      </c>
      <c r="G556" t="s">
        <v>10</v>
      </c>
      <c r="H556" s="3" t="str">
        <f>IFERROR(INDEX(Categories[Category], MATCH(expend[[#This Row],[SubCategories]], Categories[Subcategory], 0)), "Add Subcategory")</f>
        <v>Dining Out</v>
      </c>
      <c r="I556" s="3" t="str">
        <f>IFERROR(INDEX(Categories[Category Type], MATCH(expend[[#This Row],[SubCategories]], Categories[Subcategory], 0)), "Add Subcategory")</f>
        <v>Expense</v>
      </c>
    </row>
    <row r="557" spans="1:9" x14ac:dyDescent="0.3">
      <c r="A557" t="s">
        <v>53</v>
      </c>
      <c r="B557" s="1">
        <v>45987</v>
      </c>
      <c r="C557" t="s">
        <v>54</v>
      </c>
      <c r="D557" s="2">
        <v>5</v>
      </c>
      <c r="E557" s="2"/>
      <c r="F557" s="3">
        <f>expend[[#This Row],[Credit (Income)]]-expend[[#This Row],[Debit (Spend)]]</f>
        <v>-5</v>
      </c>
      <c r="G557" t="s">
        <v>10</v>
      </c>
      <c r="H557" s="3" t="str">
        <f>IFERROR(INDEX(Categories[Category], MATCH(expend[[#This Row],[SubCategories]], Categories[Subcategory], 0)), "Add Subcategory")</f>
        <v>Dining Out</v>
      </c>
      <c r="I557" s="3" t="str">
        <f>IFERROR(INDEX(Categories[Category Type], MATCH(expend[[#This Row],[SubCategories]], Categories[Subcategory], 0)), "Add Subcategory")</f>
        <v>Expense</v>
      </c>
    </row>
    <row r="558" spans="1:9" x14ac:dyDescent="0.3">
      <c r="A558" t="s">
        <v>53</v>
      </c>
      <c r="B558" s="1">
        <v>45988</v>
      </c>
      <c r="C558" t="s">
        <v>54</v>
      </c>
      <c r="D558" s="2">
        <v>5</v>
      </c>
      <c r="E558" s="2"/>
      <c r="F558" s="3">
        <f>expend[[#This Row],[Credit (Income)]]-expend[[#This Row],[Debit (Spend)]]</f>
        <v>-5</v>
      </c>
      <c r="G558" t="s">
        <v>10</v>
      </c>
      <c r="H558" s="3" t="str">
        <f>IFERROR(INDEX(Categories[Category], MATCH(expend[[#This Row],[SubCategories]], Categories[Subcategory], 0)), "Add Subcategory")</f>
        <v>Dining Out</v>
      </c>
      <c r="I558" s="3" t="str">
        <f>IFERROR(INDEX(Categories[Category Type], MATCH(expend[[#This Row],[SubCategories]], Categories[Subcategory], 0)), "Add Subcategory")</f>
        <v>Expense</v>
      </c>
    </row>
    <row r="559" spans="1:9" x14ac:dyDescent="0.3">
      <c r="A559" t="s">
        <v>53</v>
      </c>
      <c r="B559" s="1">
        <v>45989</v>
      </c>
      <c r="C559" t="s">
        <v>54</v>
      </c>
      <c r="D559" s="2">
        <v>5</v>
      </c>
      <c r="E559" s="2"/>
      <c r="F559" s="3">
        <f>expend[[#This Row],[Credit (Income)]]-expend[[#This Row],[Debit (Spend)]]</f>
        <v>-5</v>
      </c>
      <c r="G559" t="s">
        <v>10</v>
      </c>
      <c r="H559" s="3" t="str">
        <f>IFERROR(INDEX(Categories[Category], MATCH(expend[[#This Row],[SubCategories]], Categories[Subcategory], 0)), "Add Subcategory")</f>
        <v>Dining Out</v>
      </c>
      <c r="I559" s="3" t="str">
        <f>IFERROR(INDEX(Categories[Category Type], MATCH(expend[[#This Row],[SubCategories]], Categories[Subcategory], 0)), "Add Subcategory")</f>
        <v>Expense</v>
      </c>
    </row>
    <row r="560" spans="1:9" x14ac:dyDescent="0.3">
      <c r="A560" t="s">
        <v>53</v>
      </c>
      <c r="B560" s="1">
        <v>45990</v>
      </c>
      <c r="C560" t="s">
        <v>54</v>
      </c>
      <c r="D560" s="2">
        <v>5</v>
      </c>
      <c r="E560" s="2"/>
      <c r="F560" s="3">
        <f>expend[[#This Row],[Credit (Income)]]-expend[[#This Row],[Debit (Spend)]]</f>
        <v>-5</v>
      </c>
      <c r="G560" t="s">
        <v>10</v>
      </c>
      <c r="H560" s="3" t="str">
        <f>IFERROR(INDEX(Categories[Category], MATCH(expend[[#This Row],[SubCategories]], Categories[Subcategory], 0)), "Add Subcategory")</f>
        <v>Dining Out</v>
      </c>
      <c r="I560" s="3" t="str">
        <f>IFERROR(INDEX(Categories[Category Type], MATCH(expend[[#This Row],[SubCategories]], Categories[Subcategory], 0)), "Add Subcategory")</f>
        <v>Expense</v>
      </c>
    </row>
    <row r="561" spans="1:9" x14ac:dyDescent="0.3">
      <c r="A561" t="s">
        <v>53</v>
      </c>
      <c r="B561" s="1">
        <v>45990</v>
      </c>
      <c r="C561" t="s">
        <v>57</v>
      </c>
      <c r="D561" s="2">
        <v>210</v>
      </c>
      <c r="E561" s="2"/>
      <c r="F561" s="3">
        <f>expend[[#This Row],[Credit (Income)]]-expend[[#This Row],[Debit (Spend)]]</f>
        <v>-210</v>
      </c>
      <c r="G561" t="s">
        <v>23</v>
      </c>
      <c r="H561" s="3" t="str">
        <f>IFERROR(INDEX(Categories[Category], MATCH(expend[[#This Row],[SubCategories]], Categories[Subcategory], 0)), "Add Subcategory")</f>
        <v>Living Expenses</v>
      </c>
      <c r="I561" s="3" t="str">
        <f>IFERROR(INDEX(Categories[Category Type], MATCH(expend[[#This Row],[SubCategories]], Categories[Subcategory], 0)), "Add Subcategory")</f>
        <v>Expense</v>
      </c>
    </row>
    <row r="562" spans="1:9" x14ac:dyDescent="0.3">
      <c r="A562" t="s">
        <v>53</v>
      </c>
      <c r="B562" s="1">
        <v>45991</v>
      </c>
      <c r="C562" t="s">
        <v>61</v>
      </c>
      <c r="D562" s="2">
        <v>239</v>
      </c>
      <c r="E562" s="2"/>
      <c r="F562" s="3">
        <f>expend[[#This Row],[Credit (Income)]]-expend[[#This Row],[Debit (Spend)]]</f>
        <v>-239</v>
      </c>
      <c r="G562" t="s">
        <v>13</v>
      </c>
      <c r="H562" s="3" t="str">
        <f>IFERROR(INDEX(Categories[Category], MATCH(expend[[#This Row],[SubCategories]], Categories[Subcategory], 0)), "Add Subcategory")</f>
        <v>Discretionary</v>
      </c>
      <c r="I562" s="3" t="str">
        <f>IFERROR(INDEX(Categories[Category Type], MATCH(expend[[#This Row],[SubCategories]], Categories[Subcategory], 0)), "Add Subcategory")</f>
        <v>Expense</v>
      </c>
    </row>
    <row r="563" spans="1:9" x14ac:dyDescent="0.3">
      <c r="A563" t="s">
        <v>53</v>
      </c>
      <c r="B563" s="1">
        <v>45991</v>
      </c>
      <c r="C563" t="s">
        <v>63</v>
      </c>
      <c r="D563" s="2">
        <v>40</v>
      </c>
      <c r="E563" s="2"/>
      <c r="F563" s="3">
        <f>expend[[#This Row],[Credit (Income)]]-expend[[#This Row],[Debit (Spend)]]</f>
        <v>-40</v>
      </c>
      <c r="G563" t="s">
        <v>34</v>
      </c>
      <c r="H563" s="3" t="str">
        <f>IFERROR(INDEX(Categories[Category], MATCH(expend[[#This Row],[SubCategories]], Categories[Subcategory], 0)), "Add Subcategory")</f>
        <v>Transport</v>
      </c>
      <c r="I563" s="3" t="str">
        <f>IFERROR(INDEX(Categories[Category Type], MATCH(expend[[#This Row],[SubCategories]], Categories[Subcategory], 0)), "Add Subcategory")</f>
        <v>Expense</v>
      </c>
    </row>
    <row r="564" spans="1:9" x14ac:dyDescent="0.3">
      <c r="A564" t="s">
        <v>53</v>
      </c>
      <c r="B564" s="1">
        <v>45991</v>
      </c>
      <c r="C564" t="s">
        <v>77</v>
      </c>
      <c r="D564" s="2">
        <v>30</v>
      </c>
      <c r="E564" s="2"/>
      <c r="F564" s="3">
        <f>expend[[#This Row],[Credit (Income)]]-expend[[#This Row],[Debit (Spend)]]</f>
        <v>-30</v>
      </c>
      <c r="G564" t="s">
        <v>23</v>
      </c>
      <c r="H564" s="3" t="str">
        <f>IFERROR(INDEX(Categories[Category], MATCH(expend[[#This Row],[SubCategories]], Categories[Subcategory], 0)), "Add Subcategory")</f>
        <v>Living Expenses</v>
      </c>
      <c r="I564" s="3" t="str">
        <f>IFERROR(INDEX(Categories[Category Type], MATCH(expend[[#This Row],[SubCategories]], Categories[Subcategory], 0)), "Add Subcategory")</f>
        <v>Expense</v>
      </c>
    </row>
    <row r="565" spans="1:9" x14ac:dyDescent="0.3">
      <c r="A565" t="s">
        <v>48</v>
      </c>
      <c r="B565" s="1">
        <v>45991</v>
      </c>
      <c r="C565" t="s">
        <v>38</v>
      </c>
      <c r="D565" s="2"/>
      <c r="E565" s="2">
        <v>1745</v>
      </c>
      <c r="F565" s="3">
        <f>expend[[#This Row],[Credit (Income)]]-expend[[#This Row],[Debit (Spend)]]</f>
        <v>1745</v>
      </c>
      <c r="G565" t="s">
        <v>38</v>
      </c>
      <c r="H565" s="3" t="str">
        <f>IFERROR(INDEX(Categories[Category], MATCH(expend[[#This Row],[SubCategories]], Categories[Subcategory], 0)), "Add Subcategory")</f>
        <v>Variable</v>
      </c>
      <c r="I565" s="3" t="str">
        <f>IFERROR(INDEX(Categories[Category Type], MATCH(expend[[#This Row],[SubCategories]], Categories[Subcategory], 0)), "Add Subcategory")</f>
        <v>Income</v>
      </c>
    </row>
    <row r="566" spans="1:9" x14ac:dyDescent="0.3">
      <c r="A566" t="s">
        <v>53</v>
      </c>
      <c r="B566" s="1">
        <v>45962</v>
      </c>
      <c r="C566" t="s">
        <v>54</v>
      </c>
      <c r="D566" s="2">
        <v>5</v>
      </c>
      <c r="E566" s="2"/>
      <c r="F566" s="3">
        <f>expend[[#This Row],[Credit (Income)]]-expend[[#This Row],[Debit (Spend)]]</f>
        <v>-5</v>
      </c>
      <c r="G566" t="s">
        <v>10</v>
      </c>
      <c r="H566" s="3" t="str">
        <f>IFERROR(INDEX(Categories[Category], MATCH(expend[[#This Row],[SubCategories]], Categories[Subcategory], 0)), "Add Subcategory")</f>
        <v>Dining Out</v>
      </c>
      <c r="I566" s="3" t="str">
        <f>IFERROR(INDEX(Categories[Category Type], MATCH(expend[[#This Row],[SubCategories]], Categories[Subcategory], 0)), "Add Subcategory")</f>
        <v>Expense</v>
      </c>
    </row>
    <row r="567" spans="1:9" x14ac:dyDescent="0.3">
      <c r="A567" t="s">
        <v>53</v>
      </c>
      <c r="B567" s="1">
        <v>45964</v>
      </c>
      <c r="C567" t="s">
        <v>54</v>
      </c>
      <c r="D567" s="2">
        <v>5</v>
      </c>
      <c r="E567" s="2"/>
      <c r="F567" s="3">
        <f>expend[[#This Row],[Credit (Income)]]-expend[[#This Row],[Debit (Spend)]]</f>
        <v>-5</v>
      </c>
      <c r="G567" t="s">
        <v>10</v>
      </c>
      <c r="H567" s="3" t="str">
        <f>IFERROR(INDEX(Categories[Category], MATCH(expend[[#This Row],[SubCategories]], Categories[Subcategory], 0)), "Add Subcategory")</f>
        <v>Dining Out</v>
      </c>
      <c r="I567" s="3" t="str">
        <f>IFERROR(INDEX(Categories[Category Type], MATCH(expend[[#This Row],[SubCategories]], Categories[Subcategory], 0)), "Add Subcategory")</f>
        <v>Expense</v>
      </c>
    </row>
    <row r="568" spans="1:9" x14ac:dyDescent="0.3">
      <c r="A568" t="s">
        <v>50</v>
      </c>
      <c r="B568" s="1">
        <v>45964</v>
      </c>
      <c r="C568" t="s">
        <v>52</v>
      </c>
      <c r="D568" s="2"/>
      <c r="E568" s="2">
        <v>4000</v>
      </c>
      <c r="F568" s="3">
        <f>expend[[#This Row],[Credit (Income)]]-expend[[#This Row],[Debit (Spend)]]</f>
        <v>4000</v>
      </c>
      <c r="G568" t="s">
        <v>19</v>
      </c>
      <c r="H568" s="3" t="str">
        <f>IFERROR(INDEX(Categories[Category], MATCH(expend[[#This Row],[SubCategories]], Categories[Subcategory], 0)), "Add Subcategory")</f>
        <v>Fixed</v>
      </c>
      <c r="I568" s="3" t="str">
        <f>IFERROR(INDEX(Categories[Category Type], MATCH(expend[[#This Row],[SubCategories]], Categories[Subcategory], 0)), "Add Subcategory")</f>
        <v>Income</v>
      </c>
    </row>
    <row r="569" spans="1:9" x14ac:dyDescent="0.3">
      <c r="A569" t="s">
        <v>53</v>
      </c>
      <c r="B569" s="1">
        <v>45965</v>
      </c>
      <c r="C569" t="s">
        <v>54</v>
      </c>
      <c r="D569" s="2">
        <v>5</v>
      </c>
      <c r="E569" s="2"/>
      <c r="F569" s="3">
        <f>expend[[#This Row],[Credit (Income)]]-expend[[#This Row],[Debit (Spend)]]</f>
        <v>-5</v>
      </c>
      <c r="G569" t="s">
        <v>10</v>
      </c>
      <c r="H569" s="3" t="str">
        <f>IFERROR(INDEX(Categories[Category], MATCH(expend[[#This Row],[SubCategories]], Categories[Subcategory], 0)), "Add Subcategory")</f>
        <v>Dining Out</v>
      </c>
      <c r="I569" s="3" t="str">
        <f>IFERROR(INDEX(Categories[Category Type], MATCH(expend[[#This Row],[SubCategories]], Categories[Subcategory], 0)), "Add Subcategory")</f>
        <v>Expense</v>
      </c>
    </row>
    <row r="570" spans="1:9" x14ac:dyDescent="0.3">
      <c r="A570" t="s">
        <v>50</v>
      </c>
      <c r="B570" s="1">
        <v>45967</v>
      </c>
      <c r="C570" t="s">
        <v>55</v>
      </c>
      <c r="D570" s="2">
        <v>927</v>
      </c>
      <c r="E570" s="2"/>
      <c r="F570" s="3">
        <f>expend[[#This Row],[Credit (Income)]]-expend[[#This Row],[Debit (Spend)]]</f>
        <v>-927</v>
      </c>
      <c r="G570" t="s">
        <v>25</v>
      </c>
      <c r="H570" s="3" t="str">
        <f>IFERROR(INDEX(Categories[Category], MATCH(expend[[#This Row],[SubCategories]], Categories[Subcategory], 0)), "Add Subcategory")</f>
        <v>Living Expenses</v>
      </c>
      <c r="I570" s="3" t="str">
        <f>IFERROR(INDEX(Categories[Category Type], MATCH(expend[[#This Row],[SubCategories]], Categories[Subcategory], 0)), "Add Subcategory")</f>
        <v>Expense</v>
      </c>
    </row>
    <row r="571" spans="1:9" x14ac:dyDescent="0.3">
      <c r="A571" t="s">
        <v>50</v>
      </c>
      <c r="B571" s="1">
        <v>45967</v>
      </c>
      <c r="C571" t="s">
        <v>56</v>
      </c>
      <c r="D571" s="2">
        <v>150</v>
      </c>
      <c r="E571" s="2"/>
      <c r="F571" s="3">
        <f>expend[[#This Row],[Credit (Income)]]-expend[[#This Row],[Debit (Spend)]]</f>
        <v>-150</v>
      </c>
      <c r="G571" t="s">
        <v>8</v>
      </c>
      <c r="H571" s="3" t="str">
        <f>IFERROR(INDEX(Categories[Category], MATCH(expend[[#This Row],[SubCategories]], Categories[Subcategory], 0)), "Add Subcategory")</f>
        <v>Debt Repayment</v>
      </c>
      <c r="I571" s="3" t="str">
        <f>IFERROR(INDEX(Categories[Category Type], MATCH(expend[[#This Row],[SubCategories]], Categories[Subcategory], 0)), "Add Subcategory")</f>
        <v>Expense</v>
      </c>
    </row>
    <row r="572" spans="1:9" x14ac:dyDescent="0.3">
      <c r="A572" t="s">
        <v>53</v>
      </c>
      <c r="B572" s="1">
        <v>45967</v>
      </c>
      <c r="C572" t="s">
        <v>54</v>
      </c>
      <c r="D572" s="2">
        <v>5</v>
      </c>
      <c r="E572" s="2"/>
      <c r="F572" s="3">
        <f>expend[[#This Row],[Credit (Income)]]-expend[[#This Row],[Debit (Spend)]]</f>
        <v>-5</v>
      </c>
      <c r="G572" t="s">
        <v>10</v>
      </c>
      <c r="H572" s="3" t="str">
        <f>IFERROR(INDEX(Categories[Category], MATCH(expend[[#This Row],[SubCategories]], Categories[Subcategory], 0)), "Add Subcategory")</f>
        <v>Dining Out</v>
      </c>
      <c r="I572" s="3" t="str">
        <f>IFERROR(INDEX(Categories[Category Type], MATCH(expend[[#This Row],[SubCategories]], Categories[Subcategory], 0)), "Add Subcategory")</f>
        <v>Expense</v>
      </c>
    </row>
    <row r="573" spans="1:9" x14ac:dyDescent="0.3">
      <c r="A573" t="s">
        <v>53</v>
      </c>
      <c r="B573" s="1">
        <v>45967</v>
      </c>
      <c r="C573" t="s">
        <v>54</v>
      </c>
      <c r="D573" s="2">
        <v>5</v>
      </c>
      <c r="E573" s="2"/>
      <c r="F573" s="3">
        <f>expend[[#This Row],[Credit (Income)]]-expend[[#This Row],[Debit (Spend)]]</f>
        <v>-5</v>
      </c>
      <c r="G573" t="s">
        <v>10</v>
      </c>
      <c r="H573" s="3" t="str">
        <f>IFERROR(INDEX(Categories[Category], MATCH(expend[[#This Row],[SubCategories]], Categories[Subcategory], 0)), "Add Subcategory")</f>
        <v>Dining Out</v>
      </c>
      <c r="I573" s="3" t="str">
        <f>IFERROR(INDEX(Categories[Category Type], MATCH(expend[[#This Row],[SubCategories]], Categories[Subcategory], 0)), "Add Subcategory")</f>
        <v>Expense</v>
      </c>
    </row>
    <row r="574" spans="1:9" x14ac:dyDescent="0.3">
      <c r="A574" t="s">
        <v>53</v>
      </c>
      <c r="B574" s="1">
        <v>45968</v>
      </c>
      <c r="C574" t="s">
        <v>54</v>
      </c>
      <c r="D574" s="2">
        <v>5</v>
      </c>
      <c r="E574" s="2"/>
      <c r="F574" s="3">
        <f>expend[[#This Row],[Credit (Income)]]-expend[[#This Row],[Debit (Spend)]]</f>
        <v>-5</v>
      </c>
      <c r="G574" t="s">
        <v>10</v>
      </c>
      <c r="H574" s="3" t="str">
        <f>IFERROR(INDEX(Categories[Category], MATCH(expend[[#This Row],[SubCategories]], Categories[Subcategory], 0)), "Add Subcategory")</f>
        <v>Dining Out</v>
      </c>
      <c r="I574" s="3" t="str">
        <f>IFERROR(INDEX(Categories[Category Type], MATCH(expend[[#This Row],[SubCategories]], Categories[Subcategory], 0)), "Add Subcategory")</f>
        <v>Expense</v>
      </c>
    </row>
    <row r="575" spans="1:9" x14ac:dyDescent="0.3">
      <c r="A575" t="s">
        <v>53</v>
      </c>
      <c r="B575" s="1">
        <v>45969</v>
      </c>
      <c r="C575" t="s">
        <v>54</v>
      </c>
      <c r="D575" s="2">
        <v>5</v>
      </c>
      <c r="E575" s="2"/>
      <c r="F575" s="3">
        <f>expend[[#This Row],[Credit (Income)]]-expend[[#This Row],[Debit (Spend)]]</f>
        <v>-5</v>
      </c>
      <c r="G575" t="s">
        <v>10</v>
      </c>
      <c r="H575" s="3" t="str">
        <f>IFERROR(INDEX(Categories[Category], MATCH(expend[[#This Row],[SubCategories]], Categories[Subcategory], 0)), "Add Subcategory")</f>
        <v>Dining Out</v>
      </c>
      <c r="I575" s="3" t="str">
        <f>IFERROR(INDEX(Categories[Category Type], MATCH(expend[[#This Row],[SubCategories]], Categories[Subcategory], 0)), "Add Subcategory")</f>
        <v>Expense</v>
      </c>
    </row>
    <row r="576" spans="1:9" x14ac:dyDescent="0.3">
      <c r="A576" t="s">
        <v>53</v>
      </c>
      <c r="B576" s="1">
        <v>45969</v>
      </c>
      <c r="C576" t="s">
        <v>57</v>
      </c>
      <c r="D576" s="2">
        <v>160</v>
      </c>
      <c r="E576" s="2"/>
      <c r="F576" s="3">
        <f>expend[[#This Row],[Credit (Income)]]-expend[[#This Row],[Debit (Spend)]]</f>
        <v>-160</v>
      </c>
      <c r="G576" t="s">
        <v>23</v>
      </c>
      <c r="H576" s="3" t="str">
        <f>IFERROR(INDEX(Categories[Category], MATCH(expend[[#This Row],[SubCategories]], Categories[Subcategory], 0)), "Add Subcategory")</f>
        <v>Living Expenses</v>
      </c>
      <c r="I576" s="3" t="str">
        <f>IFERROR(INDEX(Categories[Category Type], MATCH(expend[[#This Row],[SubCategories]], Categories[Subcategory], 0)), "Add Subcategory")</f>
        <v>Expense</v>
      </c>
    </row>
    <row r="577" spans="1:9" x14ac:dyDescent="0.3">
      <c r="A577" t="s">
        <v>50</v>
      </c>
      <c r="B577" s="1">
        <v>45972</v>
      </c>
      <c r="C577" t="s">
        <v>58</v>
      </c>
      <c r="D577" s="2">
        <v>49</v>
      </c>
      <c r="E577" s="2"/>
      <c r="F577" s="3">
        <f>expend[[#This Row],[Credit (Income)]]-expend[[#This Row],[Debit (Spend)]]</f>
        <v>-49</v>
      </c>
      <c r="G577" t="s">
        <v>22</v>
      </c>
      <c r="H577" s="3" t="str">
        <f>IFERROR(INDEX(Categories[Category], MATCH(expend[[#This Row],[SubCategories]], Categories[Subcategory], 0)), "Add Subcategory")</f>
        <v>Living Expenses</v>
      </c>
      <c r="I577" s="3" t="str">
        <f>IFERROR(INDEX(Categories[Category Type], MATCH(expend[[#This Row],[SubCategories]], Categories[Subcategory], 0)), "Add Subcategory")</f>
        <v>Expense</v>
      </c>
    </row>
    <row r="578" spans="1:9" x14ac:dyDescent="0.3">
      <c r="A578" t="s">
        <v>53</v>
      </c>
      <c r="B578" s="1">
        <v>45972</v>
      </c>
      <c r="C578" t="s">
        <v>54</v>
      </c>
      <c r="D578" s="2">
        <v>5</v>
      </c>
      <c r="E578" s="2"/>
      <c r="F578" s="3">
        <f>expend[[#This Row],[Credit (Income)]]-expend[[#This Row],[Debit (Spend)]]</f>
        <v>-5</v>
      </c>
      <c r="G578" t="s">
        <v>10</v>
      </c>
      <c r="H578" s="3" t="str">
        <f>IFERROR(INDEX(Categories[Category], MATCH(expend[[#This Row],[SubCategories]], Categories[Subcategory], 0)), "Add Subcategory")</f>
        <v>Dining Out</v>
      </c>
      <c r="I578" s="3" t="str">
        <f>IFERROR(INDEX(Categories[Category Type], MATCH(expend[[#This Row],[SubCategories]], Categories[Subcategory], 0)), "Add Subcategory")</f>
        <v>Expense</v>
      </c>
    </row>
    <row r="579" spans="1:9" x14ac:dyDescent="0.3">
      <c r="A579" t="s">
        <v>53</v>
      </c>
      <c r="B579" s="1">
        <v>45973</v>
      </c>
      <c r="C579" t="s">
        <v>54</v>
      </c>
      <c r="D579" s="2">
        <v>5</v>
      </c>
      <c r="E579" s="2"/>
      <c r="F579" s="3">
        <f>expend[[#This Row],[Credit (Income)]]-expend[[#This Row],[Debit (Spend)]]</f>
        <v>-5</v>
      </c>
      <c r="G579" t="s">
        <v>10</v>
      </c>
      <c r="H579" s="3" t="str">
        <f>IFERROR(INDEX(Categories[Category], MATCH(expend[[#This Row],[SubCategories]], Categories[Subcategory], 0)), "Add Subcategory")</f>
        <v>Dining Out</v>
      </c>
      <c r="I579" s="3" t="str">
        <f>IFERROR(INDEX(Categories[Category Type], MATCH(expend[[#This Row],[SubCategories]], Categories[Subcategory], 0)), "Add Subcategory")</f>
        <v>Expense</v>
      </c>
    </row>
    <row r="580" spans="1:9" x14ac:dyDescent="0.3">
      <c r="A580" t="s">
        <v>53</v>
      </c>
      <c r="B580" s="1">
        <v>45974</v>
      </c>
      <c r="C580" t="s">
        <v>59</v>
      </c>
      <c r="D580" s="2">
        <v>94</v>
      </c>
      <c r="E580" s="2"/>
      <c r="F580" s="3">
        <f>expend[[#This Row],[Credit (Income)]]-expend[[#This Row],[Debit (Spend)]]</f>
        <v>-94</v>
      </c>
      <c r="G580" t="s">
        <v>33</v>
      </c>
      <c r="H580" s="3" t="str">
        <f>IFERROR(INDEX(Categories[Category], MATCH(expend[[#This Row],[SubCategories]], Categories[Subcategory], 0)), "Add Subcategory")</f>
        <v>Transport</v>
      </c>
      <c r="I580" s="3" t="str">
        <f>IFERROR(INDEX(Categories[Category Type], MATCH(expend[[#This Row],[SubCategories]], Categories[Subcategory], 0)), "Add Subcategory")</f>
        <v>Expense</v>
      </c>
    </row>
    <row r="581" spans="1:9" x14ac:dyDescent="0.3">
      <c r="A581" t="s">
        <v>53</v>
      </c>
      <c r="B581" s="1">
        <v>45974</v>
      </c>
      <c r="C581" t="s">
        <v>54</v>
      </c>
      <c r="D581" s="2">
        <v>5</v>
      </c>
      <c r="E581" s="2"/>
      <c r="F581" s="3">
        <f>expend[[#This Row],[Credit (Income)]]-expend[[#This Row],[Debit (Spend)]]</f>
        <v>-5</v>
      </c>
      <c r="G581" t="s">
        <v>10</v>
      </c>
      <c r="H581" s="3" t="str">
        <f>IFERROR(INDEX(Categories[Category], MATCH(expend[[#This Row],[SubCategories]], Categories[Subcategory], 0)), "Add Subcategory")</f>
        <v>Dining Out</v>
      </c>
      <c r="I581" s="3" t="str">
        <f>IFERROR(INDEX(Categories[Category Type], MATCH(expend[[#This Row],[SubCategories]], Categories[Subcategory], 0)), "Add Subcategory")</f>
        <v>Expense</v>
      </c>
    </row>
    <row r="582" spans="1:9" x14ac:dyDescent="0.3">
      <c r="A582" t="s">
        <v>53</v>
      </c>
      <c r="B582" s="1">
        <v>45975</v>
      </c>
      <c r="C582" t="s">
        <v>54</v>
      </c>
      <c r="D582" s="2">
        <v>5</v>
      </c>
      <c r="E582" s="2"/>
      <c r="F582" s="3">
        <f>expend[[#This Row],[Credit (Income)]]-expend[[#This Row],[Debit (Spend)]]</f>
        <v>-5</v>
      </c>
      <c r="G582" t="s">
        <v>10</v>
      </c>
      <c r="H582" s="3" t="str">
        <f>IFERROR(INDEX(Categories[Category], MATCH(expend[[#This Row],[SubCategories]], Categories[Subcategory], 0)), "Add Subcategory")</f>
        <v>Dining Out</v>
      </c>
      <c r="I582" s="3" t="str">
        <f>IFERROR(INDEX(Categories[Category Type], MATCH(expend[[#This Row],[SubCategories]], Categories[Subcategory], 0)), "Add Subcategory")</f>
        <v>Expense</v>
      </c>
    </row>
    <row r="583" spans="1:9" x14ac:dyDescent="0.3">
      <c r="A583" t="s">
        <v>53</v>
      </c>
      <c r="B583" s="1">
        <v>45976</v>
      </c>
      <c r="C583" t="s">
        <v>57</v>
      </c>
      <c r="D583" s="2">
        <v>133</v>
      </c>
      <c r="E583" s="2"/>
      <c r="F583" s="3">
        <f>expend[[#This Row],[Credit (Income)]]-expend[[#This Row],[Debit (Spend)]]</f>
        <v>-133</v>
      </c>
      <c r="G583" t="s">
        <v>23</v>
      </c>
      <c r="H583" s="3" t="str">
        <f>IFERROR(INDEX(Categories[Category], MATCH(expend[[#This Row],[SubCategories]], Categories[Subcategory], 0)), "Add Subcategory")</f>
        <v>Living Expenses</v>
      </c>
      <c r="I583" s="3" t="str">
        <f>IFERROR(INDEX(Categories[Category Type], MATCH(expend[[#This Row],[SubCategories]], Categories[Subcategory], 0)), "Add Subcategory")</f>
        <v>Expense</v>
      </c>
    </row>
    <row r="584" spans="1:9" x14ac:dyDescent="0.3">
      <c r="A584" t="s">
        <v>53</v>
      </c>
      <c r="B584" s="1">
        <v>45976</v>
      </c>
      <c r="C584" t="s">
        <v>54</v>
      </c>
      <c r="D584" s="2">
        <v>5</v>
      </c>
      <c r="E584" s="2"/>
      <c r="F584" s="3">
        <f>expend[[#This Row],[Credit (Income)]]-expend[[#This Row],[Debit (Spend)]]</f>
        <v>-5</v>
      </c>
      <c r="G584" t="s">
        <v>10</v>
      </c>
      <c r="H584" s="3" t="str">
        <f>IFERROR(INDEX(Categories[Category], MATCH(expend[[#This Row],[SubCategories]], Categories[Subcategory], 0)), "Add Subcategory")</f>
        <v>Dining Out</v>
      </c>
      <c r="I584" s="3" t="str">
        <f>IFERROR(INDEX(Categories[Category Type], MATCH(expend[[#This Row],[SubCategories]], Categories[Subcategory], 0)), "Add Subcategory")</f>
        <v>Expense</v>
      </c>
    </row>
    <row r="585" spans="1:9" x14ac:dyDescent="0.3">
      <c r="A585" t="s">
        <v>53</v>
      </c>
      <c r="B585" s="1">
        <v>45977</v>
      </c>
      <c r="C585" t="s">
        <v>54</v>
      </c>
      <c r="D585" s="2">
        <v>5</v>
      </c>
      <c r="E585" s="2"/>
      <c r="F585" s="3">
        <f>expend[[#This Row],[Credit (Income)]]-expend[[#This Row],[Debit (Spend)]]</f>
        <v>-5</v>
      </c>
      <c r="G585" t="s">
        <v>10</v>
      </c>
      <c r="H585" s="3" t="str">
        <f>IFERROR(INDEX(Categories[Category], MATCH(expend[[#This Row],[SubCategories]], Categories[Subcategory], 0)), "Add Subcategory")</f>
        <v>Dining Out</v>
      </c>
      <c r="I585" s="3" t="str">
        <f>IFERROR(INDEX(Categories[Category Type], MATCH(expend[[#This Row],[SubCategories]], Categories[Subcategory], 0)), "Add Subcategory")</f>
        <v>Expense</v>
      </c>
    </row>
    <row r="586" spans="1:9" x14ac:dyDescent="0.3">
      <c r="A586" t="s">
        <v>53</v>
      </c>
      <c r="B586" s="1">
        <v>45977</v>
      </c>
      <c r="C586" t="s">
        <v>60</v>
      </c>
      <c r="D586" s="2">
        <v>36</v>
      </c>
      <c r="E586" s="2"/>
      <c r="F586" s="3">
        <f>expend[[#This Row],[Credit (Income)]]-expend[[#This Row],[Debit (Spend)]]</f>
        <v>-36</v>
      </c>
      <c r="G586" t="s">
        <v>14</v>
      </c>
      <c r="H586" s="3" t="str">
        <f>IFERROR(INDEX(Categories[Category], MATCH(expend[[#This Row],[SubCategories]], Categories[Subcategory], 0)), "Add Subcategory")</f>
        <v>Discretionary</v>
      </c>
      <c r="I586" s="3" t="str">
        <f>IFERROR(INDEX(Categories[Category Type], MATCH(expend[[#This Row],[SubCategories]], Categories[Subcategory], 0)), "Add Subcategory")</f>
        <v>Expense</v>
      </c>
    </row>
    <row r="587" spans="1:9" x14ac:dyDescent="0.3">
      <c r="A587" t="s">
        <v>53</v>
      </c>
      <c r="B587" s="1">
        <v>45977</v>
      </c>
      <c r="C587" t="s">
        <v>61</v>
      </c>
      <c r="D587" s="2">
        <v>74</v>
      </c>
      <c r="E587" s="2"/>
      <c r="F587" s="3">
        <f>expend[[#This Row],[Credit (Income)]]-expend[[#This Row],[Debit (Spend)]]</f>
        <v>-74</v>
      </c>
      <c r="G587" t="s">
        <v>13</v>
      </c>
      <c r="H587" s="3" t="str">
        <f>IFERROR(INDEX(Categories[Category], MATCH(expend[[#This Row],[SubCategories]], Categories[Subcategory], 0)), "Add Subcategory")</f>
        <v>Discretionary</v>
      </c>
      <c r="I587" s="3" t="str">
        <f>IFERROR(INDEX(Categories[Category Type], MATCH(expend[[#This Row],[SubCategories]], Categories[Subcategory], 0)), "Add Subcategory")</f>
        <v>Expense</v>
      </c>
    </row>
    <row r="588" spans="1:9" x14ac:dyDescent="0.3">
      <c r="A588" t="s">
        <v>53</v>
      </c>
      <c r="B588" s="1">
        <v>45977</v>
      </c>
      <c r="C588" t="s">
        <v>62</v>
      </c>
      <c r="D588" s="2">
        <v>72</v>
      </c>
      <c r="E588" s="2"/>
      <c r="F588" s="3">
        <f>expend[[#This Row],[Credit (Income)]]-expend[[#This Row],[Debit (Spend)]]</f>
        <v>-72</v>
      </c>
      <c r="G588" t="s">
        <v>11</v>
      </c>
      <c r="H588" s="3" t="str">
        <f>IFERROR(INDEX(Categories[Category], MATCH(expend[[#This Row],[SubCategories]], Categories[Subcategory], 0)), "Add Subcategory")</f>
        <v>Dining Out</v>
      </c>
      <c r="I588" s="3" t="str">
        <f>IFERROR(INDEX(Categories[Category Type], MATCH(expend[[#This Row],[SubCategories]], Categories[Subcategory], 0)), "Add Subcategory")</f>
        <v>Expense</v>
      </c>
    </row>
    <row r="589" spans="1:9" x14ac:dyDescent="0.3">
      <c r="A589" t="s">
        <v>53</v>
      </c>
      <c r="B589" s="1">
        <v>45978</v>
      </c>
      <c r="C589" t="s">
        <v>63</v>
      </c>
      <c r="D589" s="2">
        <v>28</v>
      </c>
      <c r="E589" s="2"/>
      <c r="F589" s="3">
        <f>expend[[#This Row],[Credit (Income)]]-expend[[#This Row],[Debit (Spend)]]</f>
        <v>-28</v>
      </c>
      <c r="G589" t="s">
        <v>34</v>
      </c>
      <c r="H589" s="3" t="str">
        <f>IFERROR(INDEX(Categories[Category], MATCH(expend[[#This Row],[SubCategories]], Categories[Subcategory], 0)), "Add Subcategory")</f>
        <v>Transport</v>
      </c>
      <c r="I589" s="3" t="str">
        <f>IFERROR(INDEX(Categories[Category Type], MATCH(expend[[#This Row],[SubCategories]], Categories[Subcategory], 0)), "Add Subcategory")</f>
        <v>Expense</v>
      </c>
    </row>
    <row r="590" spans="1:9" x14ac:dyDescent="0.3">
      <c r="A590" t="s">
        <v>50</v>
      </c>
      <c r="B590" s="1">
        <v>45979</v>
      </c>
      <c r="C590" t="s">
        <v>64</v>
      </c>
      <c r="D590" s="2">
        <v>30</v>
      </c>
      <c r="E590" s="2"/>
      <c r="F590" s="3">
        <f>expend[[#This Row],[Credit (Income)]]-expend[[#This Row],[Debit (Spend)]]</f>
        <v>-30</v>
      </c>
      <c r="G590" t="s">
        <v>17</v>
      </c>
      <c r="H590" s="3" t="str">
        <f>IFERROR(INDEX(Categories[Category], MATCH(expend[[#This Row],[SubCategories]], Categories[Subcategory], 0)), "Add Subcategory")</f>
        <v>Discretionary</v>
      </c>
      <c r="I590" s="3" t="str">
        <f>IFERROR(INDEX(Categories[Category Type], MATCH(expend[[#This Row],[SubCategories]], Categories[Subcategory], 0)), "Add Subcategory")</f>
        <v>Expense</v>
      </c>
    </row>
    <row r="591" spans="1:9" x14ac:dyDescent="0.3">
      <c r="A591" t="s">
        <v>53</v>
      </c>
      <c r="B591" s="1">
        <v>45979</v>
      </c>
      <c r="C591" t="s">
        <v>54</v>
      </c>
      <c r="D591" s="2">
        <v>5</v>
      </c>
      <c r="E591" s="2"/>
      <c r="F591" s="3">
        <f>expend[[#This Row],[Credit (Income)]]-expend[[#This Row],[Debit (Spend)]]</f>
        <v>-5</v>
      </c>
      <c r="G591" t="s">
        <v>10</v>
      </c>
      <c r="H591" s="3" t="str">
        <f>IFERROR(INDEX(Categories[Category], MATCH(expend[[#This Row],[SubCategories]], Categories[Subcategory], 0)), "Add Subcategory")</f>
        <v>Dining Out</v>
      </c>
      <c r="I591" s="3" t="str">
        <f>IFERROR(INDEX(Categories[Category Type], MATCH(expend[[#This Row],[SubCategories]], Categories[Subcategory], 0)), "Add Subcategory")</f>
        <v>Expense</v>
      </c>
    </row>
    <row r="592" spans="1:9" x14ac:dyDescent="0.3">
      <c r="A592" t="s">
        <v>53</v>
      </c>
      <c r="B592" s="1">
        <v>45980</v>
      </c>
      <c r="C592" t="s">
        <v>54</v>
      </c>
      <c r="D592" s="2">
        <v>5</v>
      </c>
      <c r="E592" s="2"/>
      <c r="F592" s="3">
        <f>expend[[#This Row],[Credit (Income)]]-expend[[#This Row],[Debit (Spend)]]</f>
        <v>-5</v>
      </c>
      <c r="G592" t="s">
        <v>10</v>
      </c>
      <c r="H592" s="3" t="str">
        <f>IFERROR(INDEX(Categories[Category], MATCH(expend[[#This Row],[SubCategories]], Categories[Subcategory], 0)), "Add Subcategory")</f>
        <v>Dining Out</v>
      </c>
      <c r="I592" s="3" t="str">
        <f>IFERROR(INDEX(Categories[Category Type], MATCH(expend[[#This Row],[SubCategories]], Categories[Subcategory], 0)), "Add Subcategory")</f>
        <v>Expense</v>
      </c>
    </row>
    <row r="593" spans="1:9" x14ac:dyDescent="0.3">
      <c r="A593" t="s">
        <v>50</v>
      </c>
      <c r="B593" s="1">
        <v>45980</v>
      </c>
      <c r="C593" t="s">
        <v>66</v>
      </c>
      <c r="D593" s="2">
        <v>40</v>
      </c>
      <c r="E593" s="2"/>
      <c r="F593" s="3">
        <f>expend[[#This Row],[Credit (Income)]]-expend[[#This Row],[Debit (Spend)]]</f>
        <v>-40</v>
      </c>
      <c r="G593" t="s">
        <v>24</v>
      </c>
      <c r="H593" s="3" t="str">
        <f>IFERROR(INDEX(Categories[Category], MATCH(expend[[#This Row],[SubCategories]], Categories[Subcategory], 0)), "Add Subcategory")</f>
        <v>Living Expenses</v>
      </c>
      <c r="I593" s="3" t="str">
        <f>IFERROR(INDEX(Categories[Category Type], MATCH(expend[[#This Row],[SubCategories]], Categories[Subcategory], 0)), "Add Subcategory")</f>
        <v>Expense</v>
      </c>
    </row>
    <row r="594" spans="1:9" x14ac:dyDescent="0.3">
      <c r="A594" t="s">
        <v>53</v>
      </c>
      <c r="B594" s="1">
        <v>45981</v>
      </c>
      <c r="C594" t="s">
        <v>68</v>
      </c>
      <c r="D594" s="2">
        <v>35</v>
      </c>
      <c r="E594" s="2"/>
      <c r="F594" s="3">
        <f>expend[[#This Row],[Credit (Income)]]-expend[[#This Row],[Debit (Spend)]]</f>
        <v>-35</v>
      </c>
      <c r="G594" t="s">
        <v>14</v>
      </c>
      <c r="H594" s="3" t="str">
        <f>IFERROR(INDEX(Categories[Category], MATCH(expend[[#This Row],[SubCategories]], Categories[Subcategory], 0)), "Add Subcategory")</f>
        <v>Discretionary</v>
      </c>
      <c r="I594" s="3" t="str">
        <f>IFERROR(INDEX(Categories[Category Type], MATCH(expend[[#This Row],[SubCategories]], Categories[Subcategory], 0)), "Add Subcategory")</f>
        <v>Expense</v>
      </c>
    </row>
    <row r="595" spans="1:9" x14ac:dyDescent="0.3">
      <c r="A595" t="s">
        <v>53</v>
      </c>
      <c r="B595" s="1">
        <v>45981</v>
      </c>
      <c r="C595" t="s">
        <v>54</v>
      </c>
      <c r="D595" s="2">
        <v>5</v>
      </c>
      <c r="E595" s="2"/>
      <c r="F595" s="3">
        <f>expend[[#This Row],[Credit (Income)]]-expend[[#This Row],[Debit (Spend)]]</f>
        <v>-5</v>
      </c>
      <c r="G595" t="s">
        <v>10</v>
      </c>
      <c r="H595" s="3" t="str">
        <f>IFERROR(INDEX(Categories[Category], MATCH(expend[[#This Row],[SubCategories]], Categories[Subcategory], 0)), "Add Subcategory")</f>
        <v>Dining Out</v>
      </c>
      <c r="I595" s="3" t="str">
        <f>IFERROR(INDEX(Categories[Category Type], MATCH(expend[[#This Row],[SubCategories]], Categories[Subcategory], 0)), "Add Subcategory")</f>
        <v>Expense</v>
      </c>
    </row>
    <row r="596" spans="1:9" x14ac:dyDescent="0.3">
      <c r="A596" t="s">
        <v>53</v>
      </c>
      <c r="B596" s="1">
        <v>45982</v>
      </c>
      <c r="C596" t="s">
        <v>54</v>
      </c>
      <c r="D596" s="2">
        <v>5</v>
      </c>
      <c r="E596" s="2"/>
      <c r="F596" s="3">
        <f>expend[[#This Row],[Credit (Income)]]-expend[[#This Row],[Debit (Spend)]]</f>
        <v>-5</v>
      </c>
      <c r="G596" t="s">
        <v>10</v>
      </c>
      <c r="H596" s="3" t="str">
        <f>IFERROR(INDEX(Categories[Category], MATCH(expend[[#This Row],[SubCategories]], Categories[Subcategory], 0)), "Add Subcategory")</f>
        <v>Dining Out</v>
      </c>
      <c r="I596" s="3" t="str">
        <f>IFERROR(INDEX(Categories[Category Type], MATCH(expend[[#This Row],[SubCategories]], Categories[Subcategory], 0)), "Add Subcategory")</f>
        <v>Expense</v>
      </c>
    </row>
    <row r="597" spans="1:9" x14ac:dyDescent="0.3">
      <c r="A597" t="s">
        <v>53</v>
      </c>
      <c r="B597" s="1">
        <v>45983</v>
      </c>
      <c r="C597" t="s">
        <v>54</v>
      </c>
      <c r="D597" s="2">
        <v>5</v>
      </c>
      <c r="E597" s="2"/>
      <c r="F597" s="3">
        <f>expend[[#This Row],[Credit (Income)]]-expend[[#This Row],[Debit (Spend)]]</f>
        <v>-5</v>
      </c>
      <c r="G597" t="s">
        <v>10</v>
      </c>
      <c r="H597" s="3" t="str">
        <f>IFERROR(INDEX(Categories[Category], MATCH(expend[[#This Row],[SubCategories]], Categories[Subcategory], 0)), "Add Subcategory")</f>
        <v>Dining Out</v>
      </c>
      <c r="I597" s="3" t="str">
        <f>IFERROR(INDEX(Categories[Category Type], MATCH(expend[[#This Row],[SubCategories]], Categories[Subcategory], 0)), "Add Subcategory")</f>
        <v>Expense</v>
      </c>
    </row>
    <row r="598" spans="1:9" x14ac:dyDescent="0.3">
      <c r="A598" t="s">
        <v>53</v>
      </c>
      <c r="B598" s="1">
        <v>45983</v>
      </c>
      <c r="C598" t="s">
        <v>57</v>
      </c>
      <c r="D598" s="2">
        <v>214</v>
      </c>
      <c r="E598" s="2"/>
      <c r="F598" s="3">
        <f>expend[[#This Row],[Credit (Income)]]-expend[[#This Row],[Debit (Spend)]]</f>
        <v>-214</v>
      </c>
      <c r="G598" t="s">
        <v>23</v>
      </c>
      <c r="H598" s="3" t="str">
        <f>IFERROR(INDEX(Categories[Category], MATCH(expend[[#This Row],[SubCategories]], Categories[Subcategory], 0)), "Add Subcategory")</f>
        <v>Living Expenses</v>
      </c>
      <c r="I598" s="3" t="str">
        <f>IFERROR(INDEX(Categories[Category Type], MATCH(expend[[#This Row],[SubCategories]], Categories[Subcategory], 0)), "Add Subcategory")</f>
        <v>Expense</v>
      </c>
    </row>
    <row r="599" spans="1:9" x14ac:dyDescent="0.3">
      <c r="A599" t="s">
        <v>53</v>
      </c>
      <c r="B599" s="1">
        <v>45984</v>
      </c>
      <c r="C599" t="s">
        <v>69</v>
      </c>
      <c r="D599" s="2">
        <v>59</v>
      </c>
      <c r="E599" s="2"/>
      <c r="F599" s="3">
        <f>expend[[#This Row],[Credit (Income)]]-expend[[#This Row],[Debit (Spend)]]</f>
        <v>-59</v>
      </c>
      <c r="G599" t="s">
        <v>11</v>
      </c>
      <c r="H599" s="3" t="str">
        <f>IFERROR(INDEX(Categories[Category], MATCH(expend[[#This Row],[SubCategories]], Categories[Subcategory], 0)), "Add Subcategory")</f>
        <v>Dining Out</v>
      </c>
      <c r="I599" s="3" t="str">
        <f>IFERROR(INDEX(Categories[Category Type], MATCH(expend[[#This Row],[SubCategories]], Categories[Subcategory], 0)), "Add Subcategory")</f>
        <v>Expense</v>
      </c>
    </row>
    <row r="600" spans="1:9" x14ac:dyDescent="0.3">
      <c r="A600" t="s">
        <v>53</v>
      </c>
      <c r="B600" s="1">
        <v>45985</v>
      </c>
      <c r="C600" t="s">
        <v>70</v>
      </c>
      <c r="D600" s="2">
        <v>13</v>
      </c>
      <c r="E600" s="2"/>
      <c r="F600" s="3">
        <f>expend[[#This Row],[Credit (Income)]]-expend[[#This Row],[Debit (Spend)]]</f>
        <v>-13</v>
      </c>
      <c r="G600" t="s">
        <v>11</v>
      </c>
      <c r="H600" s="3" t="str">
        <f>IFERROR(INDEX(Categories[Category], MATCH(expend[[#This Row],[SubCategories]], Categories[Subcategory], 0)), "Add Subcategory")</f>
        <v>Dining Out</v>
      </c>
      <c r="I600" s="3" t="str">
        <f>IFERROR(INDEX(Categories[Category Type], MATCH(expend[[#This Row],[SubCategories]], Categories[Subcategory], 0)), "Add Subcategory")</f>
        <v>Expense</v>
      </c>
    </row>
    <row r="601" spans="1:9" x14ac:dyDescent="0.3">
      <c r="A601" t="s">
        <v>50</v>
      </c>
      <c r="B601" s="1">
        <v>45986</v>
      </c>
      <c r="C601" t="s">
        <v>71</v>
      </c>
      <c r="D601" s="2">
        <v>55</v>
      </c>
      <c r="E601" s="2"/>
      <c r="F601" s="3">
        <f>expend[[#This Row],[Credit (Income)]]-expend[[#This Row],[Debit (Spend)]]</f>
        <v>-55</v>
      </c>
      <c r="G601" t="s">
        <v>4</v>
      </c>
      <c r="H601" s="3" t="str">
        <f>IFERROR(INDEX(Categories[Category], MATCH(expend[[#This Row],[SubCategories]], Categories[Subcategory], 0)), "Add Subcategory")</f>
        <v>Charity</v>
      </c>
      <c r="I601" s="3" t="str">
        <f>IFERROR(INDEX(Categories[Category Type], MATCH(expend[[#This Row],[SubCategories]], Categories[Subcategory], 0)), "Add Subcategory")</f>
        <v>Expense</v>
      </c>
    </row>
    <row r="602" spans="1:9" x14ac:dyDescent="0.3">
      <c r="A602" t="s">
        <v>53</v>
      </c>
      <c r="B602" s="1">
        <v>45986</v>
      </c>
      <c r="C602" t="s">
        <v>59</v>
      </c>
      <c r="D602" s="2">
        <v>69</v>
      </c>
      <c r="E602" s="2"/>
      <c r="F602" s="3">
        <f>expend[[#This Row],[Credit (Income)]]-expend[[#This Row],[Debit (Spend)]]</f>
        <v>-69</v>
      </c>
      <c r="G602" t="s">
        <v>33</v>
      </c>
      <c r="H602" s="3" t="str">
        <f>IFERROR(INDEX(Categories[Category], MATCH(expend[[#This Row],[SubCategories]], Categories[Subcategory], 0)), "Add Subcategory")</f>
        <v>Transport</v>
      </c>
      <c r="I602" s="3" t="str">
        <f>IFERROR(INDEX(Categories[Category Type], MATCH(expend[[#This Row],[SubCategories]], Categories[Subcategory], 0)), "Add Subcategory")</f>
        <v>Expense</v>
      </c>
    </row>
    <row r="603" spans="1:9" x14ac:dyDescent="0.3">
      <c r="A603" t="s">
        <v>53</v>
      </c>
      <c r="B603" s="1">
        <v>45986</v>
      </c>
      <c r="C603" t="s">
        <v>54</v>
      </c>
      <c r="D603" s="2">
        <v>5</v>
      </c>
      <c r="E603" s="2"/>
      <c r="F603" s="3">
        <f>expend[[#This Row],[Credit (Income)]]-expend[[#This Row],[Debit (Spend)]]</f>
        <v>-5</v>
      </c>
      <c r="G603" t="s">
        <v>10</v>
      </c>
      <c r="H603" s="3" t="str">
        <f>IFERROR(INDEX(Categories[Category], MATCH(expend[[#This Row],[SubCategories]], Categories[Subcategory], 0)), "Add Subcategory")</f>
        <v>Dining Out</v>
      </c>
      <c r="I603" s="3" t="str">
        <f>IFERROR(INDEX(Categories[Category Type], MATCH(expend[[#This Row],[SubCategories]], Categories[Subcategory], 0)), "Add Subcategory")</f>
        <v>Expense</v>
      </c>
    </row>
    <row r="604" spans="1:9" x14ac:dyDescent="0.3">
      <c r="A604" t="s">
        <v>53</v>
      </c>
      <c r="B604" s="1">
        <v>45987</v>
      </c>
      <c r="C604" t="s">
        <v>54</v>
      </c>
      <c r="D604" s="2">
        <v>5</v>
      </c>
      <c r="E604" s="2"/>
      <c r="F604" s="3">
        <f>expend[[#This Row],[Credit (Income)]]-expend[[#This Row],[Debit (Spend)]]</f>
        <v>-5</v>
      </c>
      <c r="G604" t="s">
        <v>10</v>
      </c>
      <c r="H604" s="3" t="str">
        <f>IFERROR(INDEX(Categories[Category], MATCH(expend[[#This Row],[SubCategories]], Categories[Subcategory], 0)), "Add Subcategory")</f>
        <v>Dining Out</v>
      </c>
      <c r="I604" s="3" t="str">
        <f>IFERROR(INDEX(Categories[Category Type], MATCH(expend[[#This Row],[SubCategories]], Categories[Subcategory], 0)), "Add Subcategory")</f>
        <v>Expense</v>
      </c>
    </row>
    <row r="605" spans="1:9" x14ac:dyDescent="0.3">
      <c r="A605" t="s">
        <v>53</v>
      </c>
      <c r="B605" s="1">
        <v>45988</v>
      </c>
      <c r="C605" t="s">
        <v>54</v>
      </c>
      <c r="D605" s="2">
        <v>5</v>
      </c>
      <c r="E605" s="2"/>
      <c r="F605" s="3">
        <f>expend[[#This Row],[Credit (Income)]]-expend[[#This Row],[Debit (Spend)]]</f>
        <v>-5</v>
      </c>
      <c r="G605" t="s">
        <v>10</v>
      </c>
      <c r="H605" s="3" t="str">
        <f>IFERROR(INDEX(Categories[Category], MATCH(expend[[#This Row],[SubCategories]], Categories[Subcategory], 0)), "Add Subcategory")</f>
        <v>Dining Out</v>
      </c>
      <c r="I605" s="3" t="str">
        <f>IFERROR(INDEX(Categories[Category Type], MATCH(expend[[#This Row],[SubCategories]], Categories[Subcategory], 0)), "Add Subcategory")</f>
        <v>Expense</v>
      </c>
    </row>
    <row r="606" spans="1:9" x14ac:dyDescent="0.3">
      <c r="A606" t="s">
        <v>53</v>
      </c>
      <c r="B606" s="1">
        <v>45989</v>
      </c>
      <c r="C606" t="s">
        <v>54</v>
      </c>
      <c r="D606" s="2">
        <v>5</v>
      </c>
      <c r="E606" s="2"/>
      <c r="F606" s="3">
        <f>expend[[#This Row],[Credit (Income)]]-expend[[#This Row],[Debit (Spend)]]</f>
        <v>-5</v>
      </c>
      <c r="G606" t="s">
        <v>10</v>
      </c>
      <c r="H606" s="3" t="str">
        <f>IFERROR(INDEX(Categories[Category], MATCH(expend[[#This Row],[SubCategories]], Categories[Subcategory], 0)), "Add Subcategory")</f>
        <v>Dining Out</v>
      </c>
      <c r="I606" s="3" t="str">
        <f>IFERROR(INDEX(Categories[Category Type], MATCH(expend[[#This Row],[SubCategories]], Categories[Subcategory], 0)), "Add Subcategory")</f>
        <v>Expense</v>
      </c>
    </row>
    <row r="607" spans="1:9" x14ac:dyDescent="0.3">
      <c r="A607" t="s">
        <v>53</v>
      </c>
      <c r="B607" s="1">
        <v>45990</v>
      </c>
      <c r="C607" t="s">
        <v>54</v>
      </c>
      <c r="D607" s="2">
        <v>5</v>
      </c>
      <c r="E607" s="2"/>
      <c r="F607" s="3">
        <f>expend[[#This Row],[Credit (Income)]]-expend[[#This Row],[Debit (Spend)]]</f>
        <v>-5</v>
      </c>
      <c r="G607" t="s">
        <v>10</v>
      </c>
      <c r="H607" s="3" t="str">
        <f>IFERROR(INDEX(Categories[Category], MATCH(expend[[#This Row],[SubCategories]], Categories[Subcategory], 0)), "Add Subcategory")</f>
        <v>Dining Out</v>
      </c>
      <c r="I607" s="3" t="str">
        <f>IFERROR(INDEX(Categories[Category Type], MATCH(expend[[#This Row],[SubCategories]], Categories[Subcategory], 0)), "Add Subcategory")</f>
        <v>Expense</v>
      </c>
    </row>
    <row r="608" spans="1:9" x14ac:dyDescent="0.3">
      <c r="A608" t="s">
        <v>53</v>
      </c>
      <c r="B608" s="1">
        <v>45990</v>
      </c>
      <c r="C608" t="s">
        <v>57</v>
      </c>
      <c r="D608" s="2">
        <v>210</v>
      </c>
      <c r="E608" s="2"/>
      <c r="F608" s="3">
        <f>expend[[#This Row],[Credit (Income)]]-expend[[#This Row],[Debit (Spend)]]</f>
        <v>-210</v>
      </c>
      <c r="G608" t="s">
        <v>23</v>
      </c>
      <c r="H608" s="3" t="str">
        <f>IFERROR(INDEX(Categories[Category], MATCH(expend[[#This Row],[SubCategories]], Categories[Subcategory], 0)), "Add Subcategory")</f>
        <v>Living Expenses</v>
      </c>
      <c r="I608" s="3" t="str">
        <f>IFERROR(INDEX(Categories[Category Type], MATCH(expend[[#This Row],[SubCategories]], Categories[Subcategory], 0)), "Add Subcategory")</f>
        <v>Expense</v>
      </c>
    </row>
    <row r="609" spans="1:9" x14ac:dyDescent="0.3">
      <c r="A609" t="s">
        <v>53</v>
      </c>
      <c r="B609" s="1">
        <v>45991</v>
      </c>
      <c r="C609" t="s">
        <v>61</v>
      </c>
      <c r="D609" s="2">
        <v>239</v>
      </c>
      <c r="E609" s="2"/>
      <c r="F609" s="3">
        <f>expend[[#This Row],[Credit (Income)]]-expend[[#This Row],[Debit (Spend)]]</f>
        <v>-239</v>
      </c>
      <c r="G609" t="s">
        <v>13</v>
      </c>
      <c r="H609" s="3" t="str">
        <f>IFERROR(INDEX(Categories[Category], MATCH(expend[[#This Row],[SubCategories]], Categories[Subcategory], 0)), "Add Subcategory")</f>
        <v>Discretionary</v>
      </c>
      <c r="I609" s="3" t="str">
        <f>IFERROR(INDEX(Categories[Category Type], MATCH(expend[[#This Row],[SubCategories]], Categories[Subcategory], 0)), "Add Subcategory")</f>
        <v>Expense</v>
      </c>
    </row>
    <row r="610" spans="1:9" x14ac:dyDescent="0.3">
      <c r="A610" t="s">
        <v>53</v>
      </c>
      <c r="B610" s="1">
        <v>45991</v>
      </c>
      <c r="C610" t="s">
        <v>63</v>
      </c>
      <c r="D610" s="2">
        <v>40</v>
      </c>
      <c r="E610" s="2"/>
      <c r="F610" s="3">
        <f>expend[[#This Row],[Credit (Income)]]-expend[[#This Row],[Debit (Spend)]]</f>
        <v>-40</v>
      </c>
      <c r="H610" s="3" t="str">
        <f>IFERROR(INDEX(Categories[Category], MATCH(expend[[#This Row],[SubCategories]], Categories[Subcategory], 0)), "Add Subcategory")</f>
        <v>Add Subcategory</v>
      </c>
      <c r="I610" s="3" t="str">
        <f>IFERROR(INDEX(Categories[Category Type], MATCH(expend[[#This Row],[SubCategories]], Categories[Subcategory], 0)), "Add Subcategory")</f>
        <v>Add Subcategory</v>
      </c>
    </row>
    <row r="611" spans="1:9" x14ac:dyDescent="0.3">
      <c r="A611" t="s">
        <v>53</v>
      </c>
      <c r="B611" s="1">
        <v>45991</v>
      </c>
      <c r="C611" t="s">
        <v>77</v>
      </c>
      <c r="D611" s="2">
        <v>30</v>
      </c>
      <c r="E611" s="2"/>
      <c r="F611" s="3">
        <f>expend[[#This Row],[Credit (Income)]]-expend[[#This Row],[Debit (Spend)]]</f>
        <v>-30</v>
      </c>
      <c r="H611" s="3" t="str">
        <f>IFERROR(INDEX(Categories[Category], MATCH(expend[[#This Row],[SubCategories]], Categories[Subcategory], 0)), "Add Subcategory")</f>
        <v>Add Subcategory</v>
      </c>
      <c r="I611" s="3" t="str">
        <f>IFERROR(INDEX(Categories[Category Type], MATCH(expend[[#This Row],[SubCategories]], Categories[Subcategory], 0)), "Add Subcategory")</f>
        <v>Add Subcategory</v>
      </c>
    </row>
    <row r="612" spans="1:9" x14ac:dyDescent="0.3">
      <c r="A612" t="s">
        <v>48</v>
      </c>
      <c r="B612" s="1">
        <v>45991</v>
      </c>
      <c r="C612" t="s">
        <v>38</v>
      </c>
      <c r="D612" s="2"/>
      <c r="E612" s="2">
        <v>1745</v>
      </c>
      <c r="F612" s="3">
        <f>expend[[#This Row],[Credit (Income)]]-expend[[#This Row],[Debit (Spend)]]</f>
        <v>1745</v>
      </c>
      <c r="H612" s="3" t="str">
        <f>IFERROR(INDEX(Categories[Category], MATCH(expend[[#This Row],[SubCategories]], Categories[Subcategory], 0)), "Add Subcategory")</f>
        <v>Add Subcategory</v>
      </c>
      <c r="I612" s="3" t="str">
        <f>IFERROR(INDEX(Categories[Category Type], MATCH(expend[[#This Row],[SubCategories]], Categories[Subcategory], 0)), "Add Subcategory")</f>
        <v>Add Subcategory</v>
      </c>
    </row>
  </sheetData>
  <dataValidations count="1">
    <dataValidation type="list" allowBlank="1" showInputMessage="1" showErrorMessage="1" sqref="G1:G1048576" xr:uid="{E1AD8522-23B9-4F30-9D2A-A4D38E2D4069}">
      <formula1>SubCategories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Categories</vt:lpstr>
      <vt:lpstr>Report</vt:lpstr>
      <vt:lpstr>expends</vt:lpstr>
      <vt:lpstr>SubCategories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singh</dc:creator>
  <cp:lastModifiedBy>jyoti singh</cp:lastModifiedBy>
  <dcterms:created xsi:type="dcterms:W3CDTF">2025-03-18T16:25:30Z</dcterms:created>
  <dcterms:modified xsi:type="dcterms:W3CDTF">2025-03-19T15:57:41Z</dcterms:modified>
</cp:coreProperties>
</file>