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xml" ContentType="application/vnd.ms-excel.rdrichvalue+xml"/>
  <Override PartName="/xl/richData/richValueRel.xml" ContentType="application/vnd.ms-excel.richvaluerel+xml"/>
  <Override PartName="/xl/richData/rdRichValueTypes.xml" ContentType="application/vnd.ms-excel.rdrichvaluetypes+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hp\Desktop\all\project 1\"/>
    </mc:Choice>
  </mc:AlternateContent>
  <xr:revisionPtr revIDLastSave="0" documentId="8_{9E6D3A54-D9C0-4071-9BB6-A044A9A80EA4}" xr6:coauthVersionLast="47" xr6:coauthVersionMax="47" xr10:uidLastSave="{00000000-0000-0000-0000-000000000000}"/>
  <bookViews>
    <workbookView xWindow="-108" yWindow="-108" windowWidth="23256" windowHeight="13176" xr2:uid="{26D4546B-D2A1-4444-8EAF-A6228F96F0C1}"/>
  </bookViews>
  <sheets>
    <sheet name="Data" sheetId="2" r:id="rId1"/>
    <sheet name="Customer_Center_Report" sheetId="5" r:id="rId2"/>
    <sheet name="Pivot tables" sheetId="6"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87" r:id="rId9"/>
    <pivotCache cacheId="90" r:id="rId10"/>
    <pivotCache cacheId="93" r:id="rId11"/>
    <pivotCache cacheId="96" r:id="rId12"/>
    <pivotCache cacheId="9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R21" i="5" l="1"/>
  <c r="S21" i="5"/>
  <c r="T21" i="5"/>
  <c r="U21" i="5"/>
  <c r="V21" i="5"/>
  <c r="W21" i="5"/>
  <c r="Q22" i="5"/>
  <c r="Q23" i="5"/>
  <c r="R23" i="5"/>
  <c r="S23" i="5"/>
  <c r="T23" i="5"/>
  <c r="U23" i="5"/>
  <c r="V23" i="5"/>
  <c r="W23" i="5"/>
  <c r="Q24" i="5"/>
  <c r="R24" i="5"/>
  <c r="S24" i="5"/>
  <c r="T24" i="5"/>
  <c r="U24" i="5"/>
  <c r="V24" i="5"/>
  <c r="W24" i="5"/>
  <c r="Q25" i="5"/>
  <c r="R25" i="5"/>
  <c r="S25" i="5"/>
  <c r="T25" i="5"/>
  <c r="U25" i="5"/>
  <c r="V25" i="5"/>
  <c r="W25" i="5"/>
  <c r="Q26" i="5"/>
  <c r="R26" i="5"/>
  <c r="S26" i="5"/>
  <c r="T26" i="5"/>
  <c r="U26" i="5"/>
  <c r="V26" i="5"/>
  <c r="W26" i="5"/>
  <c r="Q27" i="5"/>
  <c r="Q28" i="5"/>
  <c r="R28" i="5"/>
  <c r="S28" i="5"/>
  <c r="T28" i="5"/>
  <c r="U28" i="5"/>
  <c r="V28" i="5"/>
  <c r="W28" i="5"/>
  <c r="Q29" i="5"/>
  <c r="R29" i="5"/>
  <c r="S29" i="5"/>
  <c r="T29" i="5"/>
  <c r="U29" i="5"/>
  <c r="V29" i="5"/>
  <c r="W29" i="5"/>
  <c r="Q30" i="5"/>
  <c r="R30" i="5"/>
  <c r="S30" i="5"/>
  <c r="T30" i="5"/>
  <c r="U30" i="5"/>
  <c r="V30" i="5"/>
  <c r="W30" i="5"/>
  <c r="Q31" i="5"/>
  <c r="R31" i="5"/>
  <c r="S31" i="5"/>
  <c r="T31" i="5"/>
  <c r="U31" i="5"/>
  <c r="V31" i="5"/>
  <c r="W31" i="5"/>
  <c r="Q32" i="5"/>
  <c r="R32" i="5"/>
  <c r="S32" i="5"/>
  <c r="T32" i="5"/>
  <c r="U32" i="5"/>
  <c r="V32" i="5"/>
  <c r="W32" i="5"/>
  <c r="Q33" i="5"/>
  <c r="R33" i="5"/>
  <c r="S33" i="5"/>
  <c r="T33" i="5"/>
  <c r="U33" i="5"/>
  <c r="V33" i="5"/>
  <c r="W33" i="5"/>
  <c r="Q34" i="5"/>
  <c r="Q35" i="5"/>
  <c r="R35" i="5"/>
  <c r="S35" i="5"/>
  <c r="T35" i="5"/>
  <c r="U35" i="5"/>
  <c r="V35" i="5"/>
  <c r="W35" i="5"/>
  <c r="Q36" i="5"/>
  <c r="R36" i="5"/>
  <c r="S36" i="5"/>
  <c r="T36" i="5"/>
  <c r="U36" i="5"/>
  <c r="V36" i="5"/>
  <c r="W36" i="5"/>
  <c r="Q37" i="5"/>
  <c r="R37" i="5"/>
  <c r="S37" i="5"/>
  <c r="T37" i="5"/>
  <c r="U37" i="5"/>
  <c r="V37" i="5"/>
  <c r="W37" i="5"/>
  <c r="Q38" i="5"/>
  <c r="R38" i="5"/>
  <c r="S38" i="5"/>
  <c r="T38" i="5"/>
  <c r="U38" i="5"/>
  <c r="V38" i="5"/>
  <c r="W38" i="5"/>
  <c r="Q39" i="5"/>
  <c r="R39" i="5"/>
  <c r="S39" i="5"/>
  <c r="T39" i="5"/>
  <c r="U39" i="5"/>
  <c r="V39" i="5"/>
  <c r="W39" i="5"/>
  <c r="K50" i="6"/>
  <c r="H53" i="6"/>
  <c r="H54" i="6"/>
  <c r="H55" i="6"/>
  <c r="H56" i="6"/>
  <c r="H57" i="6"/>
  <c r="F54" i="6"/>
  <c r="G54" i="6"/>
  <c r="F55" i="6"/>
  <c r="G55" i="6"/>
  <c r="F56" i="6"/>
  <c r="G56" i="6"/>
  <c r="F57" i="6"/>
  <c r="G57" i="6"/>
  <c r="G53" i="6"/>
  <c r="F53"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55" i="6" l="1"/>
  <c r="J55" i="6"/>
  <c r="I57" i="6"/>
  <c r="I56" i="6"/>
  <c r="J54" i="6"/>
  <c r="J53" i="6"/>
  <c r="J57" i="6"/>
  <c r="I54" i="6"/>
  <c r="J56" i="6"/>
  <c r="I5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DEB7F0-24CE-45E4-8363-1D5442EA1D8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87A3C1B-FEF7-45D1-A192-393CAE05FB48}"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39A48068-A1D9-4487-BA24-076B76B65F5D}"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<sst xmlns="http://schemas.openxmlformats.org/spreadsheetml/2006/main" count="3162" uniqueCount="1077">
  <si>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</si>
  <si>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</si>
  <si>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</si>
  <si>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</si>
  <si>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</si>
  <si>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</si>
  <si>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</si>
  <si>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</si>
  <si>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</si>
  <si>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</si>
  <si>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</si>
  <si>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</si>
  <si>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</si>
  <si>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</si>
  <si>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</si>
  <si>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</si>
  <si>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</si>
  <si>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</si>
  <si>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</si>
  <si>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</si>
  <si>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</si>
  <si>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</si>
  <si>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</si>
  <si>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</si>
  <si>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</si>
  <si>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</si>
  <si>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</si>
  <si>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</si>
  <si>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</si>
  <si>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</si>
  <si>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</si>
  <si>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</si>
  <si>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</si>
  <si>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</si>
  <si>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</si>
  <si>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</si>
  <si>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</si>
  <si>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</si>
  <si>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</si>
  <si>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</si>
  <si>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</si>
  <si>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</si>
  <si>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</si>
  <si>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</si>
  <si>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</si>
  <si>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</si>
  <si>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</si>
  <si>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</si>
  <si>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</si>
  <si>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</si>
  <si>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</si>
  <si>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</si>
  <si>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</si>
  <si>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</si>
  <si>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</si>
  <si>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</si>
  <si>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</si>
  <si>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</si>
  <si>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</si>
  <si>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</si>
  <si>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</si>
  <si>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</si>
  <si>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</si>
  <si>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</si>
  <si>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</si>
  <si>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</si>
  <si>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</si>
  <si>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</si>
  <si>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</si>
  <si>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</si>
  <si>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</si>
  <si>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</si>
  <si>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</si>
  <si>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</si>
  <si>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</si>
  <si>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</si>
  <si>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</si>
  <si>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</si>
  <si>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</si>
  <si>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</si>
  <si>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</si>
  <si>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</si>
  <si>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</si>
  <si>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</si>
  <si>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</si>
  <si>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</si>
  <si>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</si>
  <si>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</si>
  <si>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</si>
  <si>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</si>
  <si>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</si>
  <si>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</si>
  <si>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</si>
  <si>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</si>
  <si>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</si>
  <si>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</si>
  <si>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</si>
  <si>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</si>
  <si>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</si>
  <si>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</si>
  <si>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</si>
  <si>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</si>
  <si>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</si>
  <si>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</si>
  <si>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</si>
  <si>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</si>
  <si>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</si>
  <si>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</si>
  <si>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</si>
  <si>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</si>
  <si>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</si>
  <si>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</si>
  <si>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</si>
  <si>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</si>
  <si>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</si>
  <si>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</si>
  <si>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</si>
  <si>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</si>
  <si>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</si>
  <si>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</si>
  <si>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</si>
  <si>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</si>
  <si>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</si>
  <si>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</si>
  <si>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</si>
  <si>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</si>
  <si>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</si>
  <si>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</si>
  <si>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</si>
  <si>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</si>
  <si>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</si>
  <si>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</si>
  <si>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</si>
  <si>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</si>
  <si>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</si>
  <si>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</si>
  <si>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</si>
  <si>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</si>
  <si>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</si>
  <si>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</si>
  <si>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</si>
  <si>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</si>
  <si>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</si>
  <si>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</si>
  <si>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</si>
  <si>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</si>
  <si>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</si>
  <si>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</si>
  <si>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</si>
  <si>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</si>
  <si>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</si>
  <si>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</si>
  <si>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</si>
  <si>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</si>
  <si>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</si>
  <si>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</si>
  <si>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</si>
  <si>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</si>
  <si>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</si>
  <si>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</si>
  <si>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</si>
  <si>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</si>
  <si>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</si>
  <si>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</si>
  <si>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</si>
  <si>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</si>
  <si>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</si>
  <si>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</si>
  <si>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</si>
  <si>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</si>
  <si>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</si>
  <si>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</si>
  <si>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</si>
  <si>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</si>
  <si>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</si>
  <si>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</si>
  <si>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</si>
  <si>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</si>
  <si>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</si>
  <si>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</si>
  <si>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</si>
  <si>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</si>
  <si>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</si>
  <si>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</si>
  <si>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</si>
  <si>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</si>
  <si>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</si>
  <si>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</si>
  <si>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</si>
  <si>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</si>
  <si>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</si>
  <si>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</si>
  <si>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</si>
  <si>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</si>
  <si>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</si>
  <si>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</si>
  <si>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</si>
  <si>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</si>
  <si>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</si>
  <si>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</si>
  <si>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</si>
  <si>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</si>
  <si>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</si>
  <si>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</si>
  <si>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</si>
  <si>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</si>
  <si>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</si>
  <si>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</si>
  <si>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</si>
  <si>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</si>
  <si>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</si>
  <si>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</si>
  <si>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</si>
  <si>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</si>
  <si>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</si>
  <si>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</si>
  <si>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</si>
  <si>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</si>
  <si>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</si>
  <si>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</si>
  <si>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</si>
  <si>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</si>
  <si>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</si>
  <si>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</si>
  <si>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</si>
  <si>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</si>
  <si>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</si>
  <si>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</si>
  <si>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</si>
  <si>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</si>
  <si>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</si>
  <si>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</si>
  <si>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</si>
  <si>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</si>
  <si>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</si>
  <si>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</si>
  <si>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</si>
  <si>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</si>
  <si>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</si>
  <si>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</si>
  <si>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</si>
  <si>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</si>
  <si>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</si>
  <si>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</si>
  <si>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</si>
  <si>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</si>
  <si>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</si>
  <si>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</si>
  <si>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</si>
  <si>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</si>
  <si>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</si>
  <si>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</si>
  <si>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</si>
  <si>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</si>
  <si>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</si>
  <si>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</si>
  <si>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</si>
  <si>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</si>
  <si>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</si>
  <si>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</si>
  <si>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</si>
  <si>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</si>
  <si>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</si>
  <si>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</si>
  <si>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</si>
  <si>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</si>
  <si>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</si>
  <si>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</si>
  <si>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</si>
  <si>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</si>
  <si>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</si>
  <si>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</si>
  <si>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</si>
  <si>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</si>
  <si>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</si>
  <si>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</si>
  <si>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</si>
  <si>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</si>
  <si>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</si>
  <si>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</si>
  <si>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</si>
  <si>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</si>
  <si>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</si>
  <si>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</si>
  <si>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</si>
  <si>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</si>
  <si>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</si>
  <si>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</si>
  <si>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</si>
  <si>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</si>
  <si>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</si>
  <si>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</si>
  <si>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</si>
  <si>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</si>
  <si>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</si>
  <si>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</si>
  <si>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</si>
  <si>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</si>
  <si>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</si>
  <si>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</si>
  <si>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</si>
  <si>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</si>
  <si>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</si>
  <si>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</si>
  <si>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</si>
  <si>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</si>
  <si>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</si>
  <si>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</si>
  <si>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</si>
  <si>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</si>
  <si>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</si>
  <si>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</si>
  <si>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</si>
  <si>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</si>
  <si>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</si>
  <si>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</si>
  <si>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</si>
  <si>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</si>
  <si>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</si>
  <si>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</si>
  <si>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</si>
  <si>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</si>
  <si>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</si>
  <si>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</si>
  <si>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</si>
  <si>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</si>
  <si>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</si>
  <si>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</si>
  <si>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</si>
  <si>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</si>
  <si>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</si>
  <si>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</si>
  <si>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</si>
  <si>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</si>
  <si>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</si>
  <si>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</si>
  <si>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</si>
  <si>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</si>
  <si>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</si>
  <si>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</si>
  <si>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</si>
  <si>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</si>
  <si>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</si>
  <si>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</si>
  <si>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</si>
  <si>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</si>
  <si>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</si>
  <si>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</si>
  <si>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</si>
  <si>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</si>
  <si>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</si>
  <si>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</si>
  <si>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</si>
  <si>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</si>
  <si>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</si>
  <si>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</si>
  <si>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</si>
  <si>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</si>
  <si>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</si>
  <si>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</si>
  <si>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</si>
  <si>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</si>
  <si>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</si>
  <si>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</si>
  <si>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</si>
  <si>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</si>
  <si>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</si>
  <si>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</si>
  <si>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</si>
  <si>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</si>
  <si>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</si>
  <si>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</si>
  <si>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</si>
  <si>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</si>
  <si>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</si>
  <si>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</si>
  <si>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</si>
  <si>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</si>
  <si>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</si>
  <si>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</si>
  <si>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</si>
  <si>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</si>
  <si>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</si>
  <si>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</si>
  <si>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</si>
  <si>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</si>
  <si>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</si>
  <si>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</si>
  <si>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</si>
  <si>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</si>
  <si>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</si>
  <si>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</si>
  <si>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</si>
  <si>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</si>
  <si>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</si>
  <si>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</si>
  <si>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</si>
  <si>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</si>
  <si>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</si>
  <si>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</si>
  <si>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</si>
  <si>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</si>
  <si>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</si>
  <si>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</si>
  <si>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</si>
  <si>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</si>
  <si>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</si>
  <si>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</si>
  <si>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</si>
  <si>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</si>
  <si>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</si>
  <si>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</si>
  <si>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</si>
  <si>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</si>
  <si>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</si>
  <si>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</si>
  <si>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</si>
  <si>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</si>
  <si>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</si>
  <si>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</si>
  <si>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</si>
  <si>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</si>
  <si>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</si>
  <si>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</si>
  <si>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</si>
  <si>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</si>
  <si>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</si>
  <si>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</si>
  <si>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</si>
  <si>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</si>
  <si>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</si>
  <si>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</si>
  <si>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</si>
  <si>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</si>
  <si>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</si>
  <si>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</si>
  <si>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</si>
  <si>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</si>
  <si>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</si>
  <si>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</si>
  <si>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</si>
  <si>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</si>
  <si>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</si>
  <si>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</si>
  <si>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</si>
  <si>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</si>
  <si>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</si>
  <si>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</si>
  <si>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</si>
  <si>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</si>
  <si>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</si>
  <si>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</si>
  <si>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</si>
  <si>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</si>
  <si>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</si>
  <si>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</si>
  <si>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</si>
  <si>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</si>
  <si>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</si>
  <si>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</si>
  <si>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</si>
  <si>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</si>
  <si>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</si>
  <si>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</si>
  <si>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</si>
  <si>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</si>
  <si>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</si>
  <si>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</si>
  <si>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</si>
  <si>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</si>
  <si>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</si>
  <si>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</si>
  <si>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</si>
  <si>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</si>
  <si>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</si>
  <si>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</si>
  <si>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</si>
  <si>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</si>
  <si>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</si>
  <si>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</si>
  <si>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</si>
  <si>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</si>
  <si>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</si>
  <si>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</si>
  <si>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</si>
  <si>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</si>
  <si>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</si>
  <si>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</si>
  <si>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</si>
  <si>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</si>
  <si>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</si>
  <si>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</si>
  <si>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</si>
  <si>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</si>
  <si>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</si>
  <si>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</si>
  <si>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</si>
  <si>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</si>
  <si>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</si>
  <si>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</si>
  <si>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</si>
  <si>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</si>
  <si>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</si>
  <si>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</si>
  <si>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</si>
  <si>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</si>
  <si>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</si>
  <si>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</si>
  <si>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</si>
  <si>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</si>
  <si>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</si>
  <si>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</si>
  <si>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</si>
  <si>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</si>
  <si>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</si>
  <si>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</si>
  <si>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</si>
  <si>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</si>
  <si>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</si>
  <si>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</si>
  <si>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</si>
  <si>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</si>
  <si>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</si>
  <si>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</si>
  <si>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</si>
  <si>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</si>
  <si>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</si>
  <si>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</si>
  <si>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</si>
  <si>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</si>
  <si>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</si>
  <si>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</si>
  <si>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</si>
  <si>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</si>
  <si>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</si>
  <si>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</si>
  <si>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</si>
  <si>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</si>
  <si>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</si>
  <si>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</si>
  <si>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</si>
  <si>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</si>
  <si>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</si>
  <si>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</si>
  <si>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</si>
  <si>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</si>
  <si>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</si>
  <si>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</si>
  <si>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</si>
  <si>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</si>
  <si>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</si>
  <si>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</si>
  <si>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</si>
  <si>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</si>
  <si>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</si>
  <si>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</si>
  <si>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</si>
  <si>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</si>
  <si>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</si>
  <si>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</si>
  <si>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</si>
  <si>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</si>
  <si>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</si>
  <si>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</si>
  <si>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</si>
  <si>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</si>
  <si>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</si>
  <si>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</si>
  <si>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</si>
  <si>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</si>
  <si>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</si>
  <si>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</si>
  <si>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</si>
  <si>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</si>
  <si>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</si>
  <si>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</si>
  <si>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</si>
  <si>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</si>
  <si>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</si>
  <si>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</si>
  <si>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</si>
  <si>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</si>
  <si>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</si>
  <si>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</si>
  <si>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</si>
  <si>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</si>
  <si>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</si>
  <si>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</si>
  <si>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</si>
  <si>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</si>
  <si>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</si>
  <si>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</si>
  <si>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</si>
  <si>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</si>
  <si>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</si>
  <si>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</si>
  <si>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</si>
  <si>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</si>
  <si>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</si>
  <si>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</si>
  <si>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</si>
  <si>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</si>
  <si>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</si>
  <si>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</si>
  <si>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</si>
  <si>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</si>
  <si>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</si>
  <si>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</si>
  <si>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</si>
  <si>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</si>
  <si>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</si>
  <si>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</si>
  <si>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</si>
  <si>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</si>
  <si>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</si>
  <si>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</si>
  <si>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</si>
  <si>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</si>
  <si>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</si>
  <si>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</si>
  <si>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</si>
  <si>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</si>
  <si>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</si>
  <si>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</si>
  <si>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</si>
  <si>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</si>
  <si>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</si>
  <si>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</si>
  <si>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</si>
  <si>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</si>
  <si>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</si>
  <si>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</si>
  <si>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</si>
  <si>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</si>
  <si>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</si>
  <si>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</si>
  <si>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</si>
  <si>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</si>
  <si>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</si>
  <si>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</si>
  <si>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</si>
  <si>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</si>
  <si>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</si>
  <si>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</si>
  <si>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</si>
  <si>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</si>
  <si>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</si>
  <si>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</si>
  <si>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</si>
  <si>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</si>
  <si>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</si>
  <si>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</si>
  <si>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</si>
  <si>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</si>
  <si>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</si>
  <si>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</si>
  <si>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</si>
  <si>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</si>
  <si>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</si>
  <si>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</si>
  <si>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</si>
  <si>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</si>
  <si>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</si>
  <si>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</si>
  <si>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</si>
  <si>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</si>
  <si>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</si>
  <si>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</si>
  <si>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</si>
  <si>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</si>
  <si>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</si>
  <si>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</si>
  <si>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</si>
  <si>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</si>
  <si>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</si>
  <si>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</si>
  <si>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</si>
  <si>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</si>
  <si>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</si>
  <si>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</si>
  <si>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</si>
  <si>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</si>
  <si>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</si>
  <si>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</si>
  <si>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</si>
  <si>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</si>
  <si>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</si>
  <si>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</si>
  <si>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</si>
  <si>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</si>
  <si>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</si>
  <si>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</si>
  <si>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</si>
  <si>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</si>
  <si>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</si>
  <si>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</si>
  <si>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</si>
  <si>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</si>
  <si>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</si>
  <si>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</si>
  <si>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</si>
  <si>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</si>
  <si>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</si>
  <si>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</si>
  <si>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</si>
  <si>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</si>
  <si>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</si>
  <si>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</si>
  <si>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</si>
  <si>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</si>
  <si>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</si>
  <si>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</si>
  <si>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</si>
  <si>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</si>
  <si>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</si>
  <si>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</si>
  <si>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</si>
  <si>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</si>
  <si>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</si>
  <si>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</si>
  <si>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</si>
  <si>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</si>
  <si>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</si>
  <si>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</si>
  <si>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</si>
  <si>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</si>
  <si>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</si>
  <si>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</si>
  <si>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</si>
  <si>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</si>
  <si>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</si>
  <si>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</si>
  <si>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</si>
  <si>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</si>
  <si>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</si>
  <si>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</si>
  <si>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</si>
  <si>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</si>
  <si>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</si>
  <si>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</si>
  <si>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</si>
  <si>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</si>
  <si>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</si>
  <si>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</si>
  <si>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</si>
  <si>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</si>
  <si>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</si>
  <si>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</si>
  <si>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</si>
  <si>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</si>
  <si>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</si>
  <si>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</si>
  <si>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</si>
  <si>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</si>
  <si>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</si>
  <si>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</si>
  <si>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</si>
  <si>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</si>
  <si>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</si>
  <si>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</si>
  <si>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</si>
  <si>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</si>
  <si>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</si>
  <si>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</si>
  <si>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</si>
  <si>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</si>
  <si>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</si>
  <si>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</si>
  <si>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</si>
  <si>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</si>
  <si>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</si>
  <si>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</si>
  <si>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</si>
  <si>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</si>
  <si>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</si>
  <si>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</si>
  <si>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</si>
  <si>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</si>
  <si>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</si>
  <si>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</si>
  <si>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</si>
  <si>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</si>
  <si>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</si>
  <si>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</si>
  <si>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</si>
  <si>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</si>
  <si>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</si>
  <si>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</si>
  <si>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</si>
  <si>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</si>
  <si>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</si>
  <si>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</si>
  <si>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</si>
  <si>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</si>
  <si>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</si>
  <si>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</si>
  <si>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</si>
  <si>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</si>
  <si>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</si>
  <si>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</si>
  <si>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</si>
  <si>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</si>
  <si>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</si>
  <si>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</si>
  <si>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</si>
  <si>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</si>
  <si>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</si>
  <si>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</si>
  <si>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</si>
  <si>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</si>
  <si>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</si>
  <si>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</si>
  <si>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</si>
  <si>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</si>
  <si>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</si>
  <si>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</si>
  <si>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</si>
  <si>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</si>
  <si>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</si>
  <si>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</si>
  <si>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</si>
  <si>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</si>
  <si>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</si>
  <si>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</si>
  <si>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</si>
  <si>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</si>
  <si>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</si>
  <si>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</si>
  <si>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</si>
  <si>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</si>
  <si>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</si>
  <si>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</si>
  <si>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</si>
  <si>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</si>
  <si>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</si>
  <si>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</si>
  <si>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</si>
  <si>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</si>
  <si>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</si>
  <si>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</si>
  <si>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</si>
  <si>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</si>
  <si>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</si>
  <si>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</si>
  <si>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</si>
  <si>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</si>
  <si>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</si>
  <si>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</si>
  <si>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</si>
  <si>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</si>
  <si>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</si>
  <si>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</si>
  <si>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</si>
  <si>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</si>
  <si>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</si>
  <si>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</si>
  <si>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</si>
  <si>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</si>
  <si>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</si>
  <si>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</si>
  <si>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</si>
  <si>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</si>
  <si>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</si>
  <si>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</si>
  <si>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</si>
  <si>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</si>
  <si>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</si>
  <si>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</si>
  <si>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</si>
  <si>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</si>
  <si>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</si>
  <si>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</si>
  <si>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</si>
  <si>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</si>
  <si>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</si>
  <si>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</si>
  <si>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</si>
  <si>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</si>
  <si>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</si>
  <si>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</si>
  <si>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</si>
  <si>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</si>
  <si>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</si>
  <si>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</si>
  <si>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</si>
  <si>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</si>
  <si>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</si>
  <si>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</si>
  <si>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</si>
  <si>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</si>
  <si>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</si>
  <si>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</si>
  <si>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</si>
  <si>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</si>
  <si>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</si>
  <si>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</si>
  <si>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</si>
  <si>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</si>
  <si>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</si>
  <si>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</si>
  <si>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</si>
  <si>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</si>
  <si>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</si>
  <si>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</si>
  <si>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</si>
  <si>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</si>
  <si>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</si>
  <si>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</si>
  <si>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</si>
  <si>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</si>
  <si>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</si>
  <si>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</si>
  <si>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</si>
  <si>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</si>
  <si>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</si>
  <si>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</si>
  <si>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</si>
  <si>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</si>
  <si>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</si>
  <si>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</si>
  <si>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</si>
  <si>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</si>
  <si>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</si>
  <si>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</si>
  <si>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</si>
  <si>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</si>
  <si>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</si>
  <si>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</si>
  <si>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</si>
  <si>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</si>
  <si>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</si>
  <si>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</si>
  <si>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</si>
  <si>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</si>
  <si>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</si>
  <si>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</si>
  <si>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</si>
  <si>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</si>
  <si>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</si>
  <si>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</si>
  <si>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</si>
  <si>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</si>
  <si>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</si>
  <si>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</si>
  <si>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</si>
  <si>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</si>
  <si>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</si>
  <si>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</si>
  <si>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</si>
  <si>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</si>
  <si>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</si>
  <si>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</si>
  <si>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</si>
  <si>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</si>
  <si>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</si>
  <si>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</si>
  <si>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</si>
  <si>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</si>
  <si>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</si>
  <si>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</si>
  <si>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</si>
  <si>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</si>
  <si>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</si>
  <si>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</si>
  <si>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</si>
  <si>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</si>
  <si>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</si>
  <si>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</si>
  <si>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</si>
  <si>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</si>
  <si>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</si>
  <si>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</si>
  <si>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</si>
  <si>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</si>
  <si>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</si>
  <si>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</si>
  <si>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</si>
  <si>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</si>
  <si>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</si>
  <si>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</si>
  <si>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</si>
  <si>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</si>
  <si>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</si>
  <si>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</si>
  <si>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</si>
  <si>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</si>
  <si>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</si>
  <si>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</si>
  <si>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</si>
  <si>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</si>
  <si>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</si>
  <si>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</si>
  <si>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</si>
  <si>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</si>
  <si>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</si>
  <si>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</si>
  <si>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</si>
  <si>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</si>
  <si>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</si>
  <si>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</si>
  <si>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</si>
  <si>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</si>
  <si>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</si>
  <si>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</si>
  <si>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</si>
  <si>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</si>
  <si>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</si>
  <si>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</si>
  <si>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</si>
  <si>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</si>
  <si>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</si>
  <si>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</si>
  <si>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</si>
  <si>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</si>
  <si>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</si>
  <si>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</si>
  <si>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</si>
  <si>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</si>
  <si>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</si>
  <si>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</si>
  <si>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</si>
  <si>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</si>
  <si>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</si>
  <si>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</si>
  <si>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</si>
  <si>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</si>
  <si>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</si>
  <si>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</si>
  <si>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</si>
  <si>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</si>
  <si>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</si>
  <si>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</si>
  <si>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</si>
  <si>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</si>
  <si>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</si>
  <si>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</si>
  <si>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</si>
  <si>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</si>
  <si>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</si>
  <si>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</si>
  <si>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</si>
  <si>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Call Count</t>
  </si>
  <si>
    <t xml:space="preserve">Total Amount </t>
  </si>
  <si>
    <t>Total Duration</t>
  </si>
  <si>
    <t>average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</si>
  <si>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</si>
  <si>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</si>
  <si>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</si>
  <si>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</si>
  <si>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</si>
  <si>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</si>
  <si>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</si>
  <si>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</si>
  <si>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</si>
  <si>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</si>
  <si>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</si>
  <si>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</si>
  <si>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</si>
  <si>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</si>
  <si>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</si>
  <si>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</si>
  <si>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</si>
  <si>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</si>
  <si>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</si>
  <si>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</si>
  <si>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</si>
  <si>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</si>
  <si>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</si>
  <si>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</si>
  <si>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</si>
  <si>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</si>
  <si>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</si>
  <si>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sel.calls</t>
  </si>
  <si>
    <t>sel.amount</t>
  </si>
  <si>
    <t>selected rep=</t>
  </si>
  <si>
    <t>p</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</si>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</sst>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409]d\-mmm\-yy;@"/>
    <numFmt numFmtId="165" formatCode="0.0"/>
    <numFmt numFmtId="166" formatCode="\$#,###.0,&quot;k&quot;"/>
    <numFmt numFmtId="167" formatCode="&quot;₹&quot;\ #,##0;#,##0\ \-&quot;₹&quot;;&quot;₹&quot;\ #,##0"/>
    <numFmt numFmtId="168" formatCode="&quot;₹&quot;\ #,##0"/>
    <numFmt numFmtId="169" formatCode="&quot;₹&quot;\ #,##0;#,##0\ \-&quot;₹&quot;;&quot;₹&quot;\ #,##0"/>
  </numFmts>
  <fonts count="7" x14ac:knownFonts="1">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0" tint="-0.14999847407452621"/>
      <name val="Arial"/>
      <family val="2"/>
      <scheme val="minor"/>
    </font>
    <font>
      <i/>
      <sz val="11"/>
      <color theme="1"/>
      <name val="Arial"/>
      <family val="2"/>
      <scheme val="minor"/>
    </font>
    <font>
      <b/>
      <sz val="11"/>
      <color theme="0" tint="-0.14999847407452621"/>
      <name val="Arial"/>
      <family val="2"/>
      <scheme val="minor"/>
    </font>
  </fonts>
  <fills count="5">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3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4" fillId="3" borderId="0" xfId="0" applyFont="1" applyFill="1"/>
    <xf numFmtId="3"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5" fillId="0" borderId="0" xfId="0" applyFont="1"/>
    <xf numFmtId="167" fontId="0" fillId="0" borderId="0" xfId="0" applyNumberFormat="1"/>
    <xf numFmtId="0" fontId="0" fillId="0" borderId="0" xfId="0" applyAlignment="1">
      <alignment horizontal="left" indent="1"/>
    </xf>
    <xf numFmtId="0" fontId="0" fillId="3" borderId="0" xfId="0" applyFill="1"/>
    <xf numFmtId="168" fontId="0" fillId="3" borderId="0" xfId="0" applyNumberFormat="1" applyFill="1"/>
    <xf numFmtId="0" fontId="1" fillId="3" borderId="0" xfId="0" applyFont="1" applyFill="1"/>
    <xf numFmtId="0" fontId="6" fillId="3" borderId="0" xfId="0" applyFont="1" applyFill="1"/>
    <xf numFmtId="169" fontId="0" fillId="0" borderId="0" xfId="0" applyNumberFormat="1"/>
    <xf numFmtId="0" fontId="0" fillId="4" borderId="0" xfId="0" applyFont="1" applyFill="1" applyAlignment="1">
      <alignment horizontal="left"/>
    </xf>
  </cellXfs>
  <cellStyles count="1">
    <cellStyle name="Normal" xfId="0" builtinId="0"/>
  </cellStyles>
  <dxfs count="47">
    <dxf>
      <fill>
        <patternFill patternType="solid">
          <bgColor theme="9"/>
        </patternFill>
      </fill>
    </dxf>
    <dxf>
      <font>
        <color theme="8"/>
      </font>
    </dxf>
    <dxf>
      <fill>
        <patternFill>
          <bgColor theme="8"/>
        </patternFill>
      </fill>
    </dxf>
    <dxf>
      <font>
        <color theme="1"/>
      </font>
    </dxf>
    <dxf>
      <fill>
        <patternFill patternType="solid">
          <bgColor theme="9"/>
        </patternFill>
      </fill>
    </dxf>
    <dxf>
      <font>
        <color theme="8"/>
      </font>
    </dxf>
    <dxf>
      <fill>
        <patternFill>
          <bgColor theme="8"/>
        </patternFill>
      </fill>
    </dxf>
    <dxf>
      <font>
        <color theme="1"/>
      </font>
    </dxf>
    <dxf>
      <fill>
        <patternFill patternType="solid">
          <bgColor theme="9"/>
        </patternFill>
      </fill>
    </dxf>
    <dxf>
      <font>
        <color theme="8"/>
      </font>
    </dxf>
    <dxf>
      <fill>
        <patternFill>
          <bgColor theme="8"/>
        </patternFill>
      </fill>
    </dxf>
    <dxf>
      <font>
        <color theme="1"/>
      </font>
    </dxf>
    <dxf>
      <fill>
        <patternFill patternType="solid">
          <bgColor theme="9"/>
        </patternFill>
      </fill>
    </dxf>
    <dxf>
      <font>
        <color theme="8"/>
      </font>
    </dxf>
    <dxf>
      <fill>
        <patternFill>
          <bgColor theme="8"/>
        </patternFill>
      </fill>
    </dxf>
    <dxf>
      <font>
        <color theme="1"/>
      </font>
    </dxf>
    <dxf>
      <fill>
        <patternFill patternType="solid">
          <bgColor theme="9"/>
        </patternFill>
      </fill>
    </dxf>
    <dxf>
      <font>
        <color theme="8"/>
      </font>
    </dxf>
    <dxf>
      <fill>
        <patternFill>
          <bgColor theme="8"/>
        </patternFill>
      </fill>
    </dxf>
    <dxf>
      <font>
        <color theme="1"/>
      </font>
    </dxf>
    <dxf>
      <fill>
        <patternFill patternType="solid">
          <bgColor theme="9"/>
        </patternFill>
      </fill>
    </dxf>
    <dxf>
      <font>
        <color theme="8"/>
      </font>
    </dxf>
    <dxf>
      <fill>
        <patternFill>
          <bgColor theme="8"/>
        </patternFill>
      </fill>
    </dxf>
    <dxf>
      <font>
        <color theme="1"/>
      </font>
    </dxf>
    <dxf>
      <font>
        <color theme="1"/>
      </font>
    </dxf>
    <dxf>
      <fill>
        <patternFill>
          <bgColor theme="8"/>
        </patternFill>
      </fill>
    </dxf>
    <dxf>
      <font>
        <color theme="8"/>
      </font>
    </dxf>
    <dxf>
      <fill>
        <patternFill patternType="solid">
          <bgColor theme="9"/>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3" defaultTableStyle="TableStyleMedium2" defaultPivotStyle="PivotStyleLight16">
    <tableStyle name="Slicer Style 1" pivot="0" table="0" count="1" xr9:uid="{25BABDA2-DB3D-41F6-98D0-3EE7CBB0176F}">
      <tableStyleElement type="wholeTable" dxfId="46"/>
    </tableStyle>
    <tableStyle name="SlicerStyleLight6 2" pivot="0" table="0" count="10" xr9:uid="{20903576-85DA-4C95-96D6-744A820E9301}">
      <tableStyleElement type="wholeTable" dxfId="45"/>
      <tableStyleElement type="headerRow" dxfId="44"/>
    </tableStyle>
    <tableStyle name="SlicerStyleLight6 3" pivot="0" table="0" count="10" xr9:uid="{A0EB0D22-EC94-4E32-A0D4-FE63C404702E}">
      <tableStyleElement type="wholeTable" dxfId="43"/>
      <tableStyleElement type="headerRow" dxfId="42"/>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5117038483843"/>
              <bgColor theme="8" tint="0.59996337778862885"/>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6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[call_center_report.xlsx]Pivot tables!week day trend</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tables'!$H$24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tables'!$G$25:$G$32</c:f>
              <c:strCache>
                <c:ptCount val="7"/>
                <c:pt idx="0">
                  <c:v>Monday</c:v>
                </c:pt>
                <c:pt idx="1">
                  <c:v>Tuesday</c:v>
                </c:pt>
                <c:pt idx="2">
                  <c:v>Wednesday</c:v>
                </c:pt>
                <c:pt idx="3">
                  <c:v>Thursday</c:v>
                </c:pt>
                <c:pt idx="4">
                  <c:v>Friday</c:v>
                </c:pt>
                <c:pt idx="5">
                  <c:v>Saturday</c:v>
                </c:pt>
                <c:pt idx="6">
                  <c:v>Sunday</c:v>
                </c:pt>
              </c:strCache>
            </c:strRef>
          </c:cat>
          <c:val>
            <c:numRef>
              <c:f>'Pivot tables'!$H$25:$H$32</c:f>
              <c:numCache>
                <c:formatCode>#,##0</c:formatCode>
                <c:ptCount val="7"/>
                <c:pt idx="0">
                  <c:v>23</c:v>
                </c:pt>
                <c:pt idx="1">
                  <c:v>28</c:v>
                </c:pt>
                <c:pt idx="2">
                  <c:v>29</c:v>
                </c:pt>
                <c:pt idx="3">
                  <c:v>18</c:v>
                </c:pt>
                <c:pt idx="4">
                  <c:v>29</c:v>
                </c:pt>
                <c:pt idx="5">
                  <c:v>34</c:v>
                </c:pt>
                <c:pt idx="6">
                  <c:v>25</c:v>
                </c:pt>
              </c:numCache>
            </c:numRef>
          </c:val>
          <c:extLst>
            <c:ext xmlns:c16="http://schemas.microsoft.com/office/drawing/2014/chart" uri="{C3380CC4-5D6E-409C-BE32-E72D297353CC}">
              <c16:uniqueId val="{00000000-D3F0-4CFF-AE01-09F0D329A946}"/>
            </c:ext>
          </c:extLst>
        </c:ser>
        <c:dLbls>
          <c:showLegendKey val="0"/>
          <c:showVal val="0"/>
          <c:showCatName val="0"/>
          <c:showSerName val="0"/>
          <c:showPercent val="0"/>
          <c:showBubbleSize val="0"/>
        </c:dLbls>
        <c:gapWidth val="25"/>
        <c:axId val="594127775"/>
        <c:axId val="594127295"/>
      </c:barChart>
      <c:catAx>
        <c:axId val="5941277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127295"/>
        <c:crosses val="autoZero"/>
        <c:auto val="1"/>
        <c:lblAlgn val="ctr"/>
        <c:lblOffset val="100"/>
        <c:noMultiLvlLbl val="0"/>
      </c:catAx>
      <c:valAx>
        <c:axId val="594127295"/>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127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[call_center_report.xlsx]Pivot tables!monthly trend</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solidFill>
                  <a:schemeClr val="accent6"/>
                </a:solidFill>
              </a:rPr>
              <a:t>Call</a:t>
            </a:r>
            <a:r>
              <a:rPr lang="en-IN" sz="1800" b="1" baseline="0">
                <a:solidFill>
                  <a:schemeClr val="accent6"/>
                </a:solidFill>
              </a:rPr>
              <a:t> Trend</a:t>
            </a:r>
            <a:endParaRPr lang="en-IN" sz="1800" b="1">
              <a:solidFill>
                <a:schemeClr val="accent6"/>
              </a:solidFill>
            </a:endParaRPr>
          </a:p>
        </c:rich>
      </c:tx>
      <c:layout>
        <c:manualLayout>
          <c:xMode val="edge"/>
          <c:yMode val="edge"/>
          <c:x val="2.8069335083114627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6">
                  <a:lumMod val="60000"/>
                  <a:lumOff val="40000"/>
                  <a:alpha val="85000"/>
                </a:schemeClr>
              </a:gs>
              <a:gs pos="100000">
                <a:schemeClr val="accent6">
                  <a:lumMod val="99000"/>
                  <a:satMod val="120000"/>
                  <a:shade val="78000"/>
                </a:schemeClr>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lumMod val="95000"/>
              </a:schemeClr>
            </a:solidFill>
            <a:ln w="15875">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 tables'!$C$24</c:f>
              <c:strCache>
                <c:ptCount val="1"/>
                <c:pt idx="0">
                  <c:v>Call Count2</c:v>
                </c:pt>
              </c:strCache>
            </c:strRef>
          </c:tx>
          <c:spPr>
            <a:gradFill flip="none" rotWithShape="1">
              <a:gsLst>
                <a:gs pos="0">
                  <a:schemeClr val="accent6">
                    <a:lumMod val="60000"/>
                    <a:lumOff val="40000"/>
                    <a:alpha val="85000"/>
                  </a:schemeClr>
                </a:gs>
                <a:gs pos="100000">
                  <a:schemeClr val="accent6">
                    <a:lumMod val="99000"/>
                    <a:satMod val="120000"/>
                    <a:shade val="78000"/>
                  </a:schemeClr>
                </a:gs>
              </a:gsLst>
              <a:lin ang="16200000" scaled="1"/>
              <a:tileRect/>
            </a:gradFill>
            <a:ln>
              <a:noFill/>
            </a:ln>
            <a:effectLst/>
          </c:spPr>
          <c:cat>
            <c:strRef>
              <c:f>'Pivot tables'!$A$25:$A$37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tables'!$C$25:$C$37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7BA7-409E-AF99-3994E1BBFBA8}"/>
            </c:ext>
          </c:extLst>
        </c:ser>
        <c:dLbls>
          <c:showLegendKey val="0"/>
          <c:showVal val="0"/>
          <c:showCatName val="0"/>
          <c:showSerName val="0"/>
          <c:showPercent val="0"/>
          <c:showBubbleSize val="0"/>
        </c:dLbls>
        <c:axId val="26223743"/>
        <c:axId val="26224703"/>
      </c:areaChart>
      <c:lineChart>
        <c:grouping val="standard"/>
        <c:varyColors val="0"/>
        <c:ser>
          <c:idx val="0"/>
          <c:order val="0"/>
          <c:tx>
            <c:strRef>
              <c:f>'Pivot tables'!$B$24</c:f>
              <c:strCache>
                <c:ptCount val="1"/>
                <c:pt idx="0">
                  <c:v>Call Count</c:v>
                </c:pt>
              </c:strCache>
            </c:strRef>
          </c:tx>
          <c:spPr>
            <a:ln w="28575" cap="rnd">
              <a:solidFill>
                <a:schemeClr val="accent6"/>
              </a:solidFill>
              <a:round/>
            </a:ln>
            <a:effectLst/>
          </c:spPr>
          <c:marker>
            <c:symbol val="circle"/>
            <c:size val="7"/>
            <c:spPr>
              <a:solidFill>
                <a:schemeClr val="bg1">
                  <a:lumMod val="95000"/>
                </a:schemeClr>
              </a:solidFill>
              <a:ln w="15875">
                <a:solidFill>
                  <a:schemeClr val="tx1"/>
                </a:solidFill>
              </a:ln>
              <a:effectLst/>
            </c:spPr>
          </c:marker>
          <c:cat>
            <c:strRef>
              <c:f>'Pivot tables'!$A$25:$A$37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tables'!$B$25:$B$37</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smooth val="0"/>
          <c:extLst>
            <c:ext xmlns:c16="http://schemas.microsoft.com/office/drawing/2014/chart" uri="{C3380CC4-5D6E-409C-BE32-E72D297353CC}">
              <c16:uniqueId val="{00000001-7BA7-409E-AF99-3994E1BBFBA8}"/>
            </c:ext>
          </c:extLst>
        </c:ser>
        <c:dLbls>
          <c:showLegendKey val="0"/>
          <c:showVal val="0"/>
          <c:showCatName val="0"/>
          <c:showSerName val="0"/>
          <c:showPercent val="0"/>
          <c:showBubbleSize val="0"/>
        </c:dLbls>
        <c:marker val="1"/>
        <c:smooth val="0"/>
        <c:axId val="26223743"/>
        <c:axId val="26224703"/>
      </c:lineChart>
      <c:catAx>
        <c:axId val="2622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24703"/>
        <c:crosses val="autoZero"/>
        <c:auto val="1"/>
        <c:lblAlgn val="ctr"/>
        <c:lblOffset val="100"/>
        <c:noMultiLvlLbl val="0"/>
      </c:catAx>
      <c:valAx>
        <c:axId val="26224703"/>
        <c:scaling>
          <c:orientation val="minMax"/>
        </c:scaling>
        <c:delete val="0"/>
        <c:axPos val="l"/>
        <c:majorGridlines>
          <c:spPr>
            <a:ln w="9525" cap="flat" cmpd="sng" algn="ctr">
              <a:gradFill>
                <a:gsLst>
                  <a:gs pos="83000">
                    <a:schemeClr val="accent1">
                      <a:lumMod val="45000"/>
                      <a:lumOff val="55000"/>
                    </a:schemeClr>
                  </a:gs>
                  <a:gs pos="100000">
                    <a:schemeClr val="accent1">
                      <a:lumMod val="30000"/>
                      <a:lumOff val="70000"/>
                    </a:schemeClr>
                  </a:gs>
                </a:gsLst>
                <a:lin ang="5400000" scaled="1"/>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2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Calls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tables'!$F$53:$F$57</c:f>
              <c:strCache>
                <c:ptCount val="5"/>
                <c:pt idx="0">
                  <c:v>R01</c:v>
                </c:pt>
                <c:pt idx="1">
                  <c:v>R02</c:v>
                </c:pt>
                <c:pt idx="2">
                  <c:v>R03</c:v>
                </c:pt>
                <c:pt idx="3">
                  <c:v>R04</c:v>
                </c:pt>
                <c:pt idx="4">
                  <c:v>R05</c:v>
                </c:pt>
              </c:strCache>
            </c:strRef>
          </c:cat>
          <c:val>
            <c:numRef>
              <c:f>'Pivot tables'!$G$53:$G$57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ACD-4AC4-A022-8A757A30FE15}"/>
            </c:ext>
          </c:extLst>
        </c:ser>
        <c:ser>
          <c:idx val="1"/>
          <c:order val="1"/>
          <c:tx>
            <c:strRef>
              <c:f>'Pivot tables'!$I$52</c:f>
              <c:strCache>
                <c:ptCount val="1"/>
                <c:pt idx="0">
                  <c:v>sel.calls</c:v>
                </c:pt>
              </c:strCache>
            </c:strRef>
          </c:tx>
          <c:spPr>
            <a:gradFill>
              <a:gsLst>
                <a:gs pos="0">
                  <a:schemeClr val="accent6"/>
                </a:gs>
                <a:gs pos="100000">
                  <a:schemeClr val="accent6">
                    <a:lumMod val="60000"/>
                    <a:lumOff val="4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tables'!$I$53:$I$57</c:f>
              <c:numCache>
                <c:formatCode>General</c:formatCode>
                <c:ptCount val="5"/>
                <c:pt idx="0">
                  <c:v>#N/A</c:v>
                </c:pt>
                <c:pt idx="1">
                  <c:v>#N/A</c:v>
                </c:pt>
                <c:pt idx="2">
                  <c:v>#N/A</c:v>
                </c:pt>
                <c:pt idx="3">
                  <c:v>186</c:v>
                </c:pt>
                <c:pt idx="4">
                  <c:v>#N/A</c:v>
                </c:pt>
              </c:numCache>
            </c:numRef>
          </c:val>
          <c:extLst>
            <c:ext xmlns:c16="http://schemas.microsoft.com/office/drawing/2014/chart" uri="{C3380CC4-5D6E-409C-BE32-E72D297353CC}">
              <c16:uniqueId val="{00000001-8ACD-4AC4-A022-8A757A30FE15}"/>
            </c:ext>
          </c:extLst>
        </c:ser>
        <c:dLbls>
          <c:dLblPos val="outEnd"/>
          <c:showLegendKey val="0"/>
          <c:showVal val="1"/>
          <c:showCatName val="0"/>
          <c:showSerName val="0"/>
          <c:showPercent val="0"/>
          <c:showBubbleSize val="0"/>
        </c:dLbls>
        <c:gapWidth val="25"/>
        <c:overlap val="100"/>
        <c:axId val="672465343"/>
        <c:axId val="672465823"/>
      </c:barChart>
      <c:catAx>
        <c:axId val="67246534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465823"/>
        <c:crosses val="autoZero"/>
        <c:auto val="1"/>
        <c:lblAlgn val="ctr"/>
        <c:lblOffset val="100"/>
        <c:noMultiLvlLbl val="0"/>
      </c:catAx>
      <c:valAx>
        <c:axId val="672465823"/>
        <c:scaling>
          <c:orientation val="minMax"/>
          <c:min val="0"/>
        </c:scaling>
        <c:delete val="1"/>
        <c:axPos val="t"/>
        <c:numFmt formatCode="General" sourceLinked="1"/>
        <c:majorTickMark val="none"/>
        <c:minorTickMark val="none"/>
        <c:tickLblPos val="nextTo"/>
        <c:crossAx val="672465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6"/>
                </a:solidFill>
              </a:rPr>
              <a:t>AMOUNT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
          <c:y val="9.8999972716542955E-2"/>
          <c:w val="0.88834584813596706"/>
          <c:h val="0.90100002728345707"/>
        </c:manualLayout>
      </c:layout>
      <c:barChart>
        <c:barDir val="bar"/>
        <c:grouping val="clustered"/>
        <c:varyColors val="0"/>
        <c:ser>
          <c:idx val="0"/>
          <c:order val="0"/>
          <c:spPr>
            <a:solidFill>
              <a:schemeClr val="bg1">
                <a:lumMod val="85000"/>
              </a:schemeClr>
            </a:solidFill>
            <a:ln>
              <a:noFill/>
            </a:ln>
            <a:effectLst/>
          </c:spPr>
          <c:invertIfNegative val="0"/>
          <c:dPt>
            <c:idx val="0"/>
            <c:invertIfNegative val="0"/>
            <c:bubble3D val="0"/>
            <c:spPr>
              <a:solidFill>
                <a:schemeClr val="bg1">
                  <a:lumMod val="85000"/>
                </a:schemeClr>
              </a:solidFill>
              <a:ln>
                <a:noFill/>
              </a:ln>
              <a:effectLst/>
            </c:spPr>
            <c:extLst>
              <c:ext xmlns:c16="http://schemas.microsoft.com/office/drawing/2014/chart" uri="{C3380CC4-5D6E-409C-BE32-E72D297353CC}">
                <c16:uniqueId val="{00000001-4ECC-4FA7-B3B8-6B019EE27842}"/>
              </c:ext>
            </c:extLst>
          </c:dPt>
          <c:dPt>
            <c:idx val="1"/>
            <c:invertIfNegative val="0"/>
            <c:bubble3D val="0"/>
            <c:spPr>
              <a:solidFill>
                <a:schemeClr val="bg1">
                  <a:lumMod val="85000"/>
                </a:schemeClr>
              </a:solidFill>
              <a:ln>
                <a:noFill/>
              </a:ln>
              <a:effectLst/>
            </c:spPr>
            <c:extLst>
              <c:ext xmlns:c16="http://schemas.microsoft.com/office/drawing/2014/chart" uri="{C3380CC4-5D6E-409C-BE32-E72D297353CC}">
                <c16:uniqueId val="{00000003-4ECC-4FA7-B3B8-6B019EE27842}"/>
              </c:ext>
            </c:extLst>
          </c:dPt>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5-4ECC-4FA7-B3B8-6B019EE27842}"/>
              </c:ext>
            </c:extLst>
          </c:dPt>
          <c:dPt>
            <c:idx val="4"/>
            <c:invertIfNegative val="0"/>
            <c:bubble3D val="0"/>
            <c:spPr>
              <a:solidFill>
                <a:schemeClr val="bg1">
                  <a:lumMod val="85000"/>
                </a:schemeClr>
              </a:solidFill>
              <a:ln>
                <a:noFill/>
              </a:ln>
              <a:effectLst/>
            </c:spPr>
            <c:extLst>
              <c:ext xmlns:c16="http://schemas.microsoft.com/office/drawing/2014/chart" uri="{C3380CC4-5D6E-409C-BE32-E72D297353CC}">
                <c16:uniqueId val="{00000007-4ECC-4FA7-B3B8-6B019EE2784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tables'!$F$53:$F$57</c:f>
              <c:strCache>
                <c:ptCount val="5"/>
                <c:pt idx="0">
                  <c:v>R01</c:v>
                </c:pt>
                <c:pt idx="1">
                  <c:v>R02</c:v>
                </c:pt>
                <c:pt idx="2">
                  <c:v>R03</c:v>
                </c:pt>
                <c:pt idx="3">
                  <c:v>R04</c:v>
                </c:pt>
                <c:pt idx="4">
                  <c:v>R05</c:v>
                </c:pt>
              </c:strCache>
            </c:strRef>
          </c:cat>
          <c:val>
            <c:numRef>
              <c:f>'Pivot tables'!$H$53:$H$57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8-4ECC-4FA7-B3B8-6B019EE27842}"/>
            </c:ext>
          </c:extLst>
        </c:ser>
        <c:ser>
          <c:idx val="1"/>
          <c:order val="1"/>
          <c:tx>
            <c:strRef>
              <c:f>'Pivot tables'!$J$52</c:f>
              <c:strCache>
                <c:ptCount val="1"/>
                <c:pt idx="0">
                  <c:v>sel.amount</c:v>
                </c:pt>
              </c:strCache>
            </c:strRef>
          </c:tx>
          <c:spPr>
            <a:gradFill>
              <a:gsLst>
                <a:gs pos="0">
                  <a:schemeClr val="accent5">
                    <a:lumMod val="20000"/>
                    <a:lumOff val="8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tables'!$J$53:$J$57</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9-4ECC-4FA7-B3B8-6B019EE27842}"/>
            </c:ext>
          </c:extLst>
        </c:ser>
        <c:dLbls>
          <c:dLblPos val="outEnd"/>
          <c:showLegendKey val="0"/>
          <c:showVal val="1"/>
          <c:showCatName val="0"/>
          <c:showSerName val="0"/>
          <c:showPercent val="0"/>
          <c:showBubbleSize val="0"/>
        </c:dLbls>
        <c:gapWidth val="25"/>
        <c:overlap val="100"/>
        <c:axId val="850754159"/>
        <c:axId val="850747919"/>
      </c:barChart>
      <c:catAx>
        <c:axId val="850754159"/>
        <c:scaling>
          <c:orientation val="maxMin"/>
        </c:scaling>
        <c:delete val="1"/>
        <c:axPos val="l"/>
        <c:numFmt formatCode="General" sourceLinked="1"/>
        <c:majorTickMark val="none"/>
        <c:minorTickMark val="none"/>
        <c:tickLblPos val="nextTo"/>
        <c:crossAx val="850747919"/>
        <c:crosses val="autoZero"/>
        <c:auto val="1"/>
        <c:lblAlgn val="ctr"/>
        <c:lblOffset val="100"/>
        <c:noMultiLvlLbl val="0"/>
      </c:catAx>
      <c:valAx>
        <c:axId val="850747919"/>
        <c:scaling>
          <c:orientation val="minMax"/>
        </c:scaling>
        <c:delete val="1"/>
        <c:axPos val="t"/>
        <c:numFmt formatCode="\$#,###.0,&quot;k&quot;" sourceLinked="1"/>
        <c:majorTickMark val="none"/>
        <c:minorTickMark val="none"/>
        <c:tickLblPos val="nextTo"/>
        <c:crossAx val="8507541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[call_center_report.xlsx]Pivot tables!PivotTable6</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accent5"/>
                </a:solidFill>
              </a:rPr>
              <a:t>Female</a:t>
            </a:r>
            <a:r>
              <a:rPr lang="en-IN" baseline="0"/>
              <a:t> </a:t>
            </a:r>
            <a:r>
              <a:rPr lang="en-IN" b="1" baseline="0"/>
              <a:t>vs</a:t>
            </a:r>
            <a:r>
              <a:rPr lang="en-IN" baseline="0"/>
              <a:t>. </a:t>
            </a:r>
            <a:r>
              <a:rPr lang="en-IN" b="1" baseline="0">
                <a:solidFill>
                  <a:schemeClr val="accent4">
                    <a:lumMod val="75000"/>
                  </a:schemeClr>
                </a:solidFill>
              </a:rPr>
              <a:t>Male</a:t>
            </a:r>
            <a:r>
              <a:rPr lang="en-IN" baseline="0"/>
              <a:t> </a:t>
            </a:r>
            <a:r>
              <a:rPr lang="en-IN" b="1" baseline="0"/>
              <a:t>Caller</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lumMod val="75000"/>
            </a:schemeClr>
          </a:solidFill>
          <a:ln>
            <a:noFill/>
          </a:ln>
          <a:effectLst/>
        </c:spPr>
        <c:marker>
          <c:symbol val="none"/>
        </c:marker>
        <c:dLbl>
          <c:idx val="0"/>
          <c:spPr>
            <a:solidFill>
              <a:schemeClr val="accent4">
                <a:lumMod val="7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 tables'!$B$77:$B$78</c:f>
              <c:strCache>
                <c:ptCount val="1"/>
                <c:pt idx="0">
                  <c:v>Female</c:v>
                </c:pt>
              </c:strCache>
            </c:strRef>
          </c:tx>
          <c:spPr>
            <a:solidFill>
              <a:schemeClr val="accent5"/>
            </a:solidFill>
            <a:ln>
              <a:noFill/>
            </a:ln>
            <a:effectLst/>
          </c:spPr>
          <c:invertIfNegative val="0"/>
          <c:dLbls>
            <c:spPr>
              <a:solidFill>
                <a:schemeClr val="accent5">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tables'!$A$79:$A$82</c:f>
              <c:strCache>
                <c:ptCount val="3"/>
                <c:pt idx="0">
                  <c:v>Cincinnati</c:v>
                </c:pt>
                <c:pt idx="1">
                  <c:v>Cleveland</c:v>
                </c:pt>
                <c:pt idx="2">
                  <c:v>Columbus</c:v>
                </c:pt>
              </c:strCache>
            </c:strRef>
          </c:cat>
          <c:val>
            <c:numRef>
              <c:f>'Pivot tables'!$B$79:$B$82</c:f>
              <c:numCache>
                <c:formatCode>#,##0</c:formatCode>
                <c:ptCount val="3"/>
                <c:pt idx="0">
                  <c:v>144</c:v>
                </c:pt>
                <c:pt idx="1">
                  <c:v>326</c:v>
                </c:pt>
                <c:pt idx="2">
                  <c:v>129</c:v>
                </c:pt>
              </c:numCache>
            </c:numRef>
          </c:val>
          <c:extLst>
            <c:ext xmlns:c16="http://schemas.microsoft.com/office/drawing/2014/chart" uri="{C3380CC4-5D6E-409C-BE32-E72D297353CC}">
              <c16:uniqueId val="{00000000-5C15-455B-A551-7AAF06AB8E21}"/>
            </c:ext>
          </c:extLst>
        </c:ser>
        <c:ser>
          <c:idx val="1"/>
          <c:order val="1"/>
          <c:tx>
            <c:strRef>
              <c:f>'Pivot tables'!$C$77:$C$78</c:f>
              <c:strCache>
                <c:ptCount val="1"/>
                <c:pt idx="0">
                  <c:v>Male</c:v>
                </c:pt>
              </c:strCache>
            </c:strRef>
          </c:tx>
          <c:spPr>
            <a:solidFill>
              <a:schemeClr val="accent4">
                <a:lumMod val="75000"/>
              </a:schemeClr>
            </a:solidFill>
            <a:ln>
              <a:noFill/>
            </a:ln>
            <a:effectLst/>
          </c:spPr>
          <c:invertIfNegative val="0"/>
          <c:dLbls>
            <c:spPr>
              <a:solidFill>
                <a:schemeClr val="accent4">
                  <a:lumMod val="7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 tables'!$A$79:$A$82</c:f>
              <c:strCache>
                <c:ptCount val="3"/>
                <c:pt idx="0">
                  <c:v>Cincinnati</c:v>
                </c:pt>
                <c:pt idx="1">
                  <c:v>Cleveland</c:v>
                </c:pt>
                <c:pt idx="2">
                  <c:v>Columbus</c:v>
                </c:pt>
              </c:strCache>
            </c:strRef>
          </c:cat>
          <c:val>
            <c:numRef>
              <c:f>'Pivot tables'!$C$79:$C$82</c:f>
              <c:numCache>
                <c:formatCode>#,##0</c:formatCode>
                <c:ptCount val="3"/>
                <c:pt idx="0">
                  <c:v>132</c:v>
                </c:pt>
                <c:pt idx="1">
                  <c:v>63</c:v>
                </c:pt>
                <c:pt idx="2">
                  <c:v>206</c:v>
                </c:pt>
              </c:numCache>
            </c:numRef>
          </c:val>
          <c:extLst>
            <c:ext xmlns:c16="http://schemas.microsoft.com/office/drawing/2014/chart" uri="{C3380CC4-5D6E-409C-BE32-E72D297353CC}">
              <c16:uniqueId val="{00000001-5C15-455B-A551-7AAF06AB8E21}"/>
            </c:ext>
          </c:extLst>
        </c:ser>
        <c:dLbls>
          <c:dLblPos val="ctr"/>
          <c:showLegendKey val="0"/>
          <c:showVal val="1"/>
          <c:showCatName val="0"/>
          <c:showSerName val="0"/>
          <c:showPercent val="0"/>
          <c:showBubbleSize val="0"/>
        </c:dLbls>
        <c:gapWidth val="25"/>
        <c:overlap val="100"/>
        <c:axId val="954385487"/>
        <c:axId val="954387407"/>
      </c:barChart>
      <c:catAx>
        <c:axId val="9543854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4387407"/>
        <c:crosses val="autoZero"/>
        <c:auto val="1"/>
        <c:lblAlgn val="ctr"/>
        <c:lblOffset val="100"/>
        <c:noMultiLvlLbl val="0"/>
      </c:catAx>
      <c:valAx>
        <c:axId val="954387407"/>
        <c:scaling>
          <c:orientation val="minMax"/>
        </c:scaling>
        <c:delete val="1"/>
        <c:axPos val="l"/>
        <c:numFmt formatCode="0%" sourceLinked="1"/>
        <c:majorTickMark val="out"/>
        <c:minorTickMark val="none"/>
        <c:tickLblPos val="nextTo"/>
        <c:crossAx val="954385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[call_center_report.xlsx]Pivot tables!rep satistfacation</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2"/>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tables'!$B$89</c:f>
              <c:strCache>
                <c:ptCount val="1"/>
                <c:pt idx="0">
                  <c:v>Total</c:v>
                </c:pt>
              </c:strCache>
            </c:strRef>
          </c:tx>
          <c:spPr>
            <a:solidFill>
              <a:schemeClr val="accent1"/>
            </a:solidFill>
            <a:ln>
              <a:noFill/>
            </a:ln>
            <a:effectLst/>
          </c:spPr>
          <c:invertIfNegative val="0"/>
          <c:cat>
            <c:strRef>
              <c:f>'Pivot tables'!$A$90:$A$95</c:f>
              <c:strCache>
                <c:ptCount val="5"/>
                <c:pt idx="0">
                  <c:v>1</c:v>
                </c:pt>
                <c:pt idx="1">
                  <c:v>2</c:v>
                </c:pt>
                <c:pt idx="2">
                  <c:v>3</c:v>
                </c:pt>
                <c:pt idx="3">
                  <c:v>4</c:v>
                </c:pt>
                <c:pt idx="4">
                  <c:v>5</c:v>
                </c:pt>
              </c:strCache>
            </c:strRef>
          </c:cat>
          <c:val>
            <c:numRef>
              <c:f>'Pivot tables'!$B$90:$B$95</c:f>
              <c:numCache>
                <c:formatCode>#,##0</c:formatCode>
                <c:ptCount val="5"/>
                <c:pt idx="0">
                  <c:v>3</c:v>
                </c:pt>
                <c:pt idx="1">
                  <c:v>10</c:v>
                </c:pt>
                <c:pt idx="2">
                  <c:v>41</c:v>
                </c:pt>
                <c:pt idx="3">
                  <c:v>70</c:v>
                </c:pt>
                <c:pt idx="4">
                  <c:v>62</c:v>
                </c:pt>
              </c:numCache>
            </c:numRef>
          </c:val>
          <c:extLst>
            <c:ext xmlns:c16="http://schemas.microsoft.com/office/drawing/2014/chart" uri="{C3380CC4-5D6E-409C-BE32-E72D297353CC}">
              <c16:uniqueId val="{00000000-F27B-4B44-B084-BBC1BBA4F11D}"/>
            </c:ext>
          </c:extLst>
        </c:ser>
        <c:dLbls>
          <c:showLegendKey val="0"/>
          <c:showVal val="0"/>
          <c:showCatName val="0"/>
          <c:showSerName val="0"/>
          <c:showPercent val="0"/>
          <c:showBubbleSize val="0"/>
        </c:dLbls>
        <c:gapWidth val="10"/>
        <c:overlap val="-27"/>
        <c:axId val="945774031"/>
        <c:axId val="945766831"/>
      </c:barChart>
      <c:catAx>
        <c:axId val="9457740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66831"/>
        <c:crosses val="autoZero"/>
        <c:auto val="1"/>
        <c:lblAlgn val="ctr"/>
        <c:lblOffset val="100"/>
        <c:noMultiLvlLbl val="0"/>
      </c:catAx>
      <c:valAx>
        <c:axId val="9457668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774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129540</xdr:colOff>
      <xdr:row>3</xdr:row>
      <xdr:rowOff>0</xdr:rowOff>
    </xdr:from>
    <xdr:to>
      <xdr:col>4</xdr:col>
      <xdr:colOff>121920</xdr:colOff>
      <xdr:row>8</xdr:row>
      <xdr:rowOff>38100</xdr:rowOff>
    </xdr:to>
    <xdr:sp macro="" textlink="'Pivot tables'!A4">
      <xdr:nvSpPr>
        <xdr:cNvPr id="2" name="Rectangle 1">
          <a:extLst>
            <a:ext uri="{FF2B5EF4-FFF2-40B4-BE49-F238E27FC236}">
              <a16:creationId xmlns:a16="http://schemas.microsoft.com/office/drawing/2014/main" id="{ACBBB7AF-0F9C-DC26-CC6F-833804CBDBF3}"/>
            </a:ext>
          </a:extLst>
        </xdr:cNvPr>
        <xdr:cNvSpPr/>
      </xdr:nvSpPr>
      <xdr:spPr>
        <a:xfrm>
          <a:off x="271054" y="522514"/>
          <a:ext cx="1483723" cy="908957"/>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fld id="{C4D6825E-D337-4D9C-AE62-378780C00E43}" type="TxLink">
            <a:rPr lang="en-US" sz="2800" b="1" i="0" u="none" strike="noStrike">
              <a:solidFill>
                <a:schemeClr val="bg1"/>
              </a:solidFill>
              <a:latin typeface="Arial"/>
              <a:cs typeface="Arial"/>
            </a:rPr>
            <a:pPr algn="ctr"/>
            <a:t>1,000</a:t>
          </a:fld>
          <a:endParaRPr lang="en-IN" sz="2800" b="1">
            <a:solidFill>
              <a:schemeClr val="bg1"/>
            </a:solidFill>
          </a:endParaRPr>
        </a:p>
      </xdr:txBody>
    </xdr:sp>
    <xdr:clientData/>
  </xdr:twoCellAnchor>
  <xdr:twoCellAnchor>
    <xdr:from>
      <xdr:col>2</xdr:col>
      <xdr:colOff>152400</xdr:colOff>
      <xdr:row>3</xdr:row>
      <xdr:rowOff>60960</xdr:rowOff>
    </xdr:from>
    <xdr:to>
      <xdr:col>3</xdr:col>
      <xdr:colOff>655320</xdr:colOff>
      <xdr:row>4</xdr:row>
      <xdr:rowOff>91440</xdr:rowOff>
    </xdr:to>
    <xdr:sp macro="" textlink="">
      <xdr:nvSpPr>
        <xdr:cNvPr id="3" name="TextBox 2">
          <a:extLst>
            <a:ext uri="{FF2B5EF4-FFF2-40B4-BE49-F238E27FC236}">
              <a16:creationId xmlns:a16="http://schemas.microsoft.com/office/drawing/2014/main" id="{9E887E6A-A4DA-104B-F28F-AE3F145993FE}"/>
            </a:ext>
          </a:extLst>
        </xdr:cNvPr>
        <xdr:cNvSpPr txBox="1"/>
      </xdr:nvSpPr>
      <xdr:spPr>
        <a:xfrm>
          <a:off x="434340" y="586740"/>
          <a:ext cx="1173480" cy="205740"/>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lumMod val="95000"/>
                </a:schemeClr>
              </a:solidFill>
            </a:rPr>
            <a:t>Calls</a:t>
          </a:r>
        </a:p>
      </xdr:txBody>
    </xdr:sp>
    <xdr:clientData/>
  </xdr:twoCellAnchor>
  <xdr:twoCellAnchor editAs="oneCell">
    <xdr:from>
      <xdr:col>2</xdr:col>
      <xdr:colOff>37124</xdr:colOff>
      <xdr:row>3</xdr:row>
      <xdr:rowOff>73887</xdr:rowOff>
    </xdr:from>
    <xdr:to>
      <xdr:col>2</xdr:col>
      <xdr:colOff>289770</xdr:colOff>
      <xdr:row>4</xdr:row>
      <xdr:rowOff>60993</xdr:rowOff>
    </xdr:to>
    <xdr:pic>
      <xdr:nvPicPr>
        <xdr:cNvPr id="4" name="Graphic 3" descr="Receiver with solid fill">
          <a:extLst>
            <a:ext uri="{FF2B5EF4-FFF2-40B4-BE49-F238E27FC236}">
              <a16:creationId xmlns:a16="http://schemas.microsoft.com/office/drawing/2014/main" id="{0CB6C357-4CE9-41C8-8A1A-30EDBD630952}"/>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17785613" flipV="1">
          <a:off x="364204" y="554527"/>
          <a:ext cx="162366" cy="252646"/>
        </a:xfrm>
        <a:prstGeom prst="rect">
          <a:avLst/>
        </a:prstGeom>
      </xdr:spPr>
    </xdr:pic>
    <xdr:clientData/>
  </xdr:twoCellAnchor>
  <xdr:twoCellAnchor>
    <xdr:from>
      <xdr:col>2</xdr:col>
      <xdr:colOff>320040</xdr:colOff>
      <xdr:row>6</xdr:row>
      <xdr:rowOff>152400</xdr:rowOff>
    </xdr:from>
    <xdr:to>
      <xdr:col>3</xdr:col>
      <xdr:colOff>525780</xdr:colOff>
      <xdr:row>8</xdr:row>
      <xdr:rowOff>0</xdr:rowOff>
    </xdr:to>
    <xdr:sp macro="" textlink="'Pivot tables'!A10">
      <xdr:nvSpPr>
        <xdr:cNvPr id="5" name="TextBox 4">
          <a:extLst>
            <a:ext uri="{FF2B5EF4-FFF2-40B4-BE49-F238E27FC236}">
              <a16:creationId xmlns:a16="http://schemas.microsoft.com/office/drawing/2014/main" id="{7611B116-3F7E-DDA9-550F-26FB84E1E9FC}"/>
            </a:ext>
          </a:extLst>
        </xdr:cNvPr>
        <xdr:cNvSpPr txBox="1"/>
      </xdr:nvSpPr>
      <xdr:spPr>
        <a:xfrm>
          <a:off x="601980" y="1203960"/>
          <a:ext cx="8763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18354D9-19A8-4726-BA46-34C9DF77B8DB}" type="TxLink">
            <a:rPr lang="en-US" sz="1100" b="1" i="0" u="none" strike="noStrike">
              <a:solidFill>
                <a:schemeClr val="accent6">
                  <a:lumMod val="20000"/>
                  <a:lumOff val="80000"/>
                </a:schemeClr>
              </a:solidFill>
              <a:latin typeface="Arial"/>
              <a:cs typeface="Arial"/>
            </a:rPr>
            <a:pPr algn="ctr"/>
            <a:t>186</a:t>
          </a:fld>
          <a:endParaRPr lang="en-IN" sz="1100" b="1">
            <a:solidFill>
              <a:schemeClr val="accent6">
                <a:lumMod val="20000"/>
                <a:lumOff val="80000"/>
              </a:schemeClr>
            </a:solidFill>
          </a:endParaRPr>
        </a:p>
      </xdr:txBody>
    </xdr:sp>
    <xdr:clientData/>
  </xdr:twoCellAnchor>
  <xdr:twoCellAnchor>
    <xdr:from>
      <xdr:col>2</xdr:col>
      <xdr:colOff>0</xdr:colOff>
      <xdr:row>10</xdr:row>
      <xdr:rowOff>0</xdr:rowOff>
    </xdr:from>
    <xdr:to>
      <xdr:col>4</xdr:col>
      <xdr:colOff>137160</xdr:colOff>
      <xdr:row>15</xdr:row>
      <xdr:rowOff>38100</xdr:rowOff>
    </xdr:to>
    <xdr:sp macro="" textlink="'Pivot tables'!C4">
      <xdr:nvSpPr>
        <xdr:cNvPr id="22" name="Rectangle 21">
          <a:extLst>
            <a:ext uri="{FF2B5EF4-FFF2-40B4-BE49-F238E27FC236}">
              <a16:creationId xmlns:a16="http://schemas.microsoft.com/office/drawing/2014/main" id="{81F5E51F-415E-4F32-9D12-D5AA9A610225}"/>
            </a:ext>
          </a:extLst>
        </xdr:cNvPr>
        <xdr:cNvSpPr/>
      </xdr:nvSpPr>
      <xdr:spPr>
        <a:xfrm>
          <a:off x="281940" y="1752600"/>
          <a:ext cx="1478280" cy="914400"/>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fld id="{301BD595-A996-482E-B44D-C11F1AE19821}" type="TxLink">
            <a:rPr lang="en-US" sz="2400" b="1" i="0" u="none" strike="noStrike">
              <a:solidFill>
                <a:schemeClr val="bg1"/>
              </a:solidFill>
              <a:latin typeface="Arial"/>
              <a:cs typeface="Arial"/>
            </a:rPr>
            <a:pPr algn="ctr"/>
            <a:t>₹ 96,623</a:t>
          </a:fld>
          <a:endParaRPr lang="en-IN" sz="2400" b="1">
            <a:solidFill>
              <a:schemeClr val="bg1"/>
            </a:solidFill>
          </a:endParaRPr>
        </a:p>
      </xdr:txBody>
    </xdr:sp>
    <xdr:clientData/>
  </xdr:twoCellAnchor>
  <xdr:twoCellAnchor>
    <xdr:from>
      <xdr:col>2</xdr:col>
      <xdr:colOff>167640</xdr:colOff>
      <xdr:row>10</xdr:row>
      <xdr:rowOff>60960</xdr:rowOff>
    </xdr:from>
    <xdr:to>
      <xdr:col>4</xdr:col>
      <xdr:colOff>0</xdr:colOff>
      <xdr:row>11</xdr:row>
      <xdr:rowOff>91440</xdr:rowOff>
    </xdr:to>
    <xdr:sp macro="" textlink="">
      <xdr:nvSpPr>
        <xdr:cNvPr id="23" name="TextBox 22">
          <a:extLst>
            <a:ext uri="{FF2B5EF4-FFF2-40B4-BE49-F238E27FC236}">
              <a16:creationId xmlns:a16="http://schemas.microsoft.com/office/drawing/2014/main" id="{68F0446B-0BDC-443F-B316-73962A09CB2E}"/>
            </a:ext>
          </a:extLst>
        </xdr:cNvPr>
        <xdr:cNvSpPr txBox="1"/>
      </xdr:nvSpPr>
      <xdr:spPr>
        <a:xfrm>
          <a:off x="449862" y="1848367"/>
          <a:ext cx="1168212" cy="209221"/>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lumMod val="95000"/>
                </a:schemeClr>
              </a:solidFill>
            </a:rPr>
            <a:t>Amount</a:t>
          </a:r>
        </a:p>
      </xdr:txBody>
    </xdr:sp>
    <xdr:clientData/>
  </xdr:twoCellAnchor>
  <xdr:twoCellAnchor editAs="oneCell">
    <xdr:from>
      <xdr:col>2</xdr:col>
      <xdr:colOff>95763</xdr:colOff>
      <xdr:row>10</xdr:row>
      <xdr:rowOff>73887</xdr:rowOff>
    </xdr:from>
    <xdr:to>
      <xdr:col>2</xdr:col>
      <xdr:colOff>261610</xdr:colOff>
      <xdr:row>11</xdr:row>
      <xdr:rowOff>60993</xdr:rowOff>
    </xdr:to>
    <xdr:pic>
      <xdr:nvPicPr>
        <xdr:cNvPr id="24" name="Graphic 23">
          <a:extLst>
            <a:ext uri="{FF2B5EF4-FFF2-40B4-BE49-F238E27FC236}">
              <a16:creationId xmlns:a16="http://schemas.microsoft.com/office/drawing/2014/main" id="{9A7BFA27-6888-445F-8EC3-3EDF1BF9C83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rot="10800000" flipV="1">
          <a:off x="377985" y="1861294"/>
          <a:ext cx="165847" cy="165847"/>
        </a:xfrm>
        <a:prstGeom prst="rect">
          <a:avLst/>
        </a:prstGeom>
      </xdr:spPr>
    </xdr:pic>
    <xdr:clientData/>
  </xdr:twoCellAnchor>
  <xdr:twoCellAnchor>
    <xdr:from>
      <xdr:col>2</xdr:col>
      <xdr:colOff>335280</xdr:colOff>
      <xdr:row>13</xdr:row>
      <xdr:rowOff>152400</xdr:rowOff>
    </xdr:from>
    <xdr:to>
      <xdr:col>3</xdr:col>
      <xdr:colOff>541020</xdr:colOff>
      <xdr:row>15</xdr:row>
      <xdr:rowOff>0</xdr:rowOff>
    </xdr:to>
    <xdr:sp macro="" textlink="'Pivot tables'!C10">
      <xdr:nvSpPr>
        <xdr:cNvPr id="25" name="TextBox 24">
          <a:extLst>
            <a:ext uri="{FF2B5EF4-FFF2-40B4-BE49-F238E27FC236}">
              <a16:creationId xmlns:a16="http://schemas.microsoft.com/office/drawing/2014/main" id="{38DD1CB3-B677-4986-AC8B-7509EE02EAF3}"/>
            </a:ext>
          </a:extLst>
        </xdr:cNvPr>
        <xdr:cNvSpPr txBox="1"/>
      </xdr:nvSpPr>
      <xdr:spPr>
        <a:xfrm>
          <a:off x="617220" y="2430780"/>
          <a:ext cx="8763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702314F-087C-4843-9B7F-8E992031BBDC}" type="TxLink">
            <a:rPr lang="en-US" sz="1100" b="1" i="0" u="none" strike="noStrike">
              <a:solidFill>
                <a:schemeClr val="bg1">
                  <a:lumMod val="85000"/>
                </a:schemeClr>
              </a:solidFill>
              <a:latin typeface="Arial"/>
              <a:cs typeface="Arial"/>
            </a:rPr>
            <a:pPr algn="ctr"/>
            <a:t>₹ 16,651</a:t>
          </a:fld>
          <a:endParaRPr lang="en-IN" sz="1100" b="1">
            <a:solidFill>
              <a:schemeClr val="bg1">
                <a:lumMod val="85000"/>
              </a:schemeClr>
            </a:solidFill>
          </a:endParaRPr>
        </a:p>
      </xdr:txBody>
    </xdr:sp>
    <xdr:clientData/>
  </xdr:twoCellAnchor>
  <xdr:twoCellAnchor>
    <xdr:from>
      <xdr:col>2</xdr:col>
      <xdr:colOff>0</xdr:colOff>
      <xdr:row>17</xdr:row>
      <xdr:rowOff>0</xdr:rowOff>
    </xdr:from>
    <xdr:to>
      <xdr:col>4</xdr:col>
      <xdr:colOff>137160</xdr:colOff>
      <xdr:row>22</xdr:row>
      <xdr:rowOff>38100</xdr:rowOff>
    </xdr:to>
    <xdr:sp macro="" textlink="'Pivot tables'!D4">
      <xdr:nvSpPr>
        <xdr:cNvPr id="26" name="Rectangle 25">
          <a:extLst>
            <a:ext uri="{FF2B5EF4-FFF2-40B4-BE49-F238E27FC236}">
              <a16:creationId xmlns:a16="http://schemas.microsoft.com/office/drawing/2014/main" id="{82396705-7327-461A-884E-278B850BAC64}"/>
            </a:ext>
          </a:extLst>
        </xdr:cNvPr>
        <xdr:cNvSpPr/>
      </xdr:nvSpPr>
      <xdr:spPr>
        <a:xfrm>
          <a:off x="281940" y="2979420"/>
          <a:ext cx="1478280" cy="914400"/>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fld id="{82FAD307-9987-4AB0-B33A-89903B56E37D}" type="TxLink">
            <a:rPr lang="en-US" sz="2800" b="1" i="0" u="none" strike="noStrike">
              <a:solidFill>
                <a:schemeClr val="bg1"/>
              </a:solidFill>
              <a:latin typeface="Arial"/>
              <a:cs typeface="Arial"/>
            </a:rPr>
            <a:pPr algn="ctr"/>
            <a:t>89,850</a:t>
          </a:fld>
          <a:endParaRPr lang="en-IN" sz="2800" b="1">
            <a:solidFill>
              <a:schemeClr val="bg1"/>
            </a:solidFill>
          </a:endParaRPr>
        </a:p>
      </xdr:txBody>
    </xdr:sp>
    <xdr:clientData/>
  </xdr:twoCellAnchor>
  <xdr:twoCellAnchor>
    <xdr:from>
      <xdr:col>2</xdr:col>
      <xdr:colOff>167640</xdr:colOff>
      <xdr:row>17</xdr:row>
      <xdr:rowOff>60960</xdr:rowOff>
    </xdr:from>
    <xdr:to>
      <xdr:col>4</xdr:col>
      <xdr:colOff>0</xdr:colOff>
      <xdr:row>18</xdr:row>
      <xdr:rowOff>91440</xdr:rowOff>
    </xdr:to>
    <xdr:sp macro="" textlink="">
      <xdr:nvSpPr>
        <xdr:cNvPr id="27" name="TextBox 26">
          <a:extLst>
            <a:ext uri="{FF2B5EF4-FFF2-40B4-BE49-F238E27FC236}">
              <a16:creationId xmlns:a16="http://schemas.microsoft.com/office/drawing/2014/main" id="{29152C1A-0E4C-48B2-B7C1-CEC219D7EDB1}"/>
            </a:ext>
          </a:extLst>
        </xdr:cNvPr>
        <xdr:cNvSpPr txBox="1"/>
      </xdr:nvSpPr>
      <xdr:spPr>
        <a:xfrm>
          <a:off x="449580" y="3040380"/>
          <a:ext cx="1173480" cy="205740"/>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lumMod val="95000"/>
                </a:schemeClr>
              </a:solidFill>
            </a:rPr>
            <a:t>Duration</a:t>
          </a:r>
        </a:p>
      </xdr:txBody>
    </xdr:sp>
    <xdr:clientData/>
  </xdr:twoCellAnchor>
  <xdr:twoCellAnchor editAs="oneCell">
    <xdr:from>
      <xdr:col>2</xdr:col>
      <xdr:colOff>95764</xdr:colOff>
      <xdr:row>17</xdr:row>
      <xdr:rowOff>73887</xdr:rowOff>
    </xdr:from>
    <xdr:to>
      <xdr:col>2</xdr:col>
      <xdr:colOff>261610</xdr:colOff>
      <xdr:row>18</xdr:row>
      <xdr:rowOff>60993</xdr:rowOff>
    </xdr:to>
    <xdr:pic>
      <xdr:nvPicPr>
        <xdr:cNvPr id="28" name="Graphic 27">
          <a:extLst>
            <a:ext uri="{FF2B5EF4-FFF2-40B4-BE49-F238E27FC236}">
              <a16:creationId xmlns:a16="http://schemas.microsoft.com/office/drawing/2014/main" id="{E8E59BAC-F5B0-4E2F-AA01-D282E2245E0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flipV="1">
          <a:off x="377986" y="3112480"/>
          <a:ext cx="165846" cy="165846"/>
        </a:xfrm>
        <a:prstGeom prst="rect">
          <a:avLst/>
        </a:prstGeom>
      </xdr:spPr>
    </xdr:pic>
    <xdr:clientData/>
  </xdr:twoCellAnchor>
  <xdr:twoCellAnchor>
    <xdr:from>
      <xdr:col>2</xdr:col>
      <xdr:colOff>335280</xdr:colOff>
      <xdr:row>20</xdr:row>
      <xdr:rowOff>152400</xdr:rowOff>
    </xdr:from>
    <xdr:to>
      <xdr:col>3</xdr:col>
      <xdr:colOff>541020</xdr:colOff>
      <xdr:row>22</xdr:row>
      <xdr:rowOff>0</xdr:rowOff>
    </xdr:to>
    <xdr:sp macro="" textlink="'Pivot tables'!D10">
      <xdr:nvSpPr>
        <xdr:cNvPr id="29" name="TextBox 28">
          <a:extLst>
            <a:ext uri="{FF2B5EF4-FFF2-40B4-BE49-F238E27FC236}">
              <a16:creationId xmlns:a16="http://schemas.microsoft.com/office/drawing/2014/main" id="{63089E9D-F203-4368-B699-B6009AC91419}"/>
            </a:ext>
          </a:extLst>
        </xdr:cNvPr>
        <xdr:cNvSpPr txBox="1"/>
      </xdr:nvSpPr>
      <xdr:spPr>
        <a:xfrm>
          <a:off x="617220" y="3657600"/>
          <a:ext cx="8763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DB0E3DE-D4B2-493C-A47F-92B7DFF1E5C6}" type="TxLink">
            <a:rPr lang="en-US" sz="1100" b="1" i="0" u="none" strike="noStrike">
              <a:solidFill>
                <a:schemeClr val="bg1">
                  <a:lumMod val="85000"/>
                </a:schemeClr>
              </a:solidFill>
              <a:latin typeface="Arial"/>
              <a:cs typeface="Arial"/>
            </a:rPr>
            <a:pPr algn="ctr"/>
            <a:t>17,807</a:t>
          </a:fld>
          <a:endParaRPr lang="en-IN" sz="1100" b="1">
            <a:solidFill>
              <a:schemeClr val="bg1">
                <a:lumMod val="85000"/>
              </a:schemeClr>
            </a:solidFill>
          </a:endParaRPr>
        </a:p>
      </xdr:txBody>
    </xdr:sp>
    <xdr:clientData/>
  </xdr:twoCellAnchor>
  <xdr:twoCellAnchor>
    <xdr:from>
      <xdr:col>2</xdr:col>
      <xdr:colOff>0</xdr:colOff>
      <xdr:row>24</xdr:row>
      <xdr:rowOff>0</xdr:rowOff>
    </xdr:from>
    <xdr:to>
      <xdr:col>4</xdr:col>
      <xdr:colOff>137160</xdr:colOff>
      <xdr:row>29</xdr:row>
      <xdr:rowOff>38100</xdr:rowOff>
    </xdr:to>
    <xdr:sp macro="" textlink="'Pivot tables'!E4">
      <xdr:nvSpPr>
        <xdr:cNvPr id="30" name="Rectangle 29">
          <a:extLst>
            <a:ext uri="{FF2B5EF4-FFF2-40B4-BE49-F238E27FC236}">
              <a16:creationId xmlns:a16="http://schemas.microsoft.com/office/drawing/2014/main" id="{D9B5F495-2FCB-4F8E-AF72-9BBCE03E585C}"/>
            </a:ext>
          </a:extLst>
        </xdr:cNvPr>
        <xdr:cNvSpPr/>
      </xdr:nvSpPr>
      <xdr:spPr>
        <a:xfrm>
          <a:off x="281940" y="4206240"/>
          <a:ext cx="1478280" cy="914400"/>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marL="0" indent="0" algn="ctr"/>
          <a:fld id="{2B3540E1-A025-41FB-BFF0-4786FFEAB3F5}" type="TxLink">
            <a:rPr lang="en-US" sz="2800" b="1" i="0" u="none" strike="noStrike">
              <a:solidFill>
                <a:schemeClr val="bg1"/>
              </a:solidFill>
              <a:latin typeface="Arial"/>
              <a:ea typeface="+mn-ea"/>
              <a:cs typeface="Arial"/>
            </a:rPr>
            <a:pPr marL="0" indent="0" algn="ctr"/>
            <a:t>3.9</a:t>
          </a:fld>
          <a:endParaRPr lang="en-IN" sz="2800" b="1" i="0" u="none" strike="noStrike">
            <a:solidFill>
              <a:schemeClr val="bg1"/>
            </a:solidFill>
            <a:latin typeface="Arial"/>
            <a:ea typeface="+mn-ea"/>
            <a:cs typeface="Arial"/>
          </a:endParaRPr>
        </a:p>
      </xdr:txBody>
    </xdr:sp>
    <xdr:clientData/>
  </xdr:twoCellAnchor>
  <xdr:twoCellAnchor>
    <xdr:from>
      <xdr:col>2</xdr:col>
      <xdr:colOff>167640</xdr:colOff>
      <xdr:row>24</xdr:row>
      <xdr:rowOff>60960</xdr:rowOff>
    </xdr:from>
    <xdr:to>
      <xdr:col>4</xdr:col>
      <xdr:colOff>0</xdr:colOff>
      <xdr:row>25</xdr:row>
      <xdr:rowOff>91440</xdr:rowOff>
    </xdr:to>
    <xdr:sp macro="" textlink="">
      <xdr:nvSpPr>
        <xdr:cNvPr id="31" name="TextBox 30">
          <a:extLst>
            <a:ext uri="{FF2B5EF4-FFF2-40B4-BE49-F238E27FC236}">
              <a16:creationId xmlns:a16="http://schemas.microsoft.com/office/drawing/2014/main" id="{39947CD2-1797-4102-8A89-C17D8C38E5DD}"/>
            </a:ext>
          </a:extLst>
        </xdr:cNvPr>
        <xdr:cNvSpPr txBox="1"/>
      </xdr:nvSpPr>
      <xdr:spPr>
        <a:xfrm>
          <a:off x="449580" y="4267200"/>
          <a:ext cx="1173480" cy="205740"/>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lumMod val="95000"/>
                </a:schemeClr>
              </a:solidFill>
            </a:rPr>
            <a:t>Avg</a:t>
          </a:r>
          <a:r>
            <a:rPr lang="en-IN" sz="1100" b="1" baseline="0">
              <a:solidFill>
                <a:schemeClr val="bg1">
                  <a:lumMod val="95000"/>
                </a:schemeClr>
              </a:solidFill>
            </a:rPr>
            <a:t> Rating</a:t>
          </a:r>
          <a:endParaRPr lang="en-IN" sz="1100" b="1">
            <a:solidFill>
              <a:schemeClr val="bg1">
                <a:lumMod val="95000"/>
              </a:schemeClr>
            </a:solidFill>
          </a:endParaRPr>
        </a:p>
      </xdr:txBody>
    </xdr:sp>
    <xdr:clientData/>
  </xdr:twoCellAnchor>
  <xdr:twoCellAnchor editAs="oneCell">
    <xdr:from>
      <xdr:col>2</xdr:col>
      <xdr:colOff>95763</xdr:colOff>
      <xdr:row>24</xdr:row>
      <xdr:rowOff>73887</xdr:rowOff>
    </xdr:from>
    <xdr:to>
      <xdr:col>2</xdr:col>
      <xdr:colOff>261610</xdr:colOff>
      <xdr:row>25</xdr:row>
      <xdr:rowOff>60993</xdr:rowOff>
    </xdr:to>
    <xdr:pic>
      <xdr:nvPicPr>
        <xdr:cNvPr id="32" name="Graphic 31">
          <a:extLst>
            <a:ext uri="{FF2B5EF4-FFF2-40B4-BE49-F238E27FC236}">
              <a16:creationId xmlns:a16="http://schemas.microsoft.com/office/drawing/2014/main" id="{DD8D458F-72B0-4C0F-A3F9-085A8471016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flipV="1">
          <a:off x="377985" y="4363665"/>
          <a:ext cx="165847" cy="165847"/>
        </a:xfrm>
        <a:prstGeom prst="rect">
          <a:avLst/>
        </a:prstGeom>
      </xdr:spPr>
    </xdr:pic>
    <xdr:clientData/>
  </xdr:twoCellAnchor>
  <xdr:twoCellAnchor>
    <xdr:from>
      <xdr:col>2</xdr:col>
      <xdr:colOff>335280</xdr:colOff>
      <xdr:row>27</xdr:row>
      <xdr:rowOff>152400</xdr:rowOff>
    </xdr:from>
    <xdr:to>
      <xdr:col>3</xdr:col>
      <xdr:colOff>541020</xdr:colOff>
      <xdr:row>29</xdr:row>
      <xdr:rowOff>0</xdr:rowOff>
    </xdr:to>
    <xdr:sp macro="" textlink="'Pivot tables'!E10">
      <xdr:nvSpPr>
        <xdr:cNvPr id="33" name="TextBox 32">
          <a:extLst>
            <a:ext uri="{FF2B5EF4-FFF2-40B4-BE49-F238E27FC236}">
              <a16:creationId xmlns:a16="http://schemas.microsoft.com/office/drawing/2014/main" id="{B954532C-FBEC-431E-8916-F782224E938D}"/>
            </a:ext>
          </a:extLst>
        </xdr:cNvPr>
        <xdr:cNvSpPr txBox="1"/>
      </xdr:nvSpPr>
      <xdr:spPr>
        <a:xfrm>
          <a:off x="617502" y="4978400"/>
          <a:ext cx="873666" cy="205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D9A31C0-F3E6-49F4-AAC3-B50DE65FB7C0}" type="TxLink">
            <a:rPr lang="en-US" sz="1100" b="1" i="0" u="none" strike="noStrike">
              <a:solidFill>
                <a:schemeClr val="bg1">
                  <a:lumMod val="85000"/>
                </a:schemeClr>
              </a:solidFill>
              <a:latin typeface="Arial"/>
              <a:cs typeface="Arial"/>
            </a:rPr>
            <a:pPr algn="ctr"/>
            <a:t>3.9</a:t>
          </a:fld>
          <a:endParaRPr lang="en-IN" sz="1100" b="1">
            <a:solidFill>
              <a:schemeClr val="bg1">
                <a:lumMod val="85000"/>
              </a:schemeClr>
            </a:solidFill>
          </a:endParaRPr>
        </a:p>
      </xdr:txBody>
    </xdr:sp>
    <xdr:clientData/>
  </xdr:twoCellAnchor>
  <xdr:twoCellAnchor>
    <xdr:from>
      <xdr:col>2</xdr:col>
      <xdr:colOff>0</xdr:colOff>
      <xdr:row>31</xdr:row>
      <xdr:rowOff>0</xdr:rowOff>
    </xdr:from>
    <xdr:to>
      <xdr:col>4</xdr:col>
      <xdr:colOff>137160</xdr:colOff>
      <xdr:row>36</xdr:row>
      <xdr:rowOff>38100</xdr:rowOff>
    </xdr:to>
    <xdr:sp macro="" textlink="'Pivot tables'!B4">
      <xdr:nvSpPr>
        <xdr:cNvPr id="38" name="Rectangle 37">
          <a:extLst>
            <a:ext uri="{FF2B5EF4-FFF2-40B4-BE49-F238E27FC236}">
              <a16:creationId xmlns:a16="http://schemas.microsoft.com/office/drawing/2014/main" id="{9A57F0B4-FFC2-4ADB-AE88-1EFD605E3E13}"/>
            </a:ext>
          </a:extLst>
        </xdr:cNvPr>
        <xdr:cNvSpPr/>
      </xdr:nvSpPr>
      <xdr:spPr>
        <a:xfrm>
          <a:off x="281940" y="5433060"/>
          <a:ext cx="1478280" cy="914400"/>
        </a:xfrm>
        <a:prstGeom prst="rect">
          <a:avLst/>
        </a:prstGeom>
        <a:solidFill>
          <a:schemeClr val="accent6"/>
        </a:solidFill>
        <a:ln>
          <a:solidFill>
            <a:schemeClr val="accent6"/>
          </a:solidFill>
        </a:ln>
        <a:effectLst>
          <a:outerShdw blurRad="254000" dist="127000" dir="2700000" algn="tl" rotWithShape="0">
            <a:prstClr val="black">
              <a:alpha val="50000"/>
            </a:prstClr>
          </a:outerShdw>
        </a:effectLst>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marL="0" indent="0" algn="ctr"/>
          <a:fld id="{D3A23908-68E4-42A5-96BB-2E0BF40879FA}" type="TxLink">
            <a:rPr lang="en-US" sz="2800" b="1" i="0" u="none" strike="noStrike">
              <a:solidFill>
                <a:schemeClr val="bg1"/>
              </a:solidFill>
              <a:latin typeface="Arial"/>
              <a:ea typeface="+mn-ea"/>
              <a:cs typeface="Arial"/>
            </a:rPr>
            <a:pPr marL="0" indent="0" algn="ctr"/>
            <a:t>307</a:t>
          </a:fld>
          <a:endParaRPr lang="en-IN" sz="2800" b="1" i="0" u="none" strike="noStrike">
            <a:solidFill>
              <a:schemeClr val="bg1"/>
            </a:solidFill>
            <a:latin typeface="Arial"/>
            <a:ea typeface="+mn-ea"/>
            <a:cs typeface="Arial"/>
          </a:endParaRPr>
        </a:p>
      </xdr:txBody>
    </xdr:sp>
    <xdr:clientData/>
  </xdr:twoCellAnchor>
  <xdr:twoCellAnchor>
    <xdr:from>
      <xdr:col>2</xdr:col>
      <xdr:colOff>167640</xdr:colOff>
      <xdr:row>31</xdr:row>
      <xdr:rowOff>60960</xdr:rowOff>
    </xdr:from>
    <xdr:to>
      <xdr:col>4</xdr:col>
      <xdr:colOff>0</xdr:colOff>
      <xdr:row>32</xdr:row>
      <xdr:rowOff>91440</xdr:rowOff>
    </xdr:to>
    <xdr:sp macro="" textlink="">
      <xdr:nvSpPr>
        <xdr:cNvPr id="39" name="TextBox 38">
          <a:extLst>
            <a:ext uri="{FF2B5EF4-FFF2-40B4-BE49-F238E27FC236}">
              <a16:creationId xmlns:a16="http://schemas.microsoft.com/office/drawing/2014/main" id="{3B9EC3E8-E16A-49C6-B0E7-343B5AEB5DAF}"/>
            </a:ext>
          </a:extLst>
        </xdr:cNvPr>
        <xdr:cNvSpPr txBox="1"/>
      </xdr:nvSpPr>
      <xdr:spPr>
        <a:xfrm>
          <a:off x="449580" y="5494020"/>
          <a:ext cx="1173480" cy="205740"/>
        </a:xfrm>
        <a:prstGeom prst="rect">
          <a:avLst/>
        </a:prstGeom>
        <a:solidFill>
          <a:schemeClr val="accent6"/>
        </a:solidFill>
        <a:ln w="9525" cmpd="sng">
          <a:solidFill>
            <a:schemeClr val="accent6"/>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b="1">
              <a:solidFill>
                <a:schemeClr val="bg1">
                  <a:lumMod val="95000"/>
                </a:schemeClr>
              </a:solidFill>
            </a:rPr>
            <a:t>Happy</a:t>
          </a:r>
          <a:r>
            <a:rPr lang="en-IN" sz="1100" b="1" baseline="0">
              <a:solidFill>
                <a:schemeClr val="bg1">
                  <a:lumMod val="95000"/>
                </a:schemeClr>
              </a:solidFill>
            </a:rPr>
            <a:t> callers</a:t>
          </a:r>
          <a:endParaRPr lang="en-IN" sz="1100" b="1">
            <a:solidFill>
              <a:schemeClr val="bg1">
                <a:lumMod val="95000"/>
              </a:schemeClr>
            </a:solidFill>
          </a:endParaRPr>
        </a:p>
      </xdr:txBody>
    </xdr:sp>
    <xdr:clientData/>
  </xdr:twoCellAnchor>
  <xdr:twoCellAnchor editAs="oneCell">
    <xdr:from>
      <xdr:col>2</xdr:col>
      <xdr:colOff>95763</xdr:colOff>
      <xdr:row>31</xdr:row>
      <xdr:rowOff>73887</xdr:rowOff>
    </xdr:from>
    <xdr:to>
      <xdr:col>2</xdr:col>
      <xdr:colOff>261610</xdr:colOff>
      <xdr:row>32</xdr:row>
      <xdr:rowOff>60993</xdr:rowOff>
    </xdr:to>
    <xdr:pic>
      <xdr:nvPicPr>
        <xdr:cNvPr id="40" name="Graphic 39">
          <a:extLst>
            <a:ext uri="{FF2B5EF4-FFF2-40B4-BE49-F238E27FC236}">
              <a16:creationId xmlns:a16="http://schemas.microsoft.com/office/drawing/2014/main" id="{A8DFFB7C-DDD9-41A2-A75F-A5DF76CA41B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rot="10800000" flipV="1">
          <a:off x="377985" y="5614850"/>
          <a:ext cx="165847" cy="165847"/>
        </a:xfrm>
        <a:prstGeom prst="rect">
          <a:avLst/>
        </a:prstGeom>
      </xdr:spPr>
    </xdr:pic>
    <xdr:clientData/>
  </xdr:twoCellAnchor>
  <xdr:twoCellAnchor>
    <xdr:from>
      <xdr:col>2</xdr:col>
      <xdr:colOff>335280</xdr:colOff>
      <xdr:row>34</xdr:row>
      <xdr:rowOff>152400</xdr:rowOff>
    </xdr:from>
    <xdr:to>
      <xdr:col>3</xdr:col>
      <xdr:colOff>541020</xdr:colOff>
      <xdr:row>36</xdr:row>
      <xdr:rowOff>0</xdr:rowOff>
    </xdr:to>
    <xdr:sp macro="" textlink="'Pivot tables'!B10">
      <xdr:nvSpPr>
        <xdr:cNvPr id="41" name="TextBox 40">
          <a:extLst>
            <a:ext uri="{FF2B5EF4-FFF2-40B4-BE49-F238E27FC236}">
              <a16:creationId xmlns:a16="http://schemas.microsoft.com/office/drawing/2014/main" id="{11825459-8732-452D-954E-C0714427F9BD}"/>
            </a:ext>
          </a:extLst>
        </xdr:cNvPr>
        <xdr:cNvSpPr txBox="1"/>
      </xdr:nvSpPr>
      <xdr:spPr>
        <a:xfrm>
          <a:off x="617220" y="6111240"/>
          <a:ext cx="87630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CF4C986-9A53-4345-A349-EA85C8005F9B}" type="TxLink">
            <a:rPr lang="en-US" sz="1100" b="1" i="0" u="none" strike="noStrike">
              <a:solidFill>
                <a:schemeClr val="bg1">
                  <a:lumMod val="85000"/>
                </a:schemeClr>
              </a:solidFill>
              <a:latin typeface="Arial"/>
              <a:cs typeface="Arial"/>
            </a:rPr>
            <a:pPr algn="ctr"/>
            <a:t>62</a:t>
          </a:fld>
          <a:endParaRPr lang="en-IN" sz="1100" b="1">
            <a:solidFill>
              <a:schemeClr val="bg1">
                <a:lumMod val="85000"/>
              </a:schemeClr>
            </a:solidFill>
          </a:endParaRPr>
        </a:p>
      </xdr:txBody>
    </xdr:sp>
    <xdr:clientData/>
  </xdr:twoCellAnchor>
  <xdr:twoCellAnchor>
    <xdr:from>
      <xdr:col>11</xdr:col>
      <xdr:colOff>564443</xdr:colOff>
      <xdr:row>5</xdr:row>
      <xdr:rowOff>47037</xdr:rowOff>
    </xdr:from>
    <xdr:to>
      <xdr:col>14</xdr:col>
      <xdr:colOff>602075</xdr:colOff>
      <xdr:row>17</xdr:row>
      <xdr:rowOff>28223</xdr:rowOff>
    </xdr:to>
    <xdr:graphicFrame macro="">
      <xdr:nvGraphicFramePr>
        <xdr:cNvPr id="44" name="Chart 43">
          <a:extLst>
            <a:ext uri="{FF2B5EF4-FFF2-40B4-BE49-F238E27FC236}">
              <a16:creationId xmlns:a16="http://schemas.microsoft.com/office/drawing/2014/main" id="{D23ACD59-DB70-462F-9F77-97F7EDF9C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13</xdr:col>
      <xdr:colOff>65854</xdr:colOff>
      <xdr:row>19</xdr:row>
      <xdr:rowOff>131703</xdr:rowOff>
    </xdr:from>
    <xdr:to>
      <xdr:col>15</xdr:col>
      <xdr:colOff>558802</xdr:colOff>
      <xdr:row>33</xdr:row>
      <xdr:rowOff>96308</xdr:rowOff>
    </xdr:to>
    <mc:AlternateContent xmlns:mc="http://schemas.openxmlformats.org/markup-compatibility/2006" xmlns:a14="http://schemas.microsoft.com/office/drawing/2010/main">
      <mc:Choice Requires="a14">
        <xdr:graphicFrame macro="">
          <xdr:nvGraphicFramePr>
            <xdr:cNvPr id="42" name="Representative">
              <a:extLst>
                <a:ext uri="{FF2B5EF4-FFF2-40B4-BE49-F238E27FC236}">
                  <a16:creationId xmlns:a16="http://schemas.microsoft.com/office/drawing/2014/main" id="{1CB09A62-AC50-4134-AD51-CC1EEF9E811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488298" y="3527777"/>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3</xdr:row>
      <xdr:rowOff>18815</xdr:rowOff>
    </xdr:from>
    <xdr:to>
      <xdr:col>11</xdr:col>
      <xdr:colOff>564444</xdr:colOff>
      <xdr:row>18</xdr:row>
      <xdr:rowOff>80904</xdr:rowOff>
    </xdr:to>
    <xdr:graphicFrame macro="">
      <xdr:nvGraphicFramePr>
        <xdr:cNvPr id="43" name="Chart 42">
          <a:extLst>
            <a:ext uri="{FF2B5EF4-FFF2-40B4-BE49-F238E27FC236}">
              <a16:creationId xmlns:a16="http://schemas.microsoft.com/office/drawing/2014/main" id="{FD412792-535F-4F2B-B722-DC3C0565B4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9408</xdr:colOff>
      <xdr:row>19</xdr:row>
      <xdr:rowOff>94074</xdr:rowOff>
    </xdr:from>
    <xdr:to>
      <xdr:col>9</xdr:col>
      <xdr:colOff>159926</xdr:colOff>
      <xdr:row>35</xdr:row>
      <xdr:rowOff>43275</xdr:rowOff>
    </xdr:to>
    <xdr:graphicFrame macro="">
      <xdr:nvGraphicFramePr>
        <xdr:cNvPr id="48" name="Chart 47">
          <a:extLst>
            <a:ext uri="{FF2B5EF4-FFF2-40B4-BE49-F238E27FC236}">
              <a16:creationId xmlns:a16="http://schemas.microsoft.com/office/drawing/2014/main" id="{2DF52FC2-263D-4179-A39C-6E0718CF42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169334</xdr:colOff>
      <xdr:row>19</xdr:row>
      <xdr:rowOff>84666</xdr:rowOff>
    </xdr:from>
    <xdr:to>
      <xdr:col>13</xdr:col>
      <xdr:colOff>1</xdr:colOff>
      <xdr:row>35</xdr:row>
      <xdr:rowOff>47037</xdr:rowOff>
    </xdr:to>
    <xdr:graphicFrame macro="">
      <xdr:nvGraphicFramePr>
        <xdr:cNvPr id="49" name="Chart 48">
          <a:extLst>
            <a:ext uri="{FF2B5EF4-FFF2-40B4-BE49-F238E27FC236}">
              <a16:creationId xmlns:a16="http://schemas.microsoft.com/office/drawing/2014/main" id="{178D268D-976E-467F-845E-5BDD1CACEC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75260</xdr:colOff>
      <xdr:row>1</xdr:row>
      <xdr:rowOff>131703</xdr:rowOff>
    </xdr:from>
    <xdr:to>
      <xdr:col>18</xdr:col>
      <xdr:colOff>611482</xdr:colOff>
      <xdr:row>17</xdr:row>
      <xdr:rowOff>15051</xdr:rowOff>
    </xdr:to>
    <xdr:graphicFrame macro="">
      <xdr:nvGraphicFramePr>
        <xdr:cNvPr id="50" name="Chart 49">
          <a:extLst>
            <a:ext uri="{FF2B5EF4-FFF2-40B4-BE49-F238E27FC236}">
              <a16:creationId xmlns:a16="http://schemas.microsoft.com/office/drawing/2014/main" id="{DC78E9FE-976D-42C2-B408-536AAF0554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37629</xdr:colOff>
      <xdr:row>1</xdr:row>
      <xdr:rowOff>131703</xdr:rowOff>
    </xdr:from>
    <xdr:to>
      <xdr:col>23</xdr:col>
      <xdr:colOff>216370</xdr:colOff>
      <xdr:row>17</xdr:row>
      <xdr:rowOff>15051</xdr:rowOff>
    </xdr:to>
    <xdr:graphicFrame macro="">
      <xdr:nvGraphicFramePr>
        <xdr:cNvPr id="51" name="Chart 50">
          <a:extLst>
            <a:ext uri="{FF2B5EF4-FFF2-40B4-BE49-F238E27FC236}">
              <a16:creationId xmlns:a16="http://schemas.microsoft.com/office/drawing/2014/main" id="{4824C1B8-C3E4-4127-AEC6-48B97059C6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10</xdr:row>
      <xdr:rowOff>3063</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310927</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39757</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13</xdr:row>
      <xdr:rowOff>23894</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19</xdr:row>
      <xdr:rowOff>10855</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6.548619675923" backgroundQuery="1" createdVersion="8" refreshedVersion="8" minRefreshableVersion="3" recordCount="0" supportSubquery="1" supportAdvancedDrill="1" xr:uid="{8AB0D96E-5272-462B-828E-077B3603302F}">
  <cacheSource type="external" connectionId="1"/>
  <cacheFields count="5">
    <cacheField name="[Measures].[Call Count]" caption="Call Count" numFmtId="0" hierarchy="17" level="32767"/>
    <cacheField name="[Measures].[Total Amount ]" caption="Total Amount "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6.548617824075" backgroundQuery="1" createdVersion="8" refreshedVersion="8" minRefreshableVersion="3" recordCount="0" supportSubquery="1" supportAdvancedDrill="1" xr:uid="{35701D7E-8724-4AA6-A2EF-BCE0D0824545}">
  <cacheSource type="external" connectionId="1"/>
  <cacheFields count="3">
    <cacheField name="[Measures].[Call Count]" caption="Call Count" numFmtId="0" hierarchy="17" level="32767"/>
    <cacheField name="[Measures].[Total Amount ]" caption="Total Amount " numFmtId="0" hierarchy="18" level="32767"/>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6.548616087966" backgroundQuery="1" createdVersion="8" refreshedVersion="8" minRefreshableVersion="3" recordCount="0" supportSubquery="1" supportAdvancedDrill="1" xr:uid="{2564C722-1B90-424C-8EDE-D64F59E529E7}">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6.553034027776" backgroundQuery="1" createdVersion="8" refreshedVersion="8" minRefreshableVersion="3" recordCount="0" supportSubquery="1" supportAdvancedDrill="1" xr:uid="{F9B170DA-40DF-4A4F-8512-1F95C8C1E941}">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 caption="Total Amount "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 caption="Total Amount "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32.435273379633" backgroundQuery="1" createdVersion="8" refreshedVersion="8" minRefreshableVersion="3" recordCount="0" supportSubquery="1" supportAdvancedDrill="1" xr:uid="{D04EAB45-1EFA-4695-BA61-0A56C6A2F1DB}">
  <cacheSource type="external" connectionId="1"/>
  <cacheFields count="6">
    <cacheField name="[Measures].[Call Count]" caption="Call Count" numFmtId="0" hierarchy="17" level="32767"/>
    <cacheField name="[Measures].[Total Amount ]" caption="Total Amount " numFmtId="0" hierarchy="18" level="32767"/>
    <cacheField name="[Measures].[Total Duration]" caption="Total Duration" numFmtId="0" hierarchy="19" level="32767"/>
    <cacheField name="[Measures].[average rating]" caption="average rating" numFmtId="0" hierarchy="20" level="32767"/>
    <cacheField name="[Measures].[5* calls]" caption="5*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 caption="Total Amount "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32.435274074072" backgroundQuery="1" createdVersion="8" refreshedVersion="8" minRefreshableVersion="3" recordCount="0" supportSubquery="1" supportAdvancedDrill="1" xr:uid="{58A898A3-F857-458E-9B31-9397720621F8}">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279">
        <d v="2023-01-01T00:00:00"/>
        <d v="2023-01-02T00:00:00"/>
        <d v="2023-01-03T00:00:00"/>
        <d v="2023-01-04T00:00:00"/>
        <d v="2023-01-05T00:00:00"/>
        <d v="2023-01-06T00:00:00"/>
        <d v="2023-01-07T00:00:00"/>
        <d v="2023-01-08T00:00:00"/>
        <d v="2023-01-09T00:00:00"/>
        <d v="2023-01-10T00:00:00"/>
        <d v="2023-01-12T00:00:00"/>
        <d v="2023-01-15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4T00:00:00"/>
        <d v="2023-04-15T00:00:00"/>
        <d v="2023-04-16T00:00:00"/>
        <d v="2023-04-17T00:00:00"/>
        <d v="2023-04-18T00:00:00"/>
        <d v="2023-04-19T00:00:00"/>
        <d v="2023-04-20T00:00:00"/>
        <d v="2023-04-21T00:00:00"/>
        <d v="2023-04-22T00:00:00"/>
        <d v="2023-04-23T00:00:00"/>
        <d v="2023-04-24T00:00:00"/>
        <d v="2023-04-26T00:00:00"/>
        <d v="2023-04-27T00:00:00"/>
        <d v="2023-04-28T00:00:00"/>
        <d v="2023-04-29T00:00:00"/>
        <d v="2023-04-30T00:00:00"/>
        <d v="2023-05-01T00:00:00"/>
        <d v="2023-05-02T00:00:00"/>
        <d v="2023-05-03T00:00:00"/>
        <d v="2023-05-04T00:00:00"/>
        <d v="2023-05-06T00:00:00"/>
        <d v="2023-05-07T00:00:00"/>
        <d v="2023-05-08T00:00:00"/>
        <d v="2023-05-10T00:00:00"/>
        <d v="2023-05-11T00:00:00"/>
        <d v="2023-05-12T00:00:00"/>
        <d v="2023-05-14T00:00:00"/>
        <d v="2023-05-15T00:00:00"/>
        <d v="2023-05-16T00:00:00"/>
        <d v="2023-05-17T00:00:00"/>
        <d v="2023-05-21T00:00:00"/>
        <d v="2023-05-22T00:00:00"/>
        <d v="2023-05-23T00:00:00"/>
        <d v="2023-05-24T00:00:00"/>
        <d v="2023-05-25T00:00:00"/>
        <d v="2023-05-26T00:00:00"/>
        <d v="2023-05-27T00:00:00"/>
        <d v="2023-05-28T00:00:00"/>
        <d v="2023-05-29T00:00:00"/>
        <d v="2023-05-30T00:00:00"/>
        <d v="2023-06-03T00:00:00"/>
        <d v="2023-06-05T00:00:00"/>
        <d v="2023-06-08T00:00:00"/>
        <d v="2023-06-09T00:00:00"/>
        <d v="2023-06-10T00:00:00"/>
        <d v="2023-06-11T00:00:00"/>
        <d v="2023-06-13T00:00:00"/>
        <d v="2023-06-14T00:00:00"/>
        <d v="2023-06-15T00:00:00"/>
        <d v="2023-06-16T00:00:00"/>
        <d v="2023-06-17T00:00:00"/>
        <d v="2023-06-18T00:00:00"/>
        <d v="2023-06-20T00:00:00"/>
        <d v="2023-06-21T00:00:00"/>
        <d v="2023-06-23T00:00:00"/>
        <d v="2023-06-24T00:00:00"/>
        <d v="2023-06-25T00:00:00"/>
        <d v="2023-06-26T00:00:00"/>
        <d v="2023-06-27T00:00:00"/>
        <d v="2023-06-28T00:00:00"/>
        <d v="2023-06-29T00:00:00"/>
        <d v="2023-06-30T00:00:00"/>
        <d v="2023-07-01T00:00:00"/>
        <d v="2023-07-02T00:00:00"/>
        <d v="2023-07-05T00:00:00"/>
        <d v="2023-07-06T00:00:00"/>
        <d v="2023-07-07T00:00:00"/>
        <d v="2023-07-08T00:00:00"/>
        <d v="2023-07-10T00:00:00"/>
        <d v="2023-07-12T00:00:00"/>
        <d v="2023-07-13T00:00:00"/>
        <d v="2023-07-14T00:00:00"/>
        <d v="2023-07-15T00:00:00"/>
        <d v="2023-07-16T00:00:00"/>
        <d v="2023-07-17T00:00:00"/>
        <d v="2023-07-18T00:00:00"/>
        <d v="2023-07-19T00:00:00"/>
        <d v="2023-07-20T00:00:00"/>
        <d v="2023-07-21T00:00:00"/>
        <d v="2023-07-22T00:00:00"/>
        <d v="2023-07-27T00:00:00"/>
        <d v="2023-07-28T00:00:00"/>
        <d v="2023-07-29T00:00:00"/>
        <d v="2023-07-31T00:00:00"/>
        <d v="2023-08-02T00:00:00"/>
        <d v="2023-08-04T00:00:00"/>
        <d v="2023-08-06T00:00:00"/>
        <d v="2023-08-10T00:00:00"/>
        <d v="2023-08-13T00:00:00"/>
        <d v="2023-08-16T00:00:00"/>
        <d v="2023-08-18T00:00:00"/>
        <d v="2023-08-19T00:00:00"/>
        <d v="2023-08-20T00:00:00"/>
        <d v="2023-08-21T00:00:00"/>
        <d v="2023-08-23T00:00:00"/>
        <d v="2023-08-24T00:00:00"/>
        <d v="2023-08-25T00:00:00"/>
        <d v="2023-08-26T00:00:00"/>
        <d v="2023-08-27T00:00:00"/>
        <d v="2023-08-30T00:00:00"/>
        <d v="2023-09-01T00:00:00"/>
        <d v="2023-09-04T00:00:00"/>
        <d v="2023-09-05T00:00:00"/>
        <d v="2023-09-06T00:00:00"/>
        <d v="2023-09-08T00:00:00"/>
        <d v="2023-09-09T00:00:00"/>
        <d v="2023-09-10T00:00:00"/>
        <d v="2023-09-14T00:00:00"/>
        <d v="2023-09-15T00:00:00"/>
        <d v="2023-09-17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8T00:00:00"/>
        <d v="2023-10-10T00:00:00"/>
        <d v="2023-10-11T00:00:00"/>
        <d v="2023-10-12T00:00:00"/>
        <d v="2023-10-14T00:00:00"/>
        <d v="2023-10-15T00:00:00"/>
        <d v="2023-10-16T00:00:00"/>
        <d v="2023-10-17T00:00:00"/>
        <d v="2023-10-18T00:00:00"/>
        <d v="2023-10-19T00:00:00"/>
        <d v="2023-10-20T00:00:00"/>
        <d v="2023-10-21T00:00:00"/>
        <d v="2023-10-22T00:00:00"/>
        <d v="2023-10-23T00:00:00"/>
        <d v="2023-10-24T00:00:00"/>
        <d v="2023-10-26T00:00:00"/>
        <d v="2023-10-27T00:00:00"/>
        <d v="2023-10-28T00:00:00"/>
        <d v="2023-10-29T00:00:00"/>
        <d v="2023-10-30T00:00:00"/>
        <d v="2023-11-01T00:00:00"/>
        <d v="2023-11-02T00:00:00"/>
        <d v="2023-11-04T00:00:00"/>
        <d v="2023-11-07T00:00:00"/>
        <d v="2023-11-08T00:00:00"/>
        <d v="2023-11-09T00:00:00"/>
        <d v="2023-11-10T00:00:00"/>
        <d v="2023-11-11T00:00:00"/>
        <d v="2023-11-12T00:00:00"/>
        <d v="2023-11-13T00:00:00"/>
        <d v="2023-11-14T00:00:00"/>
        <d v="2023-11-15T00:00:00"/>
        <d v="2023-11-17T00:00:00"/>
        <d v="2023-11-18T00:00:00"/>
        <d v="2023-11-19T00:00:00"/>
        <d v="2023-11-23T00:00:00"/>
        <d v="2023-11-24T00:00:00"/>
        <d v="2023-11-26T00:00:00"/>
        <d v="2023-11-28T00:00:00"/>
        <d v="2023-11-30T00:00:00"/>
        <d v="2023-12-01T00:00:00"/>
        <d v="2023-12-02T00:00:00"/>
        <d v="2023-12-03T00:00:00"/>
        <d v="2023-12-04T00:00:00"/>
        <d v="2023-12-05T00:00:00"/>
        <d v="2023-12-07T00:00:00"/>
        <d v="2023-12-09T00:00:00"/>
        <d v="2023-12-14T00:00:00"/>
        <d v="2023-12-15T00:00:00"/>
        <d v="2023-12-16T00:00:00"/>
        <d v="2023-12-17T00:00:00"/>
        <d v="2023-12-20T00:00:00"/>
        <d v="2023-12-24T00:00:00"/>
        <d v="2023-12-25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32.435274537034" backgroundQuery="1" createdVersion="8" refreshedVersion="8" minRefreshableVersion="3" recordCount="0" supportSubquery="1" supportAdvancedDrill="1" xr:uid="{E29EAE21-5DD3-443E-B8C3-C44D9D63DF86}">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32.435274884258" backgroundQuery="1" createdVersion="8" refreshedVersion="8" minRefreshableVersion="3" recordCount="0" supportSubquery="1" supportAdvancedDrill="1" xr:uid="{DA9207BD-431F-4ABA-94C4-CAED0DB427B8}">
  <cacheSource type="external" connectionId="1"/>
  <cacheFields count="1">
    <cacheField name="[calls].[Representative].[Representative]" caption="Representative" numFmtId="0" hierarchy="3" level="1">
      <sharedItems count="1">
        <s v="R04"/>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32.435275347219" backgroundQuery="1" createdVersion="8" refreshedVersion="8" minRefreshableVersion="3" recordCount="0" supportSubquery="1" supportAdvancedDrill="1" xr:uid="{2125E4CC-0E15-4410-871F-EB31B3765471}">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 caption="Total Amount "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726.548604745367" backgroundQuery="1" createdVersion="3" refreshedVersion="8" minRefreshableVersion="3" recordCount="0" supportSubquery="1" supportAdvancedDrill="1" xr:uid="{89C9D91E-B178-47F8-B824-8E6BF12DF5EC}">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 caption="Total Amount "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72487974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B1623D-AAF5-451A-9568-D2EEC41F0C47}"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2:C58" firstHeaderRow="0" firstDataRow="1" firstDataCol="1"/>
  <pivotFields count="3">
    <pivotField dataField="1" subtotalTop="0" showAll="0" defaultSubtotal="0"/>
    <pivotField dataField="1" subtotalTop="0" showAll="0" defaultSubtotal="0"/>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Fields count="1">
    <field x="-2"/>
  </colFields>
  <colItems count="2">
    <i>
      <x/>
    </i>
    <i i="1">
      <x v="1"/>
    </i>
  </colItems>
  <dataFields count="2">
    <dataField fld="0" subtotal="count" baseField="0" baseItem="0"/>
    <dataField fld="1"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A914F4-EB60-488D-B183-DD5D73FF44C1}" name="rep pivot" cacheId="8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4" subtotal="count" baseField="0" baseItem="0"/>
    <dataField fld="1" subtotal="count" baseField="0" baseItem="0"/>
    <dataField fld="2" subtotal="count" baseField="0" baseItem="0"/>
    <dataField fld="3" subtotal="count" baseField="0" baseItem="0"/>
  </dataField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C30A65-0B6F-4016-883E-7D6943FD9924}" name="selected rep" cacheId="9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E65:E6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4">
    <format dxfId="27">
      <pivotArea dataOnly="0" labelOnly="1" fieldPosition="0">
        <references count="1">
          <reference field="0" count="0"/>
        </references>
      </pivotArea>
    </format>
    <format dxfId="26">
      <pivotArea dataOnly="0" labelOnly="1" fieldPosition="0">
        <references count="1">
          <reference field="0" count="0"/>
        </references>
      </pivotArea>
    </format>
    <format dxfId="25">
      <pivotArea dataOnly="0" labelOnly="1" fieldPosition="0">
        <references count="1">
          <reference field="0" count="0"/>
        </references>
      </pivotArea>
    </format>
    <format dxfId="24">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84F7D6-1687-4995-9375-FB35D3F4EFA0}" name="week day trend" cacheId="9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3">
  <location ref="G24:H3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1"/>
        <item x="5"/>
        <item x="6"/>
        <item x="4"/>
        <item x="0"/>
        <item x="2"/>
        <item x="3"/>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1"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836A94-1591-4982-BDDB-EA20D49F0C24}" name="monthly trend" cacheId="9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2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14" format="4" series="1">
      <pivotArea type="data" outline="0" fieldPosition="0">
        <references count="1">
          <reference field="4294967294" count="1" selected="0">
            <x v="1"/>
          </reference>
        </references>
      </pivotArea>
    </chartFormat>
    <chartFormat chart="14"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8AC848D-C51D-48A9-A2B6-35EE19C8CFC0}" name="rep satistfacation" cacheId="9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3">
  <location ref="A89:B95"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3">
    <chartFormat chart="9"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0083AFC-8444-433B-AAE2-84459727FC14}" name="PivotTable1"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3">
  <location ref="A101:G120"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9596404-0650-4649-A9F7-4EDCCFE21741}"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4" subtotal="count" baseField="0" baseItem="0"/>
    <dataField fld="1" subtotal="count" baseField="0" baseItem="0"/>
    <dataField fld="2" subtotal="count" baseField="0" baseItem="0"/>
    <dataField fld="3"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58DE23-8181-4AE9-9EA6-C81C669AB0C3}" name="PivotTable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77:D82"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4">
    <chartFormat chart="5" format="0" series="1">
      <pivotArea type="data" outline="0" fieldPosition="0">
        <references count="2">
          <reference field="4294967294" count="1" selected="0">
            <x v="0"/>
          </reference>
          <reference field="0" count="1" selected="0">
            <x v="0"/>
          </reference>
        </references>
      </pivotArea>
    </chartFormat>
    <chartFormat chart="5" format="1" series="1">
      <pivotArea type="data" outline="0" fieldPosition="0">
        <references count="2">
          <reference field="4294967294" count="1" selected="0">
            <x v="0"/>
          </reference>
          <reference field="0" count="1" selected="0">
            <x v="1"/>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79EEFF69-601B-4E9C-BCDB-B37282E0D3A9}" sourceName="[calls].[Representative]">
  <pivotTables>
    <pivotTable tabId="6" name="rep pivot"/>
    <pivotTable tabId="6" name="monthly trend"/>
    <pivotTable tabId="6" name="week day trend"/>
    <pivotTable tabId="6" name="selected rep"/>
    <pivotTable tabId="6" name="rep satistfacation"/>
  </pivotTables>
  <data>
    <olap pivotCacheId="724879744">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493E4F62-3C3C-455F-88D0-1B81B32503DD}" cache="Slicer_Representative" caption="Representative" level="1"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41"/>
    <tableColumn id="5" xr3:uid="{5A35565E-8707-4DED-AD15-A0669D67B382}" name="Date of Call" dataDxfId="40"/>
    <tableColumn id="6" xr3:uid="{F2E4F158-B41F-47BC-8DF8-DFCADFEE4E40}" name="Purchase Amount"/>
    <tableColumn id="7" xr3:uid="{04B291B5-47BD-4F78-8FD8-D1551CCA6BD9}" name="Satisfaction Rating"/>
    <tableColumn id="8" xr3:uid="{6E4123C0-0B17-43B8-A142-A1E540CE974C}" name="FY" dataDxfId="39">
      <calculatedColumnFormula>IF(MONTH(calls[[#This Row],[Date of Call]])&lt;=6, YEAR(calls[[#This Row],[Date of Call]]), YEAR(calls[[#This Row],[Date of Call]])+1)</calculatedColumnFormula>
    </tableColumn>
    <tableColumn id="9" xr3:uid="{199FA271-5E9B-46CE-9BC6-2801F92CD17E}" name="Day of week" dataDxfId="38">
      <calculatedColumnFormula>TEXT(calls[[#This Row],[Date of Call]],"DDDD")</calculatedColumnFormula>
    </tableColumn>
    <tableColumn id="10" xr3:uid="{328CDB09-95B8-4D5E-9ED9-EF0D363735A1}" name="Duration Bucket" dataDxfId="37">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6">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35" headerRowBorderDxfId="34" tableBorderDxfId="33" totalsRowBorderDxfId="32">
  <autoFilter ref="Q3:T18" xr:uid="{27158F51-A707-4171-8A04-81FB0AABCBA5}"/>
  <tableColumns count="4">
    <tableColumn id="1" xr3:uid="{02688061-6A8C-4E23-B7FF-D00CD8B58CAC}" name="Customer ID" dataDxfId="31"/>
    <tableColumn id="2" xr3:uid="{771678B6-DB44-426B-9874-B4E421A440D5}" name="Gedner" dataDxfId="30"/>
    <tableColumn id="3" xr3:uid="{B0D41C62-587E-494D-B49A-603F2C05F8D3}" name="Age" dataDxfId="29"/>
    <tableColumn id="4" xr3:uid="{663F92D6-FE31-4D81-9E01-8D066DDC8A88}" name="City" dataDxfId="2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topLeftCell="B22" zoomScale="115" zoomScaleNormal="115" workbookViewId="0">
      <selection activeCell="C17" sqref="C17"/>
    </sheetView>
  </sheetViews>
  <sheetFormatPr defaultRowHeight="13.8" x14ac:dyDescent="0.25"/>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2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64E2-B59C-4221-A666-C1B6676ED99A}">
  <dimension ref="A1:AF58"/>
  <sheetViews>
    <sheetView topLeftCell="A2" zoomScale="81" zoomScaleNormal="100" workbookViewId="0">
      <selection activeCell="I40" sqref="I40"/>
    </sheetView>
  </sheetViews>
  <sheetFormatPr defaultRowHeight="13.8" x14ac:dyDescent="0.25"/>
  <cols>
    <col min="1" max="1" width="1.796875" customWidth="1"/>
    <col min="2" max="2" width="1.8984375" customWidth="1"/>
    <col min="5" max="5" width="6.09765625" customWidth="1"/>
  </cols>
  <sheetData>
    <row r="1" spans="1:32" x14ac:dyDescent="0.25">
      <c r="A1" s="20"/>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row>
    <row r="2" spans="1:32" x14ac:dyDescent="0.25">
      <c r="A2" s="20"/>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row>
    <row r="3" spans="1:32" x14ac:dyDescent="0.25">
      <c r="A3" s="20"/>
      <c r="B3" s="20"/>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row>
    <row r="4" spans="1:3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row>
    <row r="5" spans="1:32" x14ac:dyDescent="0.25">
      <c r="A5" s="20"/>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row>
    <row r="6" spans="1:32" x14ac:dyDescent="0.25">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row>
    <row r="7" spans="1:32" x14ac:dyDescent="0.25">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row>
    <row r="8" spans="1:32" x14ac:dyDescent="0.25">
      <c r="A8" s="20"/>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row>
    <row r="9" spans="1:3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row>
    <row r="10" spans="1:32" x14ac:dyDescent="0.25">
      <c r="A10" s="20"/>
      <c r="B10" s="20"/>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row>
    <row r="11" spans="1:32" x14ac:dyDescent="0.25">
      <c r="A11" s="20"/>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row>
    <row r="12" spans="1:32" x14ac:dyDescent="0.25">
      <c r="A12" s="20"/>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row>
    <row r="13" spans="1:32" x14ac:dyDescent="0.25">
      <c r="A13" s="20"/>
      <c r="B13" s="20"/>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row>
    <row r="14" spans="1:32" x14ac:dyDescent="0.25">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row>
    <row r="15" spans="1:32" x14ac:dyDescent="0.25">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row>
    <row r="16" spans="1:32" x14ac:dyDescent="0.25">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row>
    <row r="17" spans="1:32" x14ac:dyDescent="0.25">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row>
    <row r="18" spans="1:32" x14ac:dyDescent="0.25">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row>
    <row r="19" spans="1:32" x14ac:dyDescent="0.25">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row>
    <row r="20" spans="1:32" x14ac:dyDescent="0.25">
      <c r="A20" s="20"/>
      <c r="B20" s="20"/>
      <c r="C20" s="20"/>
      <c r="D20" s="20"/>
      <c r="E20" s="20"/>
      <c r="F20" s="20"/>
      <c r="G20" s="20"/>
      <c r="H20" s="20"/>
      <c r="I20" s="20"/>
      <c r="J20" s="20"/>
      <c r="K20" s="20"/>
      <c r="L20" s="20"/>
      <c r="M20" s="20"/>
      <c r="N20" s="20"/>
      <c r="O20" s="20"/>
      <c r="P20" s="20"/>
      <c r="Q20" s="29"/>
      <c r="R20" s="29"/>
      <c r="S20" s="29"/>
      <c r="T20" s="29"/>
      <c r="U20" s="29"/>
      <c r="V20" s="29"/>
      <c r="W20" s="29"/>
      <c r="X20" s="20"/>
      <c r="Y20" s="20"/>
      <c r="Z20" s="20"/>
      <c r="AA20" s="20"/>
      <c r="AB20" s="20"/>
      <c r="AC20" s="20"/>
      <c r="AD20" s="20"/>
      <c r="AE20" s="20"/>
      <c r="AF20" s="20"/>
    </row>
    <row r="21" spans="1:32" x14ac:dyDescent="0.25">
      <c r="A21" s="20"/>
      <c r="B21" s="20"/>
      <c r="C21" s="20"/>
      <c r="D21" s="20"/>
      <c r="E21" s="20"/>
      <c r="F21" s="20"/>
      <c r="G21" s="20"/>
      <c r="H21" s="20"/>
      <c r="I21" s="20"/>
      <c r="J21" s="20"/>
      <c r="K21" s="20"/>
      <c r="L21" s="20"/>
      <c r="M21" s="20"/>
      <c r="N21" s="20"/>
      <c r="O21" s="20"/>
      <c r="P21" s="20"/>
      <c r="Q21" s="31"/>
      <c r="R21" s="31" t="str">
        <f>'Pivot tables'!B102</f>
        <v>R01</v>
      </c>
      <c r="S21" s="31" t="str">
        <f>'Pivot tables'!C102</f>
        <v>R02</v>
      </c>
      <c r="T21" s="31" t="str">
        <f>'Pivot tables'!D102</f>
        <v>R03</v>
      </c>
      <c r="U21" s="31" t="str">
        <f>'Pivot tables'!E102</f>
        <v>R04</v>
      </c>
      <c r="V21" s="31" t="str">
        <f>'Pivot tables'!F102</f>
        <v>R05</v>
      </c>
      <c r="W21" s="31" t="str">
        <f>'Pivot tables'!G102</f>
        <v>Grand Total</v>
      </c>
      <c r="X21" s="32"/>
      <c r="Y21" s="20"/>
      <c r="Z21" s="20"/>
      <c r="AA21" s="20"/>
      <c r="AB21" s="20"/>
      <c r="AC21" s="20"/>
      <c r="AD21" s="20"/>
      <c r="AE21" s="20"/>
      <c r="AF21" s="20"/>
    </row>
    <row r="22" spans="1:32" x14ac:dyDescent="0.25">
      <c r="A22" s="20"/>
      <c r="B22" s="20"/>
      <c r="C22" s="20"/>
      <c r="D22" s="20"/>
      <c r="E22" s="20"/>
      <c r="F22" s="20"/>
      <c r="G22" s="20"/>
      <c r="H22" s="20"/>
      <c r="I22" s="20"/>
      <c r="J22" s="20"/>
      <c r="K22" s="20"/>
      <c r="L22" s="20"/>
      <c r="M22" s="20"/>
      <c r="N22" s="20"/>
      <c r="O22" s="20"/>
      <c r="P22" s="20"/>
      <c r="Q22" s="31" t="str">
        <f>'Pivot tables'!A103</f>
        <v>Cincinnati</v>
      </c>
      <c r="R22" s="29"/>
      <c r="S22" s="29"/>
      <c r="T22" s="29"/>
      <c r="U22" s="29"/>
      <c r="V22" s="29"/>
      <c r="W22" s="29"/>
      <c r="X22" s="20"/>
      <c r="Y22" s="20"/>
      <c r="Z22" s="20"/>
      <c r="AA22" s="20"/>
      <c r="AB22" s="20"/>
      <c r="AC22" s="20"/>
      <c r="AD22" s="20"/>
      <c r="AE22" s="20"/>
      <c r="AF22" s="20"/>
    </row>
    <row r="23" spans="1:32" x14ac:dyDescent="0.25">
      <c r="A23" s="20"/>
      <c r="B23" s="20"/>
      <c r="C23" s="20"/>
      <c r="D23" s="20"/>
      <c r="E23" s="20"/>
      <c r="F23" s="20"/>
      <c r="G23" s="20"/>
      <c r="H23" s="20"/>
      <c r="I23" s="20"/>
      <c r="J23" s="20"/>
      <c r="K23" s="20"/>
      <c r="L23" s="20"/>
      <c r="M23" s="20"/>
      <c r="N23" s="20"/>
      <c r="O23" s="20"/>
      <c r="P23" s="20"/>
      <c r="Q23" s="31" t="str">
        <f>'Pivot tables'!A104</f>
        <v>C0003</v>
      </c>
      <c r="R23" s="30">
        <f>'Pivot tables'!B104</f>
        <v>891</v>
      </c>
      <c r="S23" s="30">
        <f>'Pivot tables'!C104</f>
        <v>1332</v>
      </c>
      <c r="T23" s="30">
        <f>'Pivot tables'!D104</f>
        <v>1282</v>
      </c>
      <c r="U23" s="30">
        <f>'Pivot tables'!E104</f>
        <v>739</v>
      </c>
      <c r="V23" s="30">
        <f>'Pivot tables'!F104</f>
        <v>560</v>
      </c>
      <c r="W23" s="30">
        <f>'Pivot tables'!G104</f>
        <v>4804</v>
      </c>
      <c r="X23" s="20"/>
      <c r="Y23" s="20"/>
      <c r="Z23" s="20"/>
      <c r="AA23" s="20"/>
      <c r="AB23" s="20"/>
      <c r="AC23" s="20"/>
      <c r="AD23" s="20"/>
      <c r="AE23" s="20"/>
      <c r="AF23" s="20"/>
    </row>
    <row r="24" spans="1:32" x14ac:dyDescent="0.25">
      <c r="A24" s="20"/>
      <c r="B24" s="20"/>
      <c r="C24" s="20"/>
      <c r="D24" s="20"/>
      <c r="E24" s="20"/>
      <c r="F24" s="20"/>
      <c r="G24" s="20"/>
      <c r="H24" s="20"/>
      <c r="I24" s="20"/>
      <c r="J24" s="20"/>
      <c r="K24" s="20"/>
      <c r="L24" s="20"/>
      <c r="M24" s="20"/>
      <c r="N24" s="20"/>
      <c r="O24" s="20"/>
      <c r="P24" s="20"/>
      <c r="Q24" s="31" t="str">
        <f>'Pivot tables'!A105</f>
        <v>C0004</v>
      </c>
      <c r="R24" s="30">
        <f>'Pivot tables'!B105</f>
        <v>1991</v>
      </c>
      <c r="S24" s="30">
        <f>'Pivot tables'!C105</f>
        <v>1886</v>
      </c>
      <c r="T24" s="30">
        <f>'Pivot tables'!D105</f>
        <v>1206</v>
      </c>
      <c r="U24" s="30">
        <f>'Pivot tables'!E105</f>
        <v>884</v>
      </c>
      <c r="V24" s="30">
        <f>'Pivot tables'!F105</f>
        <v>1722</v>
      </c>
      <c r="W24" s="30">
        <f>'Pivot tables'!G105</f>
        <v>7689</v>
      </c>
      <c r="X24" s="20"/>
      <c r="Y24" s="20"/>
      <c r="Z24" s="20"/>
      <c r="AA24" s="20"/>
      <c r="AB24" s="20"/>
      <c r="AC24" s="20"/>
      <c r="AD24" s="20"/>
      <c r="AE24" s="20"/>
      <c r="AF24" s="20"/>
    </row>
    <row r="25" spans="1:32" x14ac:dyDescent="0.25">
      <c r="A25" s="20"/>
      <c r="B25" s="20"/>
      <c r="C25" s="20"/>
      <c r="D25" s="20"/>
      <c r="E25" s="20"/>
      <c r="F25" s="20"/>
      <c r="G25" s="20"/>
      <c r="H25" s="20"/>
      <c r="I25" s="20"/>
      <c r="J25" s="20"/>
      <c r="K25" s="20"/>
      <c r="L25" s="20"/>
      <c r="M25" s="20"/>
      <c r="N25" s="20"/>
      <c r="O25" s="20"/>
      <c r="P25" s="20"/>
      <c r="Q25" s="31" t="str">
        <f>'Pivot tables'!A106</f>
        <v>C0011</v>
      </c>
      <c r="R25" s="30">
        <f>'Pivot tables'!B106</f>
        <v>1163</v>
      </c>
      <c r="S25" s="30">
        <f>'Pivot tables'!C106</f>
        <v>1180</v>
      </c>
      <c r="T25" s="30">
        <f>'Pivot tables'!D106</f>
        <v>1616</v>
      </c>
      <c r="U25" s="30">
        <f>'Pivot tables'!E106</f>
        <v>1043</v>
      </c>
      <c r="V25" s="30">
        <f>'Pivot tables'!F106</f>
        <v>1747</v>
      </c>
      <c r="W25" s="30">
        <f>'Pivot tables'!G106</f>
        <v>6749</v>
      </c>
      <c r="X25" s="20"/>
      <c r="Y25" s="20"/>
      <c r="Z25" s="20"/>
      <c r="AA25" s="20"/>
      <c r="AB25" s="20"/>
      <c r="AC25" s="20"/>
      <c r="AD25" s="20"/>
      <c r="AE25" s="20"/>
      <c r="AF25" s="20"/>
    </row>
    <row r="26" spans="1:32" x14ac:dyDescent="0.25">
      <c r="A26" s="20"/>
      <c r="B26" s="20"/>
      <c r="C26" s="20"/>
      <c r="D26" s="20"/>
      <c r="E26" s="20"/>
      <c r="F26" s="20"/>
      <c r="G26" s="20"/>
      <c r="H26" s="20"/>
      <c r="I26" s="20"/>
      <c r="J26" s="20"/>
      <c r="K26" s="20"/>
      <c r="L26" s="20"/>
      <c r="M26" s="20"/>
      <c r="N26" s="20"/>
      <c r="O26" s="20"/>
      <c r="P26" s="20"/>
      <c r="Q26" s="31" t="str">
        <f>'Pivot tables'!A107</f>
        <v>C0012</v>
      </c>
      <c r="R26" s="30">
        <f>'Pivot tables'!B107</f>
        <v>1438</v>
      </c>
      <c r="S26" s="30">
        <f>'Pivot tables'!C107</f>
        <v>1616</v>
      </c>
      <c r="T26" s="30">
        <f>'Pivot tables'!D107</f>
        <v>866</v>
      </c>
      <c r="U26" s="30">
        <f>'Pivot tables'!E107</f>
        <v>829</v>
      </c>
      <c r="V26" s="30">
        <f>'Pivot tables'!F107</f>
        <v>2070</v>
      </c>
      <c r="W26" s="30">
        <f>'Pivot tables'!G107</f>
        <v>6819</v>
      </c>
      <c r="X26" s="20"/>
      <c r="Y26" s="20"/>
      <c r="Z26" s="20"/>
      <c r="AA26" s="20"/>
      <c r="AB26" s="20"/>
      <c r="AC26" s="20"/>
      <c r="AD26" s="20"/>
      <c r="AE26" s="20"/>
      <c r="AF26" s="20"/>
    </row>
    <row r="27" spans="1:32" x14ac:dyDescent="0.25">
      <c r="A27" s="20"/>
      <c r="B27" s="20"/>
      <c r="C27" s="20"/>
      <c r="D27" s="20"/>
      <c r="E27" s="20"/>
      <c r="F27" s="20"/>
      <c r="G27" s="20"/>
      <c r="H27" s="20"/>
      <c r="I27" s="20"/>
      <c r="J27" s="20"/>
      <c r="K27" s="20"/>
      <c r="L27" s="20"/>
      <c r="M27" s="20"/>
      <c r="N27" s="20"/>
      <c r="O27" s="20"/>
      <c r="P27" s="20"/>
      <c r="Q27" s="31" t="str">
        <f>'Pivot tables'!A108</f>
        <v>Cleveland</v>
      </c>
      <c r="R27" s="30"/>
      <c r="S27" s="30"/>
      <c r="T27" s="30"/>
      <c r="U27" s="30"/>
      <c r="V27" s="30"/>
      <c r="W27" s="30"/>
      <c r="X27" s="20"/>
      <c r="Y27" s="20"/>
      <c r="Z27" s="20"/>
      <c r="AA27" s="20"/>
      <c r="AB27" s="20"/>
      <c r="AC27" s="20"/>
      <c r="AD27" s="20"/>
      <c r="AE27" s="20"/>
      <c r="AF27" s="20"/>
    </row>
    <row r="28" spans="1:32" x14ac:dyDescent="0.25">
      <c r="A28" s="20"/>
      <c r="B28" s="20"/>
      <c r="C28" s="20"/>
      <c r="D28" s="20"/>
      <c r="E28" s="20"/>
      <c r="F28" s="20"/>
      <c r="G28" s="20"/>
      <c r="H28" s="20"/>
      <c r="I28" s="20"/>
      <c r="J28" s="20"/>
      <c r="K28" s="20"/>
      <c r="L28" s="20"/>
      <c r="M28" s="20"/>
      <c r="N28" s="20"/>
      <c r="O28" s="20"/>
      <c r="P28" s="20"/>
      <c r="Q28" s="31" t="str">
        <f>'Pivot tables'!A109</f>
        <v>C0002</v>
      </c>
      <c r="R28" s="30">
        <f>'Pivot tables'!B109</f>
        <v>1233</v>
      </c>
      <c r="S28" s="30">
        <f>'Pivot tables'!C109</f>
        <v>223</v>
      </c>
      <c r="T28" s="30">
        <f>'Pivot tables'!D109</f>
        <v>1680</v>
      </c>
      <c r="U28" s="30">
        <f>'Pivot tables'!E109</f>
        <v>990</v>
      </c>
      <c r="V28" s="30">
        <f>'Pivot tables'!F109</f>
        <v>1508</v>
      </c>
      <c r="W28" s="30">
        <f>'Pivot tables'!G109</f>
        <v>5634</v>
      </c>
      <c r="X28" s="20"/>
      <c r="Y28" s="20"/>
      <c r="Z28" s="20"/>
      <c r="AA28" s="20"/>
      <c r="AB28" s="20"/>
      <c r="AC28" s="20"/>
      <c r="AD28" s="20"/>
      <c r="AE28" s="20"/>
      <c r="AF28" s="20"/>
    </row>
    <row r="29" spans="1:32" x14ac:dyDescent="0.25">
      <c r="A29" s="20"/>
      <c r="B29" s="20"/>
      <c r="C29" s="20"/>
      <c r="D29" s="20"/>
      <c r="E29" s="20"/>
      <c r="F29" s="20"/>
      <c r="G29" s="20"/>
      <c r="H29" s="20"/>
      <c r="I29" s="20"/>
      <c r="J29" s="20"/>
      <c r="K29" s="20"/>
      <c r="L29" s="20"/>
      <c r="M29" s="20"/>
      <c r="N29" s="20"/>
      <c r="O29" s="20"/>
      <c r="P29" s="20"/>
      <c r="Q29" s="31" t="str">
        <f>'Pivot tables'!A110</f>
        <v>C0007</v>
      </c>
      <c r="R29" s="30">
        <f>'Pivot tables'!B110</f>
        <v>1598</v>
      </c>
      <c r="S29" s="30">
        <f>'Pivot tables'!C110</f>
        <v>1907</v>
      </c>
      <c r="T29" s="30">
        <f>'Pivot tables'!D110</f>
        <v>869</v>
      </c>
      <c r="U29" s="30">
        <f>'Pivot tables'!E110</f>
        <v>1426</v>
      </c>
      <c r="V29" s="30">
        <f>'Pivot tables'!F110</f>
        <v>1416</v>
      </c>
      <c r="W29" s="30">
        <f>'Pivot tables'!G110</f>
        <v>7216</v>
      </c>
      <c r="X29" s="20"/>
      <c r="Y29" s="20"/>
      <c r="Z29" s="20"/>
      <c r="AA29" s="20"/>
      <c r="AB29" s="20"/>
      <c r="AC29" s="20"/>
      <c r="AD29" s="20"/>
      <c r="AE29" s="20"/>
      <c r="AF29" s="20"/>
    </row>
    <row r="30" spans="1:32" x14ac:dyDescent="0.25">
      <c r="A30" s="20"/>
      <c r="B30" s="20"/>
      <c r="C30" s="20"/>
      <c r="D30" s="20"/>
      <c r="E30" s="20"/>
      <c r="F30" s="20"/>
      <c r="G30" s="20"/>
      <c r="H30" s="20"/>
      <c r="I30" s="20"/>
      <c r="J30" s="20"/>
      <c r="K30" s="20"/>
      <c r="L30" s="20"/>
      <c r="M30" s="20"/>
      <c r="N30" s="20"/>
      <c r="O30" s="20"/>
      <c r="P30" s="20"/>
      <c r="Q30" s="31" t="str">
        <f>'Pivot tables'!A111</f>
        <v>C0008</v>
      </c>
      <c r="R30" s="30">
        <f>'Pivot tables'!B111</f>
        <v>900</v>
      </c>
      <c r="S30" s="30">
        <f>'Pivot tables'!C111</f>
        <v>1016</v>
      </c>
      <c r="T30" s="30">
        <f>'Pivot tables'!D111</f>
        <v>960</v>
      </c>
      <c r="U30" s="30">
        <f>'Pivot tables'!E111</f>
        <v>940</v>
      </c>
      <c r="V30" s="30">
        <f>'Pivot tables'!F111</f>
        <v>1193</v>
      </c>
      <c r="W30" s="30">
        <f>'Pivot tables'!G111</f>
        <v>5009</v>
      </c>
      <c r="X30" s="20"/>
      <c r="Y30" s="20"/>
      <c r="Z30" s="20"/>
      <c r="AA30" s="20"/>
      <c r="AB30" s="20"/>
      <c r="AC30" s="20"/>
      <c r="AD30" s="20"/>
      <c r="AE30" s="20"/>
      <c r="AF30" s="20"/>
    </row>
    <row r="31" spans="1:32" x14ac:dyDescent="0.25">
      <c r="A31" s="20"/>
      <c r="B31" s="20"/>
      <c r="C31" s="20"/>
      <c r="D31" s="20"/>
      <c r="E31" s="20"/>
      <c r="F31" s="20"/>
      <c r="G31" s="20"/>
      <c r="H31" s="20"/>
      <c r="I31" s="20"/>
      <c r="J31" s="20"/>
      <c r="K31" s="20"/>
      <c r="L31" s="20"/>
      <c r="M31" s="20"/>
      <c r="N31" s="20"/>
      <c r="O31" s="20"/>
      <c r="P31" s="20"/>
      <c r="Q31" s="31" t="str">
        <f>'Pivot tables'!A112</f>
        <v>C0010</v>
      </c>
      <c r="R31" s="30">
        <f>'Pivot tables'!B112</f>
        <v>900</v>
      </c>
      <c r="S31" s="30">
        <f>'Pivot tables'!C112</f>
        <v>1470</v>
      </c>
      <c r="T31" s="30">
        <f>'Pivot tables'!D112</f>
        <v>1617</v>
      </c>
      <c r="U31" s="30">
        <f>'Pivot tables'!E112</f>
        <v>1314</v>
      </c>
      <c r="V31" s="30">
        <f>'Pivot tables'!F112</f>
        <v>941</v>
      </c>
      <c r="W31" s="30">
        <f>'Pivot tables'!G112</f>
        <v>6242</v>
      </c>
      <c r="X31" s="20"/>
      <c r="Y31" s="20"/>
      <c r="Z31" s="20"/>
      <c r="AA31" s="20"/>
      <c r="AB31" s="20"/>
      <c r="AC31" s="20"/>
      <c r="AD31" s="20"/>
      <c r="AE31" s="20"/>
      <c r="AF31" s="20"/>
    </row>
    <row r="32" spans="1:32" x14ac:dyDescent="0.25">
      <c r="A32" s="20"/>
      <c r="B32" s="20"/>
      <c r="C32" s="20"/>
      <c r="D32" s="20"/>
      <c r="E32" s="20"/>
      <c r="F32" s="20"/>
      <c r="G32" s="20"/>
      <c r="H32" s="20"/>
      <c r="I32" s="20"/>
      <c r="J32" s="20"/>
      <c r="K32" s="20"/>
      <c r="L32" s="20"/>
      <c r="M32" s="20"/>
      <c r="N32" s="20"/>
      <c r="O32" s="20"/>
      <c r="P32" s="20"/>
      <c r="Q32" s="31" t="str">
        <f>'Pivot tables'!A113</f>
        <v>C0013</v>
      </c>
      <c r="R32" s="30">
        <f>'Pivot tables'!B113</f>
        <v>1255</v>
      </c>
      <c r="S32" s="30">
        <f>'Pivot tables'!C113</f>
        <v>516</v>
      </c>
      <c r="T32" s="30">
        <f>'Pivot tables'!D113</f>
        <v>1874</v>
      </c>
      <c r="U32" s="30">
        <f>'Pivot tables'!E113</f>
        <v>1863</v>
      </c>
      <c r="V32" s="30">
        <f>'Pivot tables'!F113</f>
        <v>1722</v>
      </c>
      <c r="W32" s="30">
        <f>'Pivot tables'!G113</f>
        <v>7230</v>
      </c>
      <c r="X32" s="20"/>
      <c r="Y32" s="20"/>
      <c r="Z32" s="20"/>
      <c r="AA32" s="20"/>
      <c r="AB32" s="20"/>
      <c r="AC32" s="20"/>
      <c r="AD32" s="20"/>
      <c r="AE32" s="20"/>
      <c r="AF32" s="20"/>
    </row>
    <row r="33" spans="1:32" x14ac:dyDescent="0.25">
      <c r="A33" s="20"/>
      <c r="B33" s="20"/>
      <c r="C33" s="20"/>
      <c r="D33" s="20"/>
      <c r="E33" s="20"/>
      <c r="F33" s="20"/>
      <c r="G33" s="20"/>
      <c r="H33" s="20"/>
      <c r="I33" s="20"/>
      <c r="J33" s="20"/>
      <c r="K33" s="20"/>
      <c r="L33" s="20"/>
      <c r="M33" s="20"/>
      <c r="N33" s="20"/>
      <c r="O33" s="20"/>
      <c r="P33" s="20"/>
      <c r="Q33" s="31" t="str">
        <f>'Pivot tables'!A114</f>
        <v>C0015</v>
      </c>
      <c r="R33" s="30">
        <f>'Pivot tables'!B114</f>
        <v>1138</v>
      </c>
      <c r="S33" s="30">
        <f>'Pivot tables'!C114</f>
        <v>1898</v>
      </c>
      <c r="T33" s="30">
        <f>'Pivot tables'!D114</f>
        <v>1482</v>
      </c>
      <c r="U33" s="30">
        <f>'Pivot tables'!E114</f>
        <v>846</v>
      </c>
      <c r="V33" s="30">
        <f>'Pivot tables'!F114</f>
        <v>1154</v>
      </c>
      <c r="W33" s="30">
        <f>'Pivot tables'!G114</f>
        <v>6518</v>
      </c>
      <c r="X33" s="20"/>
      <c r="Y33" s="20"/>
      <c r="Z33" s="20"/>
      <c r="AA33" s="20"/>
      <c r="AB33" s="20"/>
      <c r="AC33" s="20"/>
      <c r="AD33" s="20"/>
      <c r="AE33" s="20"/>
      <c r="AF33" s="20"/>
    </row>
    <row r="34" spans="1:32" x14ac:dyDescent="0.25">
      <c r="A34" s="20"/>
      <c r="B34" s="20"/>
      <c r="C34" s="20"/>
      <c r="D34" s="20"/>
      <c r="E34" s="20"/>
      <c r="F34" s="20"/>
      <c r="G34" s="20"/>
      <c r="H34" s="20"/>
      <c r="I34" s="20"/>
      <c r="J34" s="20"/>
      <c r="K34" s="20"/>
      <c r="L34" s="20"/>
      <c r="M34" s="20"/>
      <c r="N34" s="20"/>
      <c r="O34" s="20"/>
      <c r="P34" s="20"/>
      <c r="Q34" s="31" t="str">
        <f>'Pivot tables'!A115</f>
        <v>Columbus</v>
      </c>
      <c r="R34" s="30"/>
      <c r="S34" s="30"/>
      <c r="T34" s="30"/>
      <c r="U34" s="30"/>
      <c r="V34" s="30"/>
      <c r="W34" s="30"/>
      <c r="X34" s="20"/>
      <c r="Y34" s="20"/>
      <c r="Z34" s="20"/>
      <c r="AA34" s="20"/>
      <c r="AB34" s="20"/>
      <c r="AC34" s="20"/>
      <c r="AD34" s="20"/>
      <c r="AE34" s="20"/>
      <c r="AF34" s="20"/>
    </row>
    <row r="35" spans="1:32" x14ac:dyDescent="0.25">
      <c r="A35" s="20"/>
      <c r="B35" s="20"/>
      <c r="C35" s="20"/>
      <c r="D35" s="20"/>
      <c r="E35" s="20"/>
      <c r="F35" s="20"/>
      <c r="G35" s="20"/>
      <c r="H35" s="20"/>
      <c r="I35" s="20"/>
      <c r="J35" s="20"/>
      <c r="K35" s="20"/>
      <c r="L35" s="20"/>
      <c r="M35" s="20"/>
      <c r="N35" s="20"/>
      <c r="O35" s="20"/>
      <c r="P35" s="20"/>
      <c r="Q35" s="31" t="str">
        <f>'Pivot tables'!A116</f>
        <v>C0001</v>
      </c>
      <c r="R35" s="30">
        <f>'Pivot tables'!B116</f>
        <v>1655</v>
      </c>
      <c r="S35" s="30">
        <f>'Pivot tables'!C116</f>
        <v>805</v>
      </c>
      <c r="T35" s="30">
        <f>'Pivot tables'!D116</f>
        <v>2263</v>
      </c>
      <c r="U35" s="30">
        <f>'Pivot tables'!E116</f>
        <v>987</v>
      </c>
      <c r="V35" s="30">
        <f>'Pivot tables'!F116</f>
        <v>1075</v>
      </c>
      <c r="W35" s="30">
        <f>'Pivot tables'!G116</f>
        <v>6785</v>
      </c>
      <c r="X35" s="20"/>
      <c r="Y35" s="20"/>
      <c r="Z35" s="20"/>
      <c r="AA35" s="20"/>
      <c r="AB35" s="20"/>
      <c r="AC35" s="20"/>
      <c r="AD35" s="20"/>
      <c r="AE35" s="20"/>
      <c r="AF35" s="20"/>
    </row>
    <row r="36" spans="1:32" x14ac:dyDescent="0.25">
      <c r="A36" s="20"/>
      <c r="B36" s="20"/>
      <c r="C36" s="20"/>
      <c r="D36" s="20"/>
      <c r="E36" s="20"/>
      <c r="F36" s="20"/>
      <c r="G36" s="20"/>
      <c r="H36" s="20"/>
      <c r="I36" s="20"/>
      <c r="J36" s="20"/>
      <c r="K36" s="20"/>
      <c r="L36" s="20"/>
      <c r="M36" s="20"/>
      <c r="N36" s="20"/>
      <c r="O36" s="20"/>
      <c r="P36" s="20"/>
      <c r="Q36" s="31" t="str">
        <f>'Pivot tables'!A117</f>
        <v>C0005</v>
      </c>
      <c r="R36" s="30">
        <f>'Pivot tables'!B117</f>
        <v>1104</v>
      </c>
      <c r="S36" s="30">
        <f>'Pivot tables'!C117</f>
        <v>2280</v>
      </c>
      <c r="T36" s="30">
        <f>'Pivot tables'!D117</f>
        <v>1445</v>
      </c>
      <c r="U36" s="30">
        <f>'Pivot tables'!E117</f>
        <v>1722</v>
      </c>
      <c r="V36" s="30">
        <f>'Pivot tables'!F117</f>
        <v>1196</v>
      </c>
      <c r="W36" s="30">
        <f>'Pivot tables'!G117</f>
        <v>7747</v>
      </c>
      <c r="X36" s="20"/>
      <c r="Y36" s="20"/>
      <c r="Z36" s="20"/>
      <c r="AA36" s="20"/>
      <c r="AB36" s="20"/>
      <c r="AC36" s="20"/>
      <c r="AD36" s="20"/>
      <c r="AE36" s="20"/>
      <c r="AF36" s="20"/>
    </row>
    <row r="37" spans="1:32" x14ac:dyDescent="0.25">
      <c r="A37" s="20"/>
      <c r="B37" s="20"/>
      <c r="C37" s="20"/>
      <c r="D37" s="20"/>
      <c r="E37" s="20"/>
      <c r="F37" s="20"/>
      <c r="G37" s="20"/>
      <c r="H37" s="20"/>
      <c r="I37" s="20"/>
      <c r="J37" s="20"/>
      <c r="K37" s="20"/>
      <c r="L37" s="20"/>
      <c r="M37" s="20"/>
      <c r="N37" s="20"/>
      <c r="O37" s="20"/>
      <c r="P37" s="20"/>
      <c r="Q37" s="31" t="str">
        <f>'Pivot tables'!A118</f>
        <v>C0006</v>
      </c>
      <c r="R37" s="30">
        <f>'Pivot tables'!B118</f>
        <v>372</v>
      </c>
      <c r="S37" s="30">
        <f>'Pivot tables'!C118</f>
        <v>1818</v>
      </c>
      <c r="T37" s="30">
        <f>'Pivot tables'!D118</f>
        <v>1346</v>
      </c>
      <c r="U37" s="30">
        <f>'Pivot tables'!E118</f>
        <v>1156</v>
      </c>
      <c r="V37" s="30">
        <f>'Pivot tables'!F118</f>
        <v>1484</v>
      </c>
      <c r="W37" s="30">
        <f>'Pivot tables'!G118</f>
        <v>6176</v>
      </c>
      <c r="X37" s="20"/>
      <c r="Y37" s="20"/>
      <c r="Z37" s="20"/>
      <c r="AA37" s="20"/>
      <c r="AB37" s="20"/>
      <c r="AC37" s="20"/>
      <c r="AD37" s="20"/>
      <c r="AE37" s="20"/>
      <c r="AF37" s="20"/>
    </row>
    <row r="38" spans="1:32" x14ac:dyDescent="0.25">
      <c r="A38" s="20"/>
      <c r="B38" s="20"/>
      <c r="C38" s="20"/>
      <c r="D38" s="20"/>
      <c r="E38" s="20"/>
      <c r="F38" s="20"/>
      <c r="G38" s="20"/>
      <c r="H38" s="20"/>
      <c r="I38" s="20"/>
      <c r="J38" s="20"/>
      <c r="K38" s="20"/>
      <c r="L38" s="20"/>
      <c r="M38" s="20"/>
      <c r="N38" s="20"/>
      <c r="O38" s="20"/>
      <c r="P38" s="20"/>
      <c r="Q38" s="31" t="str">
        <f>'Pivot tables'!A119</f>
        <v>C0009</v>
      </c>
      <c r="R38" s="30">
        <f>'Pivot tables'!B119</f>
        <v>1415</v>
      </c>
      <c r="S38" s="30">
        <f>'Pivot tables'!C119</f>
        <v>1271</v>
      </c>
      <c r="T38" s="30">
        <f>'Pivot tables'!D119</f>
        <v>1214</v>
      </c>
      <c r="U38" s="30">
        <f>'Pivot tables'!E119</f>
        <v>1135</v>
      </c>
      <c r="V38" s="30">
        <f>'Pivot tables'!F119</f>
        <v>1566</v>
      </c>
      <c r="W38" s="30">
        <f>'Pivot tables'!G119</f>
        <v>6601</v>
      </c>
      <c r="X38" s="20"/>
      <c r="Y38" s="20"/>
      <c r="Z38" s="20"/>
      <c r="AA38" s="20"/>
      <c r="AB38" s="20"/>
      <c r="AC38" s="20"/>
      <c r="AD38" s="20"/>
      <c r="AE38" s="20"/>
      <c r="AF38" s="20"/>
    </row>
    <row r="39" spans="1:32" x14ac:dyDescent="0.25">
      <c r="A39" s="20"/>
      <c r="B39" s="20"/>
      <c r="C39" s="20"/>
      <c r="D39" s="20"/>
      <c r="E39" s="20"/>
      <c r="F39" s="20"/>
      <c r="G39" s="20"/>
      <c r="H39" s="20"/>
      <c r="I39" s="20"/>
      <c r="J39" s="20"/>
      <c r="K39" s="20"/>
      <c r="L39" s="20"/>
      <c r="M39" s="20"/>
      <c r="N39" s="20"/>
      <c r="O39" s="20"/>
      <c r="P39" s="20"/>
      <c r="Q39" s="31" t="str">
        <f>'Pivot tables'!A120</f>
        <v>C0014</v>
      </c>
      <c r="R39" s="30">
        <f>'Pivot tables'!B120</f>
        <v>1362</v>
      </c>
      <c r="S39" s="30">
        <f>'Pivot tables'!C120</f>
        <v>1363</v>
      </c>
      <c r="T39" s="30">
        <f>'Pivot tables'!D120</f>
        <v>1152</v>
      </c>
      <c r="U39" s="30">
        <f>'Pivot tables'!E120</f>
        <v>777</v>
      </c>
      <c r="V39" s="30">
        <f>'Pivot tables'!F120</f>
        <v>750</v>
      </c>
      <c r="W39" s="30">
        <f>'Pivot tables'!G120</f>
        <v>5404</v>
      </c>
      <c r="X39" s="20"/>
      <c r="Y39" s="20"/>
      <c r="Z39" s="20"/>
      <c r="AA39" s="20"/>
      <c r="AB39" s="20"/>
      <c r="AC39" s="20"/>
      <c r="AD39" s="20"/>
      <c r="AE39" s="20"/>
      <c r="AF39" s="20"/>
    </row>
    <row r="40" spans="1:32" x14ac:dyDescent="0.25">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row>
    <row r="41" spans="1:32" x14ac:dyDescent="0.25">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row>
    <row r="42" spans="1:3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row>
    <row r="43" spans="1:32" x14ac:dyDescent="0.25">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row>
    <row r="44" spans="1:32" x14ac:dyDescent="0.25">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row>
    <row r="45" spans="1:32" x14ac:dyDescent="0.25">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row>
    <row r="46" spans="1:32" x14ac:dyDescent="0.25">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row>
    <row r="47" spans="1:32" x14ac:dyDescent="0.25">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row>
    <row r="48" spans="1:32" x14ac:dyDescent="0.25">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row>
    <row r="49" spans="1:32" x14ac:dyDescent="0.25">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row>
    <row r="50" spans="1:32" x14ac:dyDescent="0.25">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row>
    <row r="51" spans="1:32" x14ac:dyDescent="0.25">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row>
    <row r="52" spans="1:32" x14ac:dyDescent="0.25">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row>
    <row r="53" spans="1:32" x14ac:dyDescent="0.25">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row>
    <row r="54" spans="1:32" x14ac:dyDescent="0.25">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row>
    <row r="55" spans="1:32" x14ac:dyDescent="0.25">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row>
    <row r="56" spans="1:32" x14ac:dyDescent="0.25">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row>
    <row r="57" spans="1:32" x14ac:dyDescent="0.25">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row>
    <row r="58" spans="1:32" x14ac:dyDescent="0.25">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row>
  </sheetData>
  <conditionalFormatting sqref="R23:V39">
    <cfRule type="dataBar" priority="1">
      <dataBar>
        <cfvo type="min"/>
        <cfvo type="max"/>
        <color rgb="FF638EC6"/>
      </dataBar>
      <extLst>
        <ext xmlns:x14="http://schemas.microsoft.com/office/spreadsheetml/2009/9/main" uri="{B025F937-C7B1-47D3-B67F-A62EFF666E3E}">
          <x14:id>{C9EF125B-1F7A-4700-9401-B2E35C8B9E47}</x14:id>
        </ext>
      </extLst>
    </cfRule>
  </conditionalFormatting>
  <conditionalFormatting sqref="Y29">
    <cfRule type="dataBar" priority="6">
      <dataBar>
        <cfvo type="min"/>
        <cfvo type="max"/>
        <color rgb="FF638EC6"/>
      </dataBar>
      <extLst>
        <ext xmlns:x14="http://schemas.microsoft.com/office/spreadsheetml/2009/9/main" uri="{B025F937-C7B1-47D3-B67F-A62EFF666E3E}">
          <x14:id>{EB6B0969-9978-4AE9-B98E-78CC1E949AA4}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C9EF125B-1F7A-4700-9401-B2E35C8B9E47}">
            <x14:dataBar minLength="0" maxLength="100" gradient="0">
              <x14:cfvo type="autoMin"/>
              <x14:cfvo type="autoMax"/>
              <x14:negativeFillColor rgb="FFFF0000"/>
              <x14:axisColor rgb="FF000000"/>
            </x14:dataBar>
          </x14:cfRule>
          <xm:sqref>R23:V39</xm:sqref>
        </x14:conditionalFormatting>
        <x14:conditionalFormatting xmlns:xm="http://schemas.microsoft.com/office/excel/2006/main">
          <x14:cfRule type="dataBar" id="{EB6B0969-9978-4AE9-B98E-78CC1E949AA4}">
            <x14:dataBar minLength="0" maxLength="100" gradient="0">
              <x14:cfvo type="autoMin"/>
              <x14:cfvo type="autoMax"/>
              <x14:negativeFillColor rgb="FFFF0000"/>
              <x14:axisColor rgb="FF000000"/>
            </x14:dataBar>
          </x14:cfRule>
          <xm:sqref>Y29</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8E27B-B527-478E-9BCD-5530E56913AD}">
  <dimension ref="A3:K120"/>
  <sheetViews>
    <sheetView topLeftCell="A98" workbookViewId="0">
      <selection activeCell="J24" sqref="J24"/>
    </sheetView>
  </sheetViews>
  <sheetFormatPr defaultRowHeight="13.8" x14ac:dyDescent="0.25"/>
  <cols>
    <col min="1" max="1" width="13.09765625" bestFit="1" customWidth="1"/>
    <col min="2" max="2" width="9.8984375" bestFit="1" customWidth="1"/>
    <col min="3" max="3" width="10.8984375" bestFit="1" customWidth="1"/>
    <col min="4" max="4" width="13.19921875" bestFit="1" customWidth="1"/>
    <col min="5" max="5" width="13.09765625" bestFit="1" customWidth="1"/>
    <col min="6" max="6" width="6.8984375" bestFit="1" customWidth="1"/>
    <col min="7" max="7" width="13.09765625" bestFit="1" customWidth="1"/>
    <col min="8" max="8" width="9.8984375" bestFit="1" customWidth="1"/>
  </cols>
  <sheetData>
    <row r="3" spans="1:5" x14ac:dyDescent="0.25">
      <c r="A3" t="s">
        <v>1041</v>
      </c>
      <c r="B3" t="s">
        <v>1045</v>
      </c>
      <c r="C3" t="s">
        <v>1042</v>
      </c>
      <c r="D3" t="s">
        <v>1043</v>
      </c>
      <c r="E3" t="s">
        <v>1044</v>
      </c>
    </row>
    <row r="4" spans="1:5" x14ac:dyDescent="0.25">
      <c r="A4" s="21">
        <v>1000</v>
      </c>
      <c r="B4" s="21">
        <v>307</v>
      </c>
      <c r="C4" s="27">
        <v>96623</v>
      </c>
      <c r="D4" s="21">
        <v>89850</v>
      </c>
      <c r="E4" s="22">
        <v>3.8854000000000033</v>
      </c>
    </row>
    <row r="9" spans="1:5" x14ac:dyDescent="0.25">
      <c r="A9" t="s">
        <v>1041</v>
      </c>
      <c r="B9" t="s">
        <v>1045</v>
      </c>
      <c r="C9" t="s">
        <v>1042</v>
      </c>
      <c r="D9" t="s">
        <v>1043</v>
      </c>
      <c r="E9" t="s">
        <v>1044</v>
      </c>
    </row>
    <row r="10" spans="1:5" x14ac:dyDescent="0.25">
      <c r="A10" s="21">
        <v>186</v>
      </c>
      <c r="B10" s="21">
        <v>62</v>
      </c>
      <c r="C10" s="33">
        <v>16651</v>
      </c>
      <c r="D10" s="21">
        <v>17807</v>
      </c>
      <c r="E10" s="22">
        <v>3.8973118279569863</v>
      </c>
    </row>
    <row r="24" spans="1:8" x14ac:dyDescent="0.25">
      <c r="A24" s="23" t="s">
        <v>1046</v>
      </c>
      <c r="B24" t="s">
        <v>1041</v>
      </c>
      <c r="C24" t="s">
        <v>1060</v>
      </c>
      <c r="G24" s="23" t="s">
        <v>1046</v>
      </c>
      <c r="H24" t="s">
        <v>1041</v>
      </c>
    </row>
    <row r="25" spans="1:8" x14ac:dyDescent="0.25">
      <c r="A25" s="24" t="s">
        <v>1048</v>
      </c>
      <c r="B25" s="21">
        <v>10</v>
      </c>
      <c r="C25" s="21">
        <v>10</v>
      </c>
      <c r="G25" s="24" t="s">
        <v>1062</v>
      </c>
      <c r="H25" s="21">
        <v>23</v>
      </c>
    </row>
    <row r="26" spans="1:8" x14ac:dyDescent="0.25">
      <c r="A26" s="24" t="s">
        <v>1049</v>
      </c>
      <c r="B26" s="21">
        <v>11</v>
      </c>
      <c r="C26" s="21">
        <v>11</v>
      </c>
      <c r="G26" s="24" t="s">
        <v>1066</v>
      </c>
      <c r="H26" s="21">
        <v>28</v>
      </c>
    </row>
    <row r="27" spans="1:8" x14ac:dyDescent="0.25">
      <c r="A27" s="24" t="s">
        <v>1050</v>
      </c>
      <c r="B27" s="21">
        <v>30</v>
      </c>
      <c r="C27" s="21">
        <v>30</v>
      </c>
      <c r="G27" s="24" t="s">
        <v>1067</v>
      </c>
      <c r="H27" s="21">
        <v>29</v>
      </c>
    </row>
    <row r="28" spans="1:8" x14ac:dyDescent="0.25">
      <c r="A28" s="24" t="s">
        <v>1051</v>
      </c>
      <c r="B28" s="21">
        <v>23</v>
      </c>
      <c r="C28" s="21">
        <v>23</v>
      </c>
      <c r="G28" s="24" t="s">
        <v>1065</v>
      </c>
      <c r="H28" s="21">
        <v>18</v>
      </c>
    </row>
    <row r="29" spans="1:8" x14ac:dyDescent="0.25">
      <c r="A29" s="24" t="s">
        <v>1052</v>
      </c>
      <c r="B29" s="21">
        <v>22</v>
      </c>
      <c r="C29" s="21">
        <v>22</v>
      </c>
      <c r="G29" s="24" t="s">
        <v>1061</v>
      </c>
      <c r="H29" s="21">
        <v>29</v>
      </c>
    </row>
    <row r="30" spans="1:8" x14ac:dyDescent="0.25">
      <c r="A30" s="24" t="s">
        <v>1053</v>
      </c>
      <c r="B30" s="21">
        <v>11</v>
      </c>
      <c r="C30" s="21">
        <v>11</v>
      </c>
      <c r="G30" s="24" t="s">
        <v>1063</v>
      </c>
      <c r="H30" s="21">
        <v>34</v>
      </c>
    </row>
    <row r="31" spans="1:8" x14ac:dyDescent="0.25">
      <c r="A31" s="24" t="s">
        <v>1054</v>
      </c>
      <c r="B31" s="21">
        <v>17</v>
      </c>
      <c r="C31" s="21">
        <v>17</v>
      </c>
      <c r="G31" s="24" t="s">
        <v>1064</v>
      </c>
      <c r="H31" s="21">
        <v>25</v>
      </c>
    </row>
    <row r="32" spans="1:8" x14ac:dyDescent="0.25">
      <c r="A32" s="24" t="s">
        <v>1055</v>
      </c>
      <c r="B32" s="21">
        <v>12</v>
      </c>
      <c r="C32" s="21">
        <v>12</v>
      </c>
      <c r="G32" s="24" t="s">
        <v>1047</v>
      </c>
      <c r="H32" s="21">
        <v>186</v>
      </c>
    </row>
    <row r="33" spans="1:3" x14ac:dyDescent="0.25">
      <c r="A33" s="24" t="s">
        <v>1056</v>
      </c>
      <c r="B33" s="21">
        <v>13</v>
      </c>
      <c r="C33" s="21">
        <v>13</v>
      </c>
    </row>
    <row r="34" spans="1:3" x14ac:dyDescent="0.25">
      <c r="A34" s="24" t="s">
        <v>1057</v>
      </c>
      <c r="B34" s="21">
        <v>15</v>
      </c>
      <c r="C34" s="21">
        <v>15</v>
      </c>
    </row>
    <row r="35" spans="1:3" x14ac:dyDescent="0.25">
      <c r="A35" s="24" t="s">
        <v>1058</v>
      </c>
      <c r="B35" s="21">
        <v>8</v>
      </c>
      <c r="C35" s="21">
        <v>8</v>
      </c>
    </row>
    <row r="36" spans="1:3" x14ac:dyDescent="0.25">
      <c r="A36" s="24" t="s">
        <v>1059</v>
      </c>
      <c r="B36" s="21">
        <v>14</v>
      </c>
      <c r="C36" s="21">
        <v>14</v>
      </c>
    </row>
    <row r="37" spans="1:3" x14ac:dyDescent="0.25">
      <c r="A37" s="24" t="s">
        <v>1047</v>
      </c>
      <c r="B37" s="21">
        <v>186</v>
      </c>
      <c r="C37" s="21">
        <v>186</v>
      </c>
    </row>
    <row r="50" spans="1:11" x14ac:dyDescent="0.25">
      <c r="F50" t="s">
        <v>1068</v>
      </c>
      <c r="I50" t="s">
        <v>1074</v>
      </c>
      <c r="J50" t="s">
        <v>1075</v>
      </c>
      <c r="K50" t="str">
        <f>E66</f>
        <v>R04</v>
      </c>
    </row>
    <row r="52" spans="1:11" x14ac:dyDescent="0.25">
      <c r="A52" s="23" t="s">
        <v>1046</v>
      </c>
      <c r="B52" t="s">
        <v>1041</v>
      </c>
      <c r="C52" t="s">
        <v>1042</v>
      </c>
      <c r="F52" t="s">
        <v>1069</v>
      </c>
      <c r="G52" t="s">
        <v>1070</v>
      </c>
      <c r="H52" t="s">
        <v>1071</v>
      </c>
      <c r="I52" t="s">
        <v>1072</v>
      </c>
      <c r="J52" t="s">
        <v>1073</v>
      </c>
    </row>
    <row r="53" spans="1:11" x14ac:dyDescent="0.25">
      <c r="A53" s="24" t="s">
        <v>11</v>
      </c>
      <c r="B53" s="21">
        <v>189</v>
      </c>
      <c r="C53" s="27">
        <v>18415</v>
      </c>
      <c r="F53" t="str">
        <f>A53</f>
        <v>R01</v>
      </c>
      <c r="G53">
        <f>B53</f>
        <v>189</v>
      </c>
      <c r="H53" s="25">
        <f>C53</f>
        <v>18415</v>
      </c>
      <c r="I53" t="e">
        <f>IF(F53=$K$50,G53,NA())</f>
        <v>#N/A</v>
      </c>
      <c r="J53" t="e">
        <f>IF(F53=$K$50,H53,NA())</f>
        <v>#N/A</v>
      </c>
    </row>
    <row r="54" spans="1:11" x14ac:dyDescent="0.25">
      <c r="A54" s="24" t="s">
        <v>9</v>
      </c>
      <c r="B54" s="21">
        <v>218</v>
      </c>
      <c r="C54" s="27">
        <v>20581</v>
      </c>
      <c r="F54" t="str">
        <f t="shared" ref="F54:H57" si="0">A54</f>
        <v>R02</v>
      </c>
      <c r="G54">
        <f t="shared" ref="G54:G57" si="1">B54</f>
        <v>218</v>
      </c>
      <c r="H54" s="25">
        <f t="shared" si="0"/>
        <v>20581</v>
      </c>
      <c r="I54" t="e">
        <f t="shared" ref="I54:I56" si="2">IF(F54=$K$50,G54,NA())</f>
        <v>#N/A</v>
      </c>
      <c r="J54" t="e">
        <f t="shared" ref="J54:J57" si="3">IF(F54=$K$50,H54,NA())</f>
        <v>#N/A</v>
      </c>
    </row>
    <row r="55" spans="1:11" x14ac:dyDescent="0.25">
      <c r="A55" s="24" t="s">
        <v>6</v>
      </c>
      <c r="B55" s="21">
        <v>207</v>
      </c>
      <c r="C55" s="27">
        <v>20872</v>
      </c>
      <c r="F55" t="str">
        <f t="shared" si="0"/>
        <v>R03</v>
      </c>
      <c r="G55">
        <f t="shared" si="1"/>
        <v>207</v>
      </c>
      <c r="H55" s="25">
        <f t="shared" si="0"/>
        <v>20872</v>
      </c>
      <c r="I55" t="e">
        <f t="shared" si="2"/>
        <v>#N/A</v>
      </c>
      <c r="J55" t="e">
        <f t="shared" si="3"/>
        <v>#N/A</v>
      </c>
    </row>
    <row r="56" spans="1:11" x14ac:dyDescent="0.25">
      <c r="A56" s="24" t="s">
        <v>13</v>
      </c>
      <c r="B56" s="21">
        <v>186</v>
      </c>
      <c r="C56" s="27">
        <v>16651</v>
      </c>
      <c r="F56" t="str">
        <f t="shared" si="0"/>
        <v>R04</v>
      </c>
      <c r="G56">
        <f t="shared" si="1"/>
        <v>186</v>
      </c>
      <c r="H56" s="25">
        <f t="shared" si="0"/>
        <v>16651</v>
      </c>
      <c r="I56">
        <f t="shared" si="2"/>
        <v>186</v>
      </c>
      <c r="J56">
        <f t="shared" si="3"/>
        <v>16651</v>
      </c>
    </row>
    <row r="57" spans="1:11" x14ac:dyDescent="0.25">
      <c r="A57" s="24" t="s">
        <v>10</v>
      </c>
      <c r="B57" s="21">
        <v>200</v>
      </c>
      <c r="C57" s="27">
        <v>20104</v>
      </c>
      <c r="F57" t="str">
        <f t="shared" si="0"/>
        <v>R05</v>
      </c>
      <c r="G57">
        <f t="shared" si="1"/>
        <v>200</v>
      </c>
      <c r="H57" s="25">
        <f t="shared" si="0"/>
        <v>20104</v>
      </c>
      <c r="I57" t="e">
        <f>IF(F57=$K$50,G57,NA())</f>
        <v>#N/A</v>
      </c>
      <c r="J57" t="e">
        <f t="shared" si="3"/>
        <v>#N/A</v>
      </c>
    </row>
    <row r="58" spans="1:11" x14ac:dyDescent="0.25">
      <c r="A58" s="24" t="s">
        <v>1047</v>
      </c>
      <c r="B58" s="21">
        <v>1000</v>
      </c>
      <c r="C58" s="27">
        <v>96623</v>
      </c>
    </row>
    <row r="65" spans="1:5" x14ac:dyDescent="0.25">
      <c r="E65" s="23" t="s">
        <v>1046</v>
      </c>
    </row>
    <row r="66" spans="1:5" x14ac:dyDescent="0.25">
      <c r="E66" s="34" t="s">
        <v>13</v>
      </c>
    </row>
    <row r="77" spans="1:5" x14ac:dyDescent="0.25">
      <c r="A77" s="23" t="s">
        <v>1041</v>
      </c>
      <c r="B77" s="23" t="s">
        <v>1076</v>
      </c>
    </row>
    <row r="78" spans="1:5" x14ac:dyDescent="0.25">
      <c r="A78" s="23" t="s">
        <v>1046</v>
      </c>
      <c r="B78" t="s">
        <v>999</v>
      </c>
      <c r="C78" t="s">
        <v>998</v>
      </c>
      <c r="D78" t="s">
        <v>1047</v>
      </c>
    </row>
    <row r="79" spans="1:5" x14ac:dyDescent="0.25">
      <c r="A79" s="24" t="s">
        <v>1002</v>
      </c>
      <c r="B79" s="21">
        <v>144</v>
      </c>
      <c r="C79" s="21">
        <v>132</v>
      </c>
      <c r="D79" s="21">
        <v>276</v>
      </c>
    </row>
    <row r="80" spans="1:5" x14ac:dyDescent="0.25">
      <c r="A80" s="24" t="s">
        <v>1001</v>
      </c>
      <c r="B80" s="21">
        <v>326</v>
      </c>
      <c r="C80" s="21">
        <v>63</v>
      </c>
      <c r="D80" s="21">
        <v>389</v>
      </c>
    </row>
    <row r="81" spans="1:4" x14ac:dyDescent="0.25">
      <c r="A81" s="24" t="s">
        <v>1000</v>
      </c>
      <c r="B81" s="21">
        <v>129</v>
      </c>
      <c r="C81" s="21">
        <v>206</v>
      </c>
      <c r="D81" s="21">
        <v>335</v>
      </c>
    </row>
    <row r="82" spans="1:4" x14ac:dyDescent="0.25">
      <c r="A82" s="24" t="s">
        <v>1047</v>
      </c>
      <c r="B82" s="21">
        <v>599</v>
      </c>
      <c r="C82" s="21">
        <v>401</v>
      </c>
      <c r="D82" s="21">
        <v>1000</v>
      </c>
    </row>
    <row r="88" spans="1:4" ht="14.4" x14ac:dyDescent="0.3">
      <c r="A88" s="26"/>
    </row>
    <row r="89" spans="1:4" x14ac:dyDescent="0.25">
      <c r="A89" s="23" t="s">
        <v>1046</v>
      </c>
      <c r="B89" t="s">
        <v>1041</v>
      </c>
    </row>
    <row r="90" spans="1:4" x14ac:dyDescent="0.25">
      <c r="A90" s="24">
        <v>1</v>
      </c>
      <c r="B90" s="21">
        <v>3</v>
      </c>
    </row>
    <row r="91" spans="1:4" x14ac:dyDescent="0.25">
      <c r="A91" s="24">
        <v>2</v>
      </c>
      <c r="B91" s="21">
        <v>10</v>
      </c>
    </row>
    <row r="92" spans="1:4" x14ac:dyDescent="0.25">
      <c r="A92" s="24">
        <v>3</v>
      </c>
      <c r="B92" s="21">
        <v>41</v>
      </c>
    </row>
    <row r="93" spans="1:4" x14ac:dyDescent="0.25">
      <c r="A93" s="24">
        <v>4</v>
      </c>
      <c r="B93" s="21">
        <v>70</v>
      </c>
    </row>
    <row r="94" spans="1:4" x14ac:dyDescent="0.25">
      <c r="A94" s="24">
        <v>5</v>
      </c>
      <c r="B94" s="21">
        <v>62</v>
      </c>
    </row>
    <row r="95" spans="1:4" x14ac:dyDescent="0.25">
      <c r="A95" s="24" t="s">
        <v>1047</v>
      </c>
      <c r="B95" s="21">
        <v>186</v>
      </c>
    </row>
    <row r="101" spans="1:7" x14ac:dyDescent="0.25">
      <c r="A101" s="23" t="s">
        <v>1042</v>
      </c>
      <c r="B101" s="23" t="s">
        <v>1076</v>
      </c>
    </row>
    <row r="102" spans="1:7" x14ac:dyDescent="0.25">
      <c r="A102" s="23" t="s">
        <v>1046</v>
      </c>
      <c r="B102" t="s">
        <v>11</v>
      </c>
      <c r="C102" t="s">
        <v>9</v>
      </c>
      <c r="D102" t="s">
        <v>6</v>
      </c>
      <c r="E102" t="s">
        <v>13</v>
      </c>
      <c r="F102" t="s">
        <v>10</v>
      </c>
      <c r="G102" t="s">
        <v>1047</v>
      </c>
    </row>
    <row r="103" spans="1:7" x14ac:dyDescent="0.25">
      <c r="A103" s="24" t="s">
        <v>1002</v>
      </c>
    </row>
    <row r="104" spans="1:7" x14ac:dyDescent="0.25">
      <c r="A104" s="28" t="s">
        <v>20</v>
      </c>
      <c r="B104" s="27">
        <v>891</v>
      </c>
      <c r="C104" s="27">
        <v>1332</v>
      </c>
      <c r="D104" s="27">
        <v>1282</v>
      </c>
      <c r="E104" s="27">
        <v>739</v>
      </c>
      <c r="F104" s="27">
        <v>560</v>
      </c>
      <c r="G104" s="27">
        <v>4804</v>
      </c>
    </row>
    <row r="105" spans="1:7" x14ac:dyDescent="0.25">
      <c r="A105" s="28" t="s">
        <v>12</v>
      </c>
      <c r="B105" s="27">
        <v>1991</v>
      </c>
      <c r="C105" s="27">
        <v>1886</v>
      </c>
      <c r="D105" s="27">
        <v>1206</v>
      </c>
      <c r="E105" s="27">
        <v>884</v>
      </c>
      <c r="F105" s="27">
        <v>1722</v>
      </c>
      <c r="G105" s="27">
        <v>7689</v>
      </c>
    </row>
    <row r="106" spans="1:7" x14ac:dyDescent="0.25">
      <c r="A106" s="28" t="s">
        <v>8</v>
      </c>
      <c r="B106" s="27">
        <v>1163</v>
      </c>
      <c r="C106" s="27">
        <v>1180</v>
      </c>
      <c r="D106" s="27">
        <v>1616</v>
      </c>
      <c r="E106" s="27">
        <v>1043</v>
      </c>
      <c r="F106" s="27">
        <v>1747</v>
      </c>
      <c r="G106" s="27">
        <v>6749</v>
      </c>
    </row>
    <row r="107" spans="1:7" x14ac:dyDescent="0.25">
      <c r="A107" s="28" t="s">
        <v>16</v>
      </c>
      <c r="B107" s="27">
        <v>1438</v>
      </c>
      <c r="C107" s="27">
        <v>1616</v>
      </c>
      <c r="D107" s="27">
        <v>866</v>
      </c>
      <c r="E107" s="27">
        <v>829</v>
      </c>
      <c r="F107" s="27">
        <v>2070</v>
      </c>
      <c r="G107" s="27">
        <v>6819</v>
      </c>
    </row>
    <row r="108" spans="1:7" x14ac:dyDescent="0.25">
      <c r="A108" s="24" t="s">
        <v>1001</v>
      </c>
    </row>
    <row r="109" spans="1:7" x14ac:dyDescent="0.25">
      <c r="A109" s="28" t="s">
        <v>24</v>
      </c>
      <c r="B109" s="27">
        <v>1233</v>
      </c>
      <c r="C109" s="27">
        <v>223</v>
      </c>
      <c r="D109" s="27">
        <v>1680</v>
      </c>
      <c r="E109" s="27">
        <v>990</v>
      </c>
      <c r="F109" s="27">
        <v>1508</v>
      </c>
      <c r="G109" s="27">
        <v>5634</v>
      </c>
    </row>
    <row r="110" spans="1:7" x14ac:dyDescent="0.25">
      <c r="A110" s="28" t="s">
        <v>15</v>
      </c>
      <c r="B110" s="27">
        <v>1598</v>
      </c>
      <c r="C110" s="27">
        <v>1907</v>
      </c>
      <c r="D110" s="27">
        <v>869</v>
      </c>
      <c r="E110" s="27">
        <v>1426</v>
      </c>
      <c r="F110" s="27">
        <v>1416</v>
      </c>
      <c r="G110" s="27">
        <v>7216</v>
      </c>
    </row>
    <row r="111" spans="1:7" x14ac:dyDescent="0.25">
      <c r="A111" s="28" t="s">
        <v>5</v>
      </c>
      <c r="B111" s="27">
        <v>900</v>
      </c>
      <c r="C111" s="27">
        <v>1016</v>
      </c>
      <c r="D111" s="27">
        <v>960</v>
      </c>
      <c r="E111" s="27">
        <v>940</v>
      </c>
      <c r="F111" s="27">
        <v>1193</v>
      </c>
      <c r="G111" s="27">
        <v>5009</v>
      </c>
    </row>
    <row r="112" spans="1:7" x14ac:dyDescent="0.25">
      <c r="A112" s="28" t="s">
        <v>18</v>
      </c>
      <c r="B112" s="27">
        <v>900</v>
      </c>
      <c r="C112" s="27">
        <v>1470</v>
      </c>
      <c r="D112" s="27">
        <v>1617</v>
      </c>
      <c r="E112" s="27">
        <v>1314</v>
      </c>
      <c r="F112" s="27">
        <v>941</v>
      </c>
      <c r="G112" s="27">
        <v>6242</v>
      </c>
    </row>
    <row r="113" spans="1:7" x14ac:dyDescent="0.25">
      <c r="A113" s="28" t="s">
        <v>14</v>
      </c>
      <c r="B113" s="27">
        <v>1255</v>
      </c>
      <c r="C113" s="27">
        <v>516</v>
      </c>
      <c r="D113" s="27">
        <v>1874</v>
      </c>
      <c r="E113" s="27">
        <v>1863</v>
      </c>
      <c r="F113" s="27">
        <v>1722</v>
      </c>
      <c r="G113" s="27">
        <v>7230</v>
      </c>
    </row>
    <row r="114" spans="1:7" x14ac:dyDescent="0.25">
      <c r="A114" s="28" t="s">
        <v>19</v>
      </c>
      <c r="B114" s="27">
        <v>1138</v>
      </c>
      <c r="C114" s="27">
        <v>1898</v>
      </c>
      <c r="D114" s="27">
        <v>1482</v>
      </c>
      <c r="E114" s="27">
        <v>846</v>
      </c>
      <c r="F114" s="27">
        <v>1154</v>
      </c>
      <c r="G114" s="27">
        <v>6518</v>
      </c>
    </row>
    <row r="115" spans="1:7" x14ac:dyDescent="0.25">
      <c r="A115" s="24" t="s">
        <v>1000</v>
      </c>
    </row>
    <row r="116" spans="1:7" x14ac:dyDescent="0.25">
      <c r="A116" s="28" t="s">
        <v>17</v>
      </c>
      <c r="B116" s="27">
        <v>1655</v>
      </c>
      <c r="C116" s="27">
        <v>805</v>
      </c>
      <c r="D116" s="27">
        <v>2263</v>
      </c>
      <c r="E116" s="27">
        <v>987</v>
      </c>
      <c r="F116" s="27">
        <v>1075</v>
      </c>
      <c r="G116" s="27">
        <v>6785</v>
      </c>
    </row>
    <row r="117" spans="1:7" x14ac:dyDescent="0.25">
      <c r="A117" s="28" t="s">
        <v>23</v>
      </c>
      <c r="B117" s="27">
        <v>1104</v>
      </c>
      <c r="C117" s="27">
        <v>2280</v>
      </c>
      <c r="D117" s="27">
        <v>1445</v>
      </c>
      <c r="E117" s="27">
        <v>1722</v>
      </c>
      <c r="F117" s="27">
        <v>1196</v>
      </c>
      <c r="G117" s="27">
        <v>7747</v>
      </c>
    </row>
    <row r="118" spans="1:7" x14ac:dyDescent="0.25">
      <c r="A118" s="28" t="s">
        <v>7</v>
      </c>
      <c r="B118" s="27">
        <v>372</v>
      </c>
      <c r="C118" s="27">
        <v>1818</v>
      </c>
      <c r="D118" s="27">
        <v>1346</v>
      </c>
      <c r="E118" s="27">
        <v>1156</v>
      </c>
      <c r="F118" s="27">
        <v>1484</v>
      </c>
      <c r="G118" s="27">
        <v>6176</v>
      </c>
    </row>
    <row r="119" spans="1:7" x14ac:dyDescent="0.25">
      <c r="A119" s="28" t="s">
        <v>22</v>
      </c>
      <c r="B119" s="27">
        <v>1415</v>
      </c>
      <c r="C119" s="27">
        <v>1271</v>
      </c>
      <c r="D119" s="27">
        <v>1214</v>
      </c>
      <c r="E119" s="27">
        <v>1135</v>
      </c>
      <c r="F119" s="27">
        <v>1566</v>
      </c>
      <c r="G119" s="27">
        <v>6601</v>
      </c>
    </row>
    <row r="120" spans="1:7" x14ac:dyDescent="0.25">
      <c r="A120" s="28" t="s">
        <v>21</v>
      </c>
      <c r="B120" s="27">
        <v>1362</v>
      </c>
      <c r="C120" s="27">
        <v>1363</v>
      </c>
      <c r="D120" s="27">
        <v>1152</v>
      </c>
      <c r="E120" s="27">
        <v>777</v>
      </c>
      <c r="F120" s="27">
        <v>750</v>
      </c>
      <c r="G120" s="27">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E7"/>
  <sheetViews>
    <sheetView zoomScale="115" zoomScaleNormal="115" workbookViewId="0">
      <selection activeCell="E14" sqref="E14"/>
    </sheetView>
  </sheetViews>
  <sheetFormatPr defaultRowHeight="13.8" x14ac:dyDescent="0.25"/>
  <cols>
    <col min="5" max="5" width="10.8984375" customWidth="1"/>
    <col min="6" max="6" width="9.8984375" customWidth="1"/>
  </cols>
  <sheetData>
    <row r="2" spans="5:5" x14ac:dyDescent="0.25">
      <c r="E2" t="s">
        <v>1040</v>
      </c>
    </row>
    <row r="3" spans="5:5" ht="25.5" customHeight="1" x14ac:dyDescent="0.25">
      <c r="E3" t="s">
        <v>11</v>
      </c>
    </row>
    <row r="4" spans="5:5" ht="25.5" customHeight="1" x14ac:dyDescent="0.25">
      <c r="E4" t="s">
        <v>9</v>
      </c>
    </row>
    <row r="5" spans="5:5" ht="25.5" customHeight="1" x14ac:dyDescent="0.25">
      <c r="E5" t="s">
        <v>6</v>
      </c>
    </row>
    <row r="6" spans="5:5" ht="25.5" customHeight="1" x14ac:dyDescent="0.25">
      <c r="E6" t="s">
        <v>13</v>
      </c>
    </row>
    <row r="7" spans="5:5" ht="25.5" customHeight="1" x14ac:dyDescent="0.25">
      <c r="E7" t="s">
        <v>10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Customer_Center_Report</vt:lpstr>
      <vt:lpstr>Pivot tables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jyoti singh</cp:lastModifiedBy>
  <dcterms:created xsi:type="dcterms:W3CDTF">2021-03-14T20:21:32Z</dcterms:created>
  <dcterms:modified xsi:type="dcterms:W3CDTF">2025-03-16T04:57:17Z</dcterms:modified>
</cp:coreProperties>
</file>