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mi\Dropbox\Smith_2021_Network_UAV_Delivered\making_figures\field_testing\v3_fieldtest_jan15\"/>
    </mc:Choice>
  </mc:AlternateContent>
  <xr:revisionPtr revIDLastSave="0" documentId="13_ncr:1_{4B382D4B-975F-4BAA-AB2E-F5ADB7B3491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istance" sheetId="2" r:id="rId1"/>
    <sheet name="ARTS vs USGS" sheetId="3" r:id="rId2"/>
    <sheet name="v3_fieldtest_jan15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5" i="1" l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62" i="1"/>
  <c r="P6" i="1"/>
  <c r="P7" i="1"/>
  <c r="Q7" i="1" s="1"/>
  <c r="P8" i="1"/>
  <c r="Q8" i="1" s="1"/>
  <c r="P9" i="1"/>
  <c r="Q9" i="1" s="1"/>
  <c r="P10" i="1"/>
  <c r="Q10" i="1" s="1"/>
  <c r="P11" i="1"/>
  <c r="P12" i="1"/>
  <c r="Q12" i="1" s="1"/>
  <c r="P13" i="1"/>
  <c r="Q13" i="1" s="1"/>
  <c r="P14" i="1"/>
  <c r="Q14" i="1" s="1"/>
  <c r="P15" i="1"/>
  <c r="P16" i="1"/>
  <c r="Q16" i="1" s="1"/>
  <c r="P17" i="1"/>
  <c r="Q17" i="1" s="1"/>
  <c r="P18" i="1"/>
  <c r="Q18" i="1" s="1"/>
  <c r="P19" i="1"/>
  <c r="P20" i="1"/>
  <c r="Q20" i="1" s="1"/>
  <c r="P21" i="1"/>
  <c r="Q21" i="1" s="1"/>
  <c r="P22" i="1"/>
  <c r="Q22" i="1" s="1"/>
  <c r="P23" i="1"/>
  <c r="P24" i="1"/>
  <c r="Q24" i="1" s="1"/>
  <c r="P25" i="1"/>
  <c r="Q25" i="1" s="1"/>
  <c r="P26" i="1"/>
  <c r="Q26" i="1" s="1"/>
  <c r="P27" i="1"/>
  <c r="P28" i="1"/>
  <c r="Q28" i="1" s="1"/>
  <c r="P5" i="1"/>
  <c r="Q5" i="1" s="1"/>
  <c r="Q6" i="1"/>
  <c r="Q11" i="1"/>
  <c r="Q15" i="1"/>
  <c r="Q19" i="1"/>
  <c r="Q23" i="1"/>
  <c r="Q27" i="1"/>
</calcChain>
</file>

<file path=xl/sharedStrings.xml><?xml version="1.0" encoding="utf-8"?>
<sst xmlns="http://schemas.openxmlformats.org/spreadsheetml/2006/main" count="486" uniqueCount="46">
  <si>
    <t>Sample</t>
  </si>
  <si>
    <t>Time:</t>
  </si>
  <si>
    <t>--</t>
  </si>
  <si>
    <t>distance</t>
  </si>
  <si>
    <t>(cm):</t>
  </si>
  <si>
    <t>Average</t>
  </si>
  <si>
    <t>distance:</t>
  </si>
  <si>
    <t>Temperature:</t>
  </si>
  <si>
    <t>24.37*C</t>
  </si>
  <si>
    <t>Humidity:</t>
  </si>
  <si>
    <t>Pressure:</t>
  </si>
  <si>
    <t>hPa</t>
  </si>
  <si>
    <t>Overall</t>
  </si>
  <si>
    <t>Voltage:</t>
  </si>
  <si>
    <t>Cell</t>
  </si>
  <si>
    <t>24.34*C</t>
  </si>
  <si>
    <t>20.67*C</t>
  </si>
  <si>
    <t>16.56*C</t>
  </si>
  <si>
    <t>14.87*C</t>
  </si>
  <si>
    <t>14.02*C</t>
  </si>
  <si>
    <t>13.55*C</t>
  </si>
  <si>
    <t>13.34*C</t>
  </si>
  <si>
    <t>13.06*C</t>
  </si>
  <si>
    <t>13.03*C</t>
  </si>
  <si>
    <t>12.84*C</t>
  </si>
  <si>
    <t>13.10*C</t>
  </si>
  <si>
    <t>13.21*C</t>
  </si>
  <si>
    <t>13.50*C</t>
  </si>
  <si>
    <t>13.63*C</t>
  </si>
  <si>
    <t>13.82*C</t>
  </si>
  <si>
    <t>13.91*C</t>
  </si>
  <si>
    <t>14.04*C</t>
  </si>
  <si>
    <t>14.05*C</t>
  </si>
  <si>
    <t>14.07*C</t>
  </si>
  <si>
    <t>14.16*C</t>
  </si>
  <si>
    <t>14.34*C</t>
  </si>
  <si>
    <t>14.64*C</t>
  </si>
  <si>
    <t>USGS DATA</t>
  </si>
  <si>
    <t>USGS</t>
  </si>
  <si>
    <t>EST</t>
  </si>
  <si>
    <t>ARTS</t>
  </si>
  <si>
    <t>Error</t>
  </si>
  <si>
    <t>Temperature</t>
  </si>
  <si>
    <t>ARTS VS USGS GRAPHED DATA</t>
  </si>
  <si>
    <t>RAW ARTS DATA</t>
  </si>
  <si>
    <t>DISTANCE GRAPHED DATA (approximated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</si>
</sst>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20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  <xf numFmtId="21" fontId="0" fillId="34" borderId="0" xfId="0" applyNumberFormat="1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20" fontId="0" fillId="35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Recorded distance from sensor package vs USGS bubble gage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v3_fieldtest_jan15!$B$61</c:f>
              <c:strCache>
                <c:ptCount val="1"/>
                <c:pt idx="0">
                  <c:v>USGS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v3_fieldtest_jan15!$A$62:$A$83</c:f>
              <c:numCache>
                <c:formatCode>h:mm</c:formatCode>
                <c:ptCount val="22"/>
                <c:pt idx="0">
                  <c:v>0.42708333333333331</c:v>
                </c:pt>
                <c:pt idx="1">
                  <c:v>0.4375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0.46875</c:v>
                </c:pt>
                <c:pt idx="5">
                  <c:v>0.47916666666666669</c:v>
                </c:pt>
                <c:pt idx="6">
                  <c:v>0.48958333333333331</c:v>
                </c:pt>
                <c:pt idx="7">
                  <c:v>0.5</c:v>
                </c:pt>
                <c:pt idx="8">
                  <c:v>0.51041666666666663</c:v>
                </c:pt>
                <c:pt idx="9">
                  <c:v>0.52083333333333337</c:v>
                </c:pt>
                <c:pt idx="10">
                  <c:v>0.53125</c:v>
                </c:pt>
                <c:pt idx="11">
                  <c:v>0.54166666666666663</c:v>
                </c:pt>
                <c:pt idx="12">
                  <c:v>0.55208333333333337</c:v>
                </c:pt>
                <c:pt idx="13">
                  <c:v>0.5625</c:v>
                </c:pt>
                <c:pt idx="14">
                  <c:v>0.57291666666666663</c:v>
                </c:pt>
                <c:pt idx="15">
                  <c:v>0.58333333333333337</c:v>
                </c:pt>
                <c:pt idx="16">
                  <c:v>0.59375</c:v>
                </c:pt>
                <c:pt idx="17">
                  <c:v>0.60416666666666663</c:v>
                </c:pt>
                <c:pt idx="18">
                  <c:v>0.61458333333333337</c:v>
                </c:pt>
                <c:pt idx="19">
                  <c:v>0.625</c:v>
                </c:pt>
                <c:pt idx="20">
                  <c:v>0.63541666666666663</c:v>
                </c:pt>
                <c:pt idx="21">
                  <c:v>0.64583333333333337</c:v>
                </c:pt>
              </c:numCache>
            </c:numRef>
          </c:cat>
          <c:val>
            <c:numRef>
              <c:f>v3_fieldtest_jan15!$B$62:$B$83</c:f>
              <c:numCache>
                <c:formatCode>General</c:formatCode>
                <c:ptCount val="22"/>
                <c:pt idx="0">
                  <c:v>1.06</c:v>
                </c:pt>
                <c:pt idx="1">
                  <c:v>1.07</c:v>
                </c:pt>
                <c:pt idx="2">
                  <c:v>1.07</c:v>
                </c:pt>
                <c:pt idx="3">
                  <c:v>1.05</c:v>
                </c:pt>
                <c:pt idx="4">
                  <c:v>1.1000000000000001</c:v>
                </c:pt>
                <c:pt idx="5">
                  <c:v>1.22</c:v>
                </c:pt>
                <c:pt idx="6">
                  <c:v>1.35</c:v>
                </c:pt>
                <c:pt idx="7">
                  <c:v>1.69</c:v>
                </c:pt>
                <c:pt idx="8">
                  <c:v>2.0299999999999998</c:v>
                </c:pt>
                <c:pt idx="9">
                  <c:v>1.94</c:v>
                </c:pt>
                <c:pt idx="10">
                  <c:v>1.82</c:v>
                </c:pt>
                <c:pt idx="11">
                  <c:v>1.7</c:v>
                </c:pt>
                <c:pt idx="12">
                  <c:v>1.58</c:v>
                </c:pt>
                <c:pt idx="13">
                  <c:v>1.5</c:v>
                </c:pt>
                <c:pt idx="14">
                  <c:v>1.42</c:v>
                </c:pt>
                <c:pt idx="15">
                  <c:v>1.34</c:v>
                </c:pt>
                <c:pt idx="16">
                  <c:v>1.26</c:v>
                </c:pt>
                <c:pt idx="17">
                  <c:v>1.22</c:v>
                </c:pt>
                <c:pt idx="18">
                  <c:v>1.19</c:v>
                </c:pt>
                <c:pt idx="19">
                  <c:v>1.17</c:v>
                </c:pt>
                <c:pt idx="20">
                  <c:v>1.1399999999999999</c:v>
                </c:pt>
                <c:pt idx="21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1-4017-B646-5E2C77902CDB}"/>
            </c:ext>
          </c:extLst>
        </c:ser>
        <c:ser>
          <c:idx val="1"/>
          <c:order val="1"/>
          <c:tx>
            <c:strRef>
              <c:f>v3_fieldtest_jan15!$C$61</c:f>
              <c:strCache>
                <c:ptCount val="1"/>
                <c:pt idx="0">
                  <c:v>ARTS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alpha val="98000"/>
                  </a:schemeClr>
                </a:solidFill>
              </a:ln>
              <a:effectLst/>
            </c:spPr>
          </c:marker>
          <c:cat>
            <c:numRef>
              <c:f>v3_fieldtest_jan15!$A$62:$A$83</c:f>
              <c:numCache>
                <c:formatCode>h:mm</c:formatCode>
                <c:ptCount val="22"/>
                <c:pt idx="0">
                  <c:v>0.42708333333333331</c:v>
                </c:pt>
                <c:pt idx="1">
                  <c:v>0.4375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0.46875</c:v>
                </c:pt>
                <c:pt idx="5">
                  <c:v>0.47916666666666669</c:v>
                </c:pt>
                <c:pt idx="6">
                  <c:v>0.48958333333333331</c:v>
                </c:pt>
                <c:pt idx="7">
                  <c:v>0.5</c:v>
                </c:pt>
                <c:pt idx="8">
                  <c:v>0.51041666666666663</c:v>
                </c:pt>
                <c:pt idx="9">
                  <c:v>0.52083333333333337</c:v>
                </c:pt>
                <c:pt idx="10">
                  <c:v>0.53125</c:v>
                </c:pt>
                <c:pt idx="11">
                  <c:v>0.54166666666666663</c:v>
                </c:pt>
                <c:pt idx="12">
                  <c:v>0.55208333333333337</c:v>
                </c:pt>
                <c:pt idx="13">
                  <c:v>0.5625</c:v>
                </c:pt>
                <c:pt idx="14">
                  <c:v>0.57291666666666663</c:v>
                </c:pt>
                <c:pt idx="15">
                  <c:v>0.58333333333333337</c:v>
                </c:pt>
                <c:pt idx="16">
                  <c:v>0.59375</c:v>
                </c:pt>
                <c:pt idx="17">
                  <c:v>0.60416666666666663</c:v>
                </c:pt>
                <c:pt idx="18">
                  <c:v>0.61458333333333337</c:v>
                </c:pt>
                <c:pt idx="19">
                  <c:v>0.625</c:v>
                </c:pt>
                <c:pt idx="20">
                  <c:v>0.63541666666666663</c:v>
                </c:pt>
                <c:pt idx="21">
                  <c:v>0.64583333333333337</c:v>
                </c:pt>
              </c:numCache>
            </c:numRef>
          </c:cat>
          <c:val>
            <c:numRef>
              <c:f>v3_fieldtest_jan15!$C$62:$C$83</c:f>
              <c:numCache>
                <c:formatCode>General</c:formatCode>
                <c:ptCount val="22"/>
                <c:pt idx="0">
                  <c:v>1.0599737532808395</c:v>
                </c:pt>
                <c:pt idx="1">
                  <c:v>1.0635826771653545</c:v>
                </c:pt>
                <c:pt idx="2">
                  <c:v>1.0724409448818903</c:v>
                </c:pt>
                <c:pt idx="3">
                  <c:v>1.0012467191601051</c:v>
                </c:pt>
                <c:pt idx="4">
                  <c:v>1.0750656167979002</c:v>
                </c:pt>
                <c:pt idx="5">
                  <c:v>1.1797244094488188</c:v>
                </c:pt>
                <c:pt idx="6">
                  <c:v>1.3926509186351708</c:v>
                </c:pt>
                <c:pt idx="7">
                  <c:v>2.0806430446194226</c:v>
                </c:pt>
                <c:pt idx="8">
                  <c:v>2.1856299212598427</c:v>
                </c:pt>
                <c:pt idx="9">
                  <c:v>1.8253937007874017</c:v>
                </c:pt>
                <c:pt idx="10">
                  <c:v>1.7227034120734912</c:v>
                </c:pt>
                <c:pt idx="11">
                  <c:v>1.4868110236220475</c:v>
                </c:pt>
                <c:pt idx="12">
                  <c:v>1.4418635170603677</c:v>
                </c:pt>
                <c:pt idx="13">
                  <c:v>1.3696850393700792</c:v>
                </c:pt>
                <c:pt idx="14">
                  <c:v>1.3139107611548557</c:v>
                </c:pt>
                <c:pt idx="15">
                  <c:v>1.1816929133858267</c:v>
                </c:pt>
                <c:pt idx="16">
                  <c:v>1.2207349081364829</c:v>
                </c:pt>
                <c:pt idx="17">
                  <c:v>1.1564304461942263</c:v>
                </c:pt>
                <c:pt idx="18">
                  <c:v>1.1590551181102362</c:v>
                </c:pt>
                <c:pt idx="19">
                  <c:v>1.1167322834645672</c:v>
                </c:pt>
                <c:pt idx="20">
                  <c:v>1.1068897637795276</c:v>
                </c:pt>
                <c:pt idx="21">
                  <c:v>1.1173884514435692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1-4017-B646-5E2C77902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59199"/>
        <c:axId val="2105222303"/>
      </c:lineChart>
      <c:catAx>
        <c:axId val="13795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22303"/>
        <c:crosses val="autoZero"/>
        <c:auto val="1"/>
        <c:lblAlgn val="ctr"/>
        <c:lblOffset val="100"/>
        <c:noMultiLvlLbl val="0"/>
      </c:catAx>
      <c:valAx>
        <c:axId val="21052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Height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1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ARTS vs USGS</a:t>
            </a:r>
            <a:r>
              <a:rPr lang="en-US" baseline="0"/>
              <a:t> field test stage sensing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USGS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v3_fieldtest_jan15!$A$92:$A$115</c:f>
              <c:numCache>
                <c:formatCode>h:mm</c:formatCode>
                <c:ptCount val="24"/>
                <c:pt idx="0">
                  <c:v>0.42708333333333331</c:v>
                </c:pt>
                <c:pt idx="1">
                  <c:v>0.4375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0.46875</c:v>
                </c:pt>
                <c:pt idx="5">
                  <c:v>0.47916666666666669</c:v>
                </c:pt>
                <c:pt idx="6">
                  <c:v>0.48958333333333331</c:v>
                </c:pt>
                <c:pt idx="7">
                  <c:v>0.5</c:v>
                </c:pt>
                <c:pt idx="8">
                  <c:v>0.51041666666666663</c:v>
                </c:pt>
                <c:pt idx="9">
                  <c:v>0.52083333333333337</c:v>
                </c:pt>
                <c:pt idx="10">
                  <c:v>0.53125</c:v>
                </c:pt>
                <c:pt idx="11">
                  <c:v>0.54166666666666663</c:v>
                </c:pt>
                <c:pt idx="12">
                  <c:v>0.55208333333333337</c:v>
                </c:pt>
                <c:pt idx="13">
                  <c:v>0.5625</c:v>
                </c:pt>
                <c:pt idx="14">
                  <c:v>0.57291666666666663</c:v>
                </c:pt>
                <c:pt idx="15">
                  <c:v>0.58333333333333337</c:v>
                </c:pt>
                <c:pt idx="16">
                  <c:v>0.59375</c:v>
                </c:pt>
                <c:pt idx="17">
                  <c:v>0.60416666666666663</c:v>
                </c:pt>
                <c:pt idx="18">
                  <c:v>0.61458333333333337</c:v>
                </c:pt>
                <c:pt idx="19">
                  <c:v>0.625</c:v>
                </c:pt>
                <c:pt idx="20">
                  <c:v>0.63541666666666663</c:v>
                </c:pt>
                <c:pt idx="21">
                  <c:v>0.64583333333333337</c:v>
                </c:pt>
                <c:pt idx="22">
                  <c:v>0.65625</c:v>
                </c:pt>
                <c:pt idx="23">
                  <c:v>0.66666666666666663</c:v>
                </c:pt>
              </c:numCache>
            </c:numRef>
          </c:xVal>
          <c:yVal>
            <c:numRef>
              <c:f>v3_fieldtest_jan15!$B$92:$B$115</c:f>
              <c:numCache>
                <c:formatCode>General</c:formatCode>
                <c:ptCount val="24"/>
                <c:pt idx="0">
                  <c:v>1.06</c:v>
                </c:pt>
                <c:pt idx="1">
                  <c:v>1.07</c:v>
                </c:pt>
                <c:pt idx="2">
                  <c:v>1.07</c:v>
                </c:pt>
                <c:pt idx="3">
                  <c:v>1.05</c:v>
                </c:pt>
                <c:pt idx="4">
                  <c:v>1.1000000000000001</c:v>
                </c:pt>
                <c:pt idx="5">
                  <c:v>1.22</c:v>
                </c:pt>
                <c:pt idx="6">
                  <c:v>1.35</c:v>
                </c:pt>
                <c:pt idx="7">
                  <c:v>1.69</c:v>
                </c:pt>
                <c:pt idx="8">
                  <c:v>2.0299999999999998</c:v>
                </c:pt>
                <c:pt idx="9">
                  <c:v>1.94</c:v>
                </c:pt>
                <c:pt idx="10">
                  <c:v>1.82</c:v>
                </c:pt>
                <c:pt idx="11">
                  <c:v>1.7</c:v>
                </c:pt>
                <c:pt idx="12">
                  <c:v>1.58</c:v>
                </c:pt>
                <c:pt idx="13">
                  <c:v>1.5</c:v>
                </c:pt>
                <c:pt idx="14">
                  <c:v>1.42</c:v>
                </c:pt>
                <c:pt idx="15">
                  <c:v>1.34</c:v>
                </c:pt>
                <c:pt idx="16">
                  <c:v>1.26</c:v>
                </c:pt>
                <c:pt idx="17">
                  <c:v>1.22</c:v>
                </c:pt>
                <c:pt idx="18">
                  <c:v>1.19</c:v>
                </c:pt>
                <c:pt idx="19">
                  <c:v>1.17</c:v>
                </c:pt>
                <c:pt idx="20">
                  <c:v>1.1399999999999999</c:v>
                </c:pt>
                <c:pt idx="21">
                  <c:v>1.1200000000000001</c:v>
                </c:pt>
                <c:pt idx="22">
                  <c:v>1.1200000000000001</c:v>
                </c:pt>
                <c:pt idx="23">
                  <c:v>1.1299999999999999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39-4623-999B-D8BEF81C4B6C}"/>
            </c:ext>
          </c:extLst>
        </c:ser>
        <c:ser>
          <c:idx val="2"/>
          <c:order val="1"/>
          <c:tx>
            <c:v>ARTS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v3_fieldtest_jan15!$A$116:$A$139</c:f>
              <c:numCache>
                <c:formatCode>h:mm:ss</c:formatCode>
                <c:ptCount val="24"/>
                <c:pt idx="0">
                  <c:v>0.43245370370370373</c:v>
                </c:pt>
                <c:pt idx="1">
                  <c:v>0.44295138888888891</c:v>
                </c:pt>
                <c:pt idx="2">
                  <c:v>0.45344907407407403</c:v>
                </c:pt>
                <c:pt idx="3">
                  <c:v>0.46393518518518517</c:v>
                </c:pt>
                <c:pt idx="4">
                  <c:v>0.47443287037037035</c:v>
                </c:pt>
                <c:pt idx="5">
                  <c:v>0.48493055555555559</c:v>
                </c:pt>
                <c:pt idx="6">
                  <c:v>0.49542824074074071</c:v>
                </c:pt>
                <c:pt idx="7">
                  <c:v>0.50592592592592589</c:v>
                </c:pt>
                <c:pt idx="8">
                  <c:v>0.51642361111111112</c:v>
                </c:pt>
                <c:pt idx="9">
                  <c:v>0.52692129629629625</c:v>
                </c:pt>
                <c:pt idx="10">
                  <c:v>0.53741898148148148</c:v>
                </c:pt>
                <c:pt idx="11">
                  <c:v>0.54791666666666672</c:v>
                </c:pt>
                <c:pt idx="12">
                  <c:v>0.55841435185185184</c:v>
                </c:pt>
                <c:pt idx="13">
                  <c:v>0.56890046296296293</c:v>
                </c:pt>
                <c:pt idx="14">
                  <c:v>0.57939814814814816</c:v>
                </c:pt>
                <c:pt idx="15">
                  <c:v>0.5898958333333334</c:v>
                </c:pt>
                <c:pt idx="16">
                  <c:v>0.60039351851851852</c:v>
                </c:pt>
                <c:pt idx="17">
                  <c:v>0.61089120370370364</c:v>
                </c:pt>
                <c:pt idx="18">
                  <c:v>0.62138888888888888</c:v>
                </c:pt>
                <c:pt idx="19">
                  <c:v>0.63188657407407411</c:v>
                </c:pt>
                <c:pt idx="20">
                  <c:v>0.64238425925925924</c:v>
                </c:pt>
                <c:pt idx="21">
                  <c:v>0.65288194444444447</c:v>
                </c:pt>
                <c:pt idx="22">
                  <c:v>0.6633796296296296</c:v>
                </c:pt>
                <c:pt idx="23">
                  <c:v>0.67386574074074079</c:v>
                </c:pt>
              </c:numCache>
            </c:numRef>
          </c:xVal>
          <c:yVal>
            <c:numRef>
              <c:f>v3_fieldtest_jan15!$B$116:$B$139</c:f>
              <c:numCache>
                <c:formatCode>General</c:formatCode>
                <c:ptCount val="24"/>
                <c:pt idx="0">
                  <c:v>1.0599737532808395</c:v>
                </c:pt>
                <c:pt idx="1">
                  <c:v>1.0635826771653545</c:v>
                </c:pt>
                <c:pt idx="2">
                  <c:v>1.0724409448818903</c:v>
                </c:pt>
                <c:pt idx="3">
                  <c:v>1.0012467191601051</c:v>
                </c:pt>
                <c:pt idx="4">
                  <c:v>1.0750656167979002</c:v>
                </c:pt>
                <c:pt idx="5">
                  <c:v>1.1797244094488188</c:v>
                </c:pt>
                <c:pt idx="6">
                  <c:v>1.3926509186351708</c:v>
                </c:pt>
                <c:pt idx="7">
                  <c:v>2.0806430446194226</c:v>
                </c:pt>
                <c:pt idx="8">
                  <c:v>2.1856299212598427</c:v>
                </c:pt>
                <c:pt idx="9">
                  <c:v>1.8253937007874017</c:v>
                </c:pt>
                <c:pt idx="10">
                  <c:v>1.7227034120734912</c:v>
                </c:pt>
                <c:pt idx="11">
                  <c:v>1.4868110236220475</c:v>
                </c:pt>
                <c:pt idx="12">
                  <c:v>1.4418635170603677</c:v>
                </c:pt>
                <c:pt idx="13">
                  <c:v>1.3696850393700792</c:v>
                </c:pt>
                <c:pt idx="14">
                  <c:v>1.3139107611548557</c:v>
                </c:pt>
                <c:pt idx="15">
                  <c:v>1.1816929133858267</c:v>
                </c:pt>
                <c:pt idx="16">
                  <c:v>1.2207349081364829</c:v>
                </c:pt>
                <c:pt idx="17">
                  <c:v>1.1564304461942263</c:v>
                </c:pt>
                <c:pt idx="18">
                  <c:v>1.1590551181102362</c:v>
                </c:pt>
                <c:pt idx="19">
                  <c:v>1.1167322834645672</c:v>
                </c:pt>
                <c:pt idx="20">
                  <c:v>1.1068897637795276</c:v>
                </c:pt>
                <c:pt idx="21">
                  <c:v>1.1173884514435692</c:v>
                </c:pt>
                <c:pt idx="22">
                  <c:v>1.1164041994750653</c:v>
                </c:pt>
                <c:pt idx="23">
                  <c:v>1.0297900262467192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39-4623-999B-D8BEF81C4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55728"/>
        <c:axId val="519042256"/>
      </c:scatterChart>
      <c:valAx>
        <c:axId val="560455728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42256"/>
        <c:crosses val="autoZero"/>
        <c:crossBetween val="midCat"/>
      </c:valAx>
      <c:valAx>
        <c:axId val="5190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r>
                  <a:rPr lang="en-US" baseline="0"/>
                  <a:t> Height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5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032807-9849-4E7E-9AB9-982D238F00EA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A4268-426A-46B1-B0F8-4BE7659807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3DCBC-E47C-42AC-9F72-2AD7F5D640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42"/>
  <sheetViews>
    <sheetView tabSelected="1" topLeftCell="A112" workbookViewId="0">
      <selection activeCell="D124" sqref="D124"/>
    </sheetView>
  </sheetViews>
  <sheetFormatPr defaultRowHeight="14.4"/>
  <cols>
    <col min="1" max="1" width="10.21875" bestFit="1" customWidth="1"/>
    <col min="3" max="3" width="11.88671875" customWidth="1"/>
    <col min="4" max="4" width="12" bestFit="1" customWidth="1"/>
    <col min="5" max="5" width="11.5546875" bestFit="1" customWidth="1"/>
  </cols>
  <sheetData>
    <row r="1" spans="1:33">
      <c r="A1" s="12" t="s">
        <v>44</v>
      </c>
      <c r="B1" s="12"/>
    </row>
    <row r="2" spans="1:33">
      <c r="A2" t="s">
        <v>0</v>
      </c>
      <c r="B2" t="s">
        <v>1</v>
      </c>
      <c r="C2" s="1">
        <v>44211</v>
      </c>
      <c r="D2" s="2">
        <v>0.40976851851851853</v>
      </c>
      <c r="E2" t="s">
        <v>2</v>
      </c>
      <c r="F2" t="s">
        <v>3</v>
      </c>
      <c r="G2" t="s">
        <v>4</v>
      </c>
      <c r="H2">
        <v>-1</v>
      </c>
      <c r="I2">
        <v>-1</v>
      </c>
      <c r="J2">
        <v>-1</v>
      </c>
      <c r="K2">
        <v>-1</v>
      </c>
      <c r="L2">
        <v>-1</v>
      </c>
      <c r="M2" t="s">
        <v>5</v>
      </c>
      <c r="N2" t="s">
        <v>6</v>
      </c>
      <c r="O2">
        <v>-1</v>
      </c>
      <c r="R2" t="s">
        <v>7</v>
      </c>
      <c r="S2" t="s">
        <v>8</v>
      </c>
      <c r="T2" t="s">
        <v>9</v>
      </c>
      <c r="U2" s="3">
        <v>0.29339999999999999</v>
      </c>
      <c r="V2" t="s">
        <v>10</v>
      </c>
      <c r="W2">
        <v>1002.57</v>
      </c>
      <c r="X2" t="s">
        <v>11</v>
      </c>
      <c r="Y2" t="s">
        <v>12</v>
      </c>
      <c r="Z2" t="s">
        <v>13</v>
      </c>
      <c r="AA2">
        <v>0.99</v>
      </c>
      <c r="AB2" t="s">
        <v>14</v>
      </c>
      <c r="AC2" s="4">
        <v>4.1666666666666664E-2</v>
      </c>
      <c r="AD2">
        <v>6.49</v>
      </c>
      <c r="AE2" t="s">
        <v>14</v>
      </c>
      <c r="AF2" s="4">
        <v>8.3333333333333329E-2</v>
      </c>
      <c r="AG2">
        <v>-5.49</v>
      </c>
    </row>
    <row r="3" spans="1:33">
      <c r="A3" t="s">
        <v>0</v>
      </c>
      <c r="B3" t="s">
        <v>1</v>
      </c>
      <c r="C3" s="1">
        <v>44211</v>
      </c>
      <c r="D3" s="2">
        <v>0.40993055555555552</v>
      </c>
      <c r="E3" t="s">
        <v>2</v>
      </c>
      <c r="F3" t="s">
        <v>3</v>
      </c>
      <c r="G3" t="s">
        <v>4</v>
      </c>
      <c r="H3">
        <v>-1</v>
      </c>
      <c r="I3">
        <v>-1</v>
      </c>
      <c r="J3">
        <v>-1</v>
      </c>
      <c r="K3">
        <v>-1</v>
      </c>
      <c r="L3">
        <v>-1</v>
      </c>
      <c r="M3" t="s">
        <v>5</v>
      </c>
      <c r="N3" t="s">
        <v>6</v>
      </c>
      <c r="O3">
        <v>-1</v>
      </c>
      <c r="R3" t="s">
        <v>7</v>
      </c>
      <c r="S3" t="s">
        <v>15</v>
      </c>
      <c r="T3" t="s">
        <v>9</v>
      </c>
      <c r="U3" s="3">
        <v>0.29110000000000003</v>
      </c>
      <c r="V3" t="s">
        <v>10</v>
      </c>
      <c r="W3">
        <v>1002.51</v>
      </c>
      <c r="X3" t="s">
        <v>11</v>
      </c>
      <c r="Y3" t="s">
        <v>12</v>
      </c>
      <c r="Z3" t="s">
        <v>13</v>
      </c>
      <c r="AA3">
        <v>0.99</v>
      </c>
      <c r="AB3" t="s">
        <v>14</v>
      </c>
      <c r="AC3" s="4">
        <v>4.1666666666666664E-2</v>
      </c>
      <c r="AD3">
        <v>6.49</v>
      </c>
      <c r="AE3" t="s">
        <v>14</v>
      </c>
      <c r="AF3" s="4">
        <v>8.3333333333333329E-2</v>
      </c>
      <c r="AG3">
        <v>-5.5</v>
      </c>
    </row>
    <row r="4" spans="1:33">
      <c r="A4" t="s">
        <v>0</v>
      </c>
      <c r="B4" t="s">
        <v>1</v>
      </c>
      <c r="C4" s="1">
        <v>44211</v>
      </c>
      <c r="D4" s="2">
        <v>0.41008101851851847</v>
      </c>
      <c r="E4" t="s">
        <v>2</v>
      </c>
      <c r="F4" t="s">
        <v>3</v>
      </c>
      <c r="G4" t="s">
        <v>4</v>
      </c>
      <c r="H4">
        <v>-1</v>
      </c>
      <c r="I4">
        <v>-1</v>
      </c>
      <c r="J4">
        <v>-1</v>
      </c>
      <c r="K4">
        <v>-1</v>
      </c>
      <c r="L4">
        <v>-1</v>
      </c>
      <c r="M4" t="s">
        <v>5</v>
      </c>
      <c r="N4" t="s">
        <v>6</v>
      </c>
      <c r="O4">
        <v>-1</v>
      </c>
      <c r="R4" t="s">
        <v>7</v>
      </c>
      <c r="S4" t="s">
        <v>8</v>
      </c>
      <c r="T4" t="s">
        <v>9</v>
      </c>
      <c r="U4" s="3">
        <v>0.29110000000000003</v>
      </c>
      <c r="V4" t="s">
        <v>10</v>
      </c>
      <c r="W4">
        <v>1002.55</v>
      </c>
      <c r="X4" t="s">
        <v>11</v>
      </c>
      <c r="Y4" t="s">
        <v>12</v>
      </c>
      <c r="Z4" t="s">
        <v>13</v>
      </c>
      <c r="AA4">
        <v>0.99</v>
      </c>
      <c r="AB4" t="s">
        <v>14</v>
      </c>
      <c r="AC4" s="4">
        <v>4.1666666666666664E-2</v>
      </c>
      <c r="AD4">
        <v>6.56</v>
      </c>
      <c r="AE4" t="s">
        <v>14</v>
      </c>
      <c r="AF4" s="4">
        <v>8.3333333333333329E-2</v>
      </c>
      <c r="AG4">
        <v>-5.57</v>
      </c>
    </row>
    <row r="5" spans="1:33">
      <c r="A5" t="s">
        <v>0</v>
      </c>
      <c r="B5" t="s">
        <v>1</v>
      </c>
      <c r="C5" s="1">
        <v>44211</v>
      </c>
      <c r="D5" s="2">
        <v>0.43245370370370373</v>
      </c>
      <c r="E5" t="s">
        <v>2</v>
      </c>
      <c r="F5" t="s">
        <v>3</v>
      </c>
      <c r="G5" t="s">
        <v>4</v>
      </c>
      <c r="H5">
        <v>157.11000000000001</v>
      </c>
      <c r="I5">
        <v>162.38</v>
      </c>
      <c r="J5">
        <v>160.06</v>
      </c>
      <c r="K5">
        <v>161.74</v>
      </c>
      <c r="L5">
        <v>159.1</v>
      </c>
      <c r="M5" t="s">
        <v>5</v>
      </c>
      <c r="N5" t="s">
        <v>6</v>
      </c>
      <c r="O5">
        <v>160.08000000000001</v>
      </c>
      <c r="P5">
        <f>192.388-O5</f>
        <v>32.307999999999993</v>
      </c>
      <c r="Q5">
        <f>P5/30.48</f>
        <v>1.0599737532808395</v>
      </c>
      <c r="R5" t="s">
        <v>7</v>
      </c>
      <c r="S5" t="s">
        <v>16</v>
      </c>
      <c r="T5" t="s">
        <v>9</v>
      </c>
      <c r="U5" s="3">
        <v>0.36609999999999998</v>
      </c>
      <c r="V5" t="s">
        <v>10</v>
      </c>
      <c r="W5">
        <v>1003.64</v>
      </c>
      <c r="X5" t="s">
        <v>11</v>
      </c>
      <c r="Y5" t="s">
        <v>12</v>
      </c>
      <c r="Z5" t="s">
        <v>13</v>
      </c>
      <c r="AA5">
        <v>1.01</v>
      </c>
      <c r="AB5" t="s">
        <v>14</v>
      </c>
      <c r="AC5" s="4">
        <v>4.1666666666666664E-2</v>
      </c>
      <c r="AD5">
        <v>6.56</v>
      </c>
      <c r="AE5" t="s">
        <v>14</v>
      </c>
      <c r="AF5" s="4">
        <v>8.3333333333333329E-2</v>
      </c>
      <c r="AG5">
        <v>-5.55</v>
      </c>
    </row>
    <row r="6" spans="1:33">
      <c r="A6" t="s">
        <v>0</v>
      </c>
      <c r="B6" t="s">
        <v>1</v>
      </c>
      <c r="C6" s="1">
        <v>44211</v>
      </c>
      <c r="D6" s="2">
        <v>0.44295138888888891</v>
      </c>
      <c r="E6" t="s">
        <v>2</v>
      </c>
      <c r="F6" t="s">
        <v>3</v>
      </c>
      <c r="G6" t="s">
        <v>4</v>
      </c>
      <c r="H6">
        <v>160.59</v>
      </c>
      <c r="I6">
        <v>159.29</v>
      </c>
      <c r="J6">
        <v>160.15</v>
      </c>
      <c r="K6">
        <v>161.11000000000001</v>
      </c>
      <c r="L6">
        <v>158.71</v>
      </c>
      <c r="M6" t="s">
        <v>5</v>
      </c>
      <c r="N6" t="s">
        <v>6</v>
      </c>
      <c r="O6">
        <v>159.97</v>
      </c>
      <c r="P6">
        <f t="shared" ref="P6:P28" si="0">192.388-O6</f>
        <v>32.418000000000006</v>
      </c>
      <c r="Q6">
        <f t="shared" ref="Q6:Q28" si="1">P6/30.48</f>
        <v>1.0635826771653545</v>
      </c>
      <c r="R6" t="s">
        <v>7</v>
      </c>
      <c r="S6" t="s">
        <v>17</v>
      </c>
      <c r="T6" t="s">
        <v>9</v>
      </c>
      <c r="U6" s="3">
        <v>0.37440000000000001</v>
      </c>
      <c r="V6" t="s">
        <v>10</v>
      </c>
      <c r="W6">
        <v>1003.57</v>
      </c>
      <c r="X6" t="s">
        <v>11</v>
      </c>
      <c r="Y6" t="s">
        <v>12</v>
      </c>
      <c r="Z6" t="s">
        <v>13</v>
      </c>
      <c r="AA6">
        <v>1</v>
      </c>
      <c r="AB6" t="s">
        <v>14</v>
      </c>
      <c r="AC6" s="4">
        <v>4.1666666666666664E-2</v>
      </c>
      <c r="AD6">
        <v>6.49</v>
      </c>
      <c r="AE6" t="s">
        <v>14</v>
      </c>
      <c r="AF6" s="4">
        <v>8.3333333333333329E-2</v>
      </c>
      <c r="AG6">
        <v>-5.49</v>
      </c>
    </row>
    <row r="7" spans="1:33">
      <c r="A7" t="s">
        <v>0</v>
      </c>
      <c r="B7" t="s">
        <v>1</v>
      </c>
      <c r="C7" s="1">
        <v>44211</v>
      </c>
      <c r="D7" s="2">
        <v>0.45344907407407403</v>
      </c>
      <c r="E7" t="s">
        <v>2</v>
      </c>
      <c r="F7" t="s">
        <v>3</v>
      </c>
      <c r="G7" t="s">
        <v>4</v>
      </c>
      <c r="H7">
        <v>159.32</v>
      </c>
      <c r="I7">
        <v>158.47999999999999</v>
      </c>
      <c r="J7">
        <v>160.25</v>
      </c>
      <c r="K7">
        <v>158.19</v>
      </c>
      <c r="L7">
        <v>162.24</v>
      </c>
      <c r="M7" t="s">
        <v>5</v>
      </c>
      <c r="N7" t="s">
        <v>6</v>
      </c>
      <c r="O7">
        <v>159.69999999999999</v>
      </c>
      <c r="P7">
        <f t="shared" si="0"/>
        <v>32.688000000000017</v>
      </c>
      <c r="Q7">
        <f t="shared" si="1"/>
        <v>1.0724409448818903</v>
      </c>
      <c r="R7" t="s">
        <v>7</v>
      </c>
      <c r="S7" t="s">
        <v>18</v>
      </c>
      <c r="T7" t="s">
        <v>9</v>
      </c>
      <c r="U7" s="3">
        <v>0.38179999999999997</v>
      </c>
      <c r="V7" t="s">
        <v>10</v>
      </c>
      <c r="W7">
        <v>1003.57</v>
      </c>
      <c r="X7" t="s">
        <v>11</v>
      </c>
      <c r="Y7" t="s">
        <v>12</v>
      </c>
      <c r="Z7" t="s">
        <v>13</v>
      </c>
      <c r="AA7">
        <v>1</v>
      </c>
      <c r="AB7" t="s">
        <v>14</v>
      </c>
      <c r="AC7" s="4">
        <v>4.1666666666666664E-2</v>
      </c>
      <c r="AD7">
        <v>6.49</v>
      </c>
      <c r="AE7" t="s">
        <v>14</v>
      </c>
      <c r="AF7" s="4">
        <v>8.3333333333333329E-2</v>
      </c>
      <c r="AG7">
        <v>-5.49</v>
      </c>
    </row>
    <row r="8" spans="1:33">
      <c r="A8" t="s">
        <v>0</v>
      </c>
      <c r="B8" t="s">
        <v>1</v>
      </c>
      <c r="C8" s="1">
        <v>44211</v>
      </c>
      <c r="D8" s="2">
        <v>0.46393518518518517</v>
      </c>
      <c r="E8" t="s">
        <v>2</v>
      </c>
      <c r="F8" t="s">
        <v>3</v>
      </c>
      <c r="G8" t="s">
        <v>4</v>
      </c>
      <c r="H8">
        <v>159.19</v>
      </c>
      <c r="I8">
        <v>162.97999999999999</v>
      </c>
      <c r="J8">
        <v>160.06</v>
      </c>
      <c r="K8">
        <v>162.97999999999999</v>
      </c>
      <c r="L8">
        <v>164.13</v>
      </c>
      <c r="M8" t="s">
        <v>5</v>
      </c>
      <c r="N8" t="s">
        <v>6</v>
      </c>
      <c r="O8">
        <v>161.87</v>
      </c>
      <c r="P8">
        <f t="shared" si="0"/>
        <v>30.518000000000001</v>
      </c>
      <c r="Q8">
        <f t="shared" si="1"/>
        <v>1.0012467191601051</v>
      </c>
      <c r="R8" t="s">
        <v>7</v>
      </c>
      <c r="S8" t="s">
        <v>19</v>
      </c>
      <c r="T8" t="s">
        <v>9</v>
      </c>
      <c r="U8" s="3">
        <v>0.44369999999999998</v>
      </c>
      <c r="V8" t="s">
        <v>10</v>
      </c>
      <c r="W8">
        <v>1003.46</v>
      </c>
      <c r="X8" t="s">
        <v>11</v>
      </c>
      <c r="Y8" t="s">
        <v>12</v>
      </c>
      <c r="Z8" t="s">
        <v>13</v>
      </c>
      <c r="AA8">
        <v>1</v>
      </c>
      <c r="AB8" t="s">
        <v>14</v>
      </c>
      <c r="AC8" s="4">
        <v>4.1666666666666664E-2</v>
      </c>
      <c r="AD8">
        <v>6.41</v>
      </c>
      <c r="AE8" t="s">
        <v>14</v>
      </c>
      <c r="AF8" s="4">
        <v>8.3333333333333329E-2</v>
      </c>
      <c r="AG8">
        <v>-5.41</v>
      </c>
    </row>
    <row r="9" spans="1:33">
      <c r="A9" t="s">
        <v>0</v>
      </c>
      <c r="B9" t="s">
        <v>1</v>
      </c>
      <c r="C9" s="1">
        <v>44211</v>
      </c>
      <c r="D9" s="2">
        <v>0.47443287037037035</v>
      </c>
      <c r="E9" t="s">
        <v>2</v>
      </c>
      <c r="F9" t="s">
        <v>3</v>
      </c>
      <c r="G9" t="s">
        <v>4</v>
      </c>
      <c r="H9">
        <v>156.15</v>
      </c>
      <c r="I9">
        <v>158.81</v>
      </c>
      <c r="J9">
        <v>160.35</v>
      </c>
      <c r="K9">
        <v>163.65</v>
      </c>
      <c r="L9">
        <v>159.12</v>
      </c>
      <c r="M9" t="s">
        <v>5</v>
      </c>
      <c r="N9" t="s">
        <v>6</v>
      </c>
      <c r="O9">
        <v>159.62</v>
      </c>
      <c r="P9">
        <f t="shared" si="0"/>
        <v>32.768000000000001</v>
      </c>
      <c r="Q9">
        <f t="shared" si="1"/>
        <v>1.0750656167979002</v>
      </c>
      <c r="R9" t="s">
        <v>7</v>
      </c>
      <c r="S9" t="s">
        <v>20</v>
      </c>
      <c r="T9" t="s">
        <v>9</v>
      </c>
      <c r="U9" s="3">
        <v>0.49459999999999998</v>
      </c>
      <c r="V9" t="s">
        <v>10</v>
      </c>
      <c r="W9">
        <v>1003.52</v>
      </c>
      <c r="X9" t="s">
        <v>11</v>
      </c>
      <c r="Y9" t="s">
        <v>12</v>
      </c>
      <c r="Z9" t="s">
        <v>13</v>
      </c>
      <c r="AA9">
        <v>0.98</v>
      </c>
      <c r="AB9" t="s">
        <v>14</v>
      </c>
      <c r="AC9" s="4">
        <v>4.1666666666666664E-2</v>
      </c>
      <c r="AD9">
        <v>6.45</v>
      </c>
      <c r="AE9" t="s">
        <v>14</v>
      </c>
      <c r="AF9" s="4">
        <v>8.3333333333333329E-2</v>
      </c>
      <c r="AG9">
        <v>-5.47</v>
      </c>
    </row>
    <row r="10" spans="1:33">
      <c r="A10" t="s">
        <v>0</v>
      </c>
      <c r="B10" t="s">
        <v>1</v>
      </c>
      <c r="C10" s="1">
        <v>44211</v>
      </c>
      <c r="D10" s="2">
        <v>0.48493055555555559</v>
      </c>
      <c r="E10" t="s">
        <v>2</v>
      </c>
      <c r="F10" t="s">
        <v>3</v>
      </c>
      <c r="G10" t="s">
        <v>4</v>
      </c>
      <c r="H10">
        <v>154.85</v>
      </c>
      <c r="I10">
        <v>156.1</v>
      </c>
      <c r="J10">
        <v>155.16</v>
      </c>
      <c r="K10">
        <v>157.87</v>
      </c>
      <c r="L10">
        <v>158.16999999999999</v>
      </c>
      <c r="M10" t="s">
        <v>5</v>
      </c>
      <c r="N10" t="s">
        <v>6</v>
      </c>
      <c r="O10">
        <v>156.43</v>
      </c>
      <c r="P10">
        <f t="shared" si="0"/>
        <v>35.957999999999998</v>
      </c>
      <c r="Q10">
        <f t="shared" si="1"/>
        <v>1.1797244094488188</v>
      </c>
      <c r="R10" t="s">
        <v>7</v>
      </c>
      <c r="S10" t="s">
        <v>21</v>
      </c>
      <c r="T10" t="s">
        <v>9</v>
      </c>
      <c r="U10" s="3">
        <v>0.55200000000000005</v>
      </c>
      <c r="V10" t="s">
        <v>10</v>
      </c>
      <c r="W10">
        <v>1002.88</v>
      </c>
      <c r="X10" t="s">
        <v>11</v>
      </c>
      <c r="Y10" t="s">
        <v>12</v>
      </c>
      <c r="Z10" t="s">
        <v>13</v>
      </c>
      <c r="AA10">
        <v>0.99</v>
      </c>
      <c r="AB10" t="s">
        <v>14</v>
      </c>
      <c r="AC10" s="4">
        <v>4.1666666666666664E-2</v>
      </c>
      <c r="AD10">
        <v>6.45</v>
      </c>
      <c r="AE10" t="s">
        <v>14</v>
      </c>
      <c r="AF10" s="4">
        <v>8.3333333333333329E-2</v>
      </c>
      <c r="AG10">
        <v>-5.46</v>
      </c>
    </row>
    <row r="11" spans="1:33">
      <c r="A11" t="s">
        <v>0</v>
      </c>
      <c r="B11" t="s">
        <v>1</v>
      </c>
      <c r="C11" s="1">
        <v>44211</v>
      </c>
      <c r="D11" s="2">
        <v>0.49542824074074071</v>
      </c>
      <c r="E11" t="s">
        <v>2</v>
      </c>
      <c r="F11" t="s">
        <v>3</v>
      </c>
      <c r="G11" t="s">
        <v>4</v>
      </c>
      <c r="H11">
        <v>147.88</v>
      </c>
      <c r="I11">
        <v>149.41</v>
      </c>
      <c r="J11">
        <v>149.63</v>
      </c>
      <c r="K11">
        <v>150.82</v>
      </c>
      <c r="L11">
        <v>151.94999999999999</v>
      </c>
      <c r="M11" t="s">
        <v>5</v>
      </c>
      <c r="N11" t="s">
        <v>6</v>
      </c>
      <c r="O11">
        <v>149.94</v>
      </c>
      <c r="P11">
        <f t="shared" si="0"/>
        <v>42.448000000000008</v>
      </c>
      <c r="Q11">
        <f t="shared" si="1"/>
        <v>1.3926509186351708</v>
      </c>
      <c r="R11" t="s">
        <v>7</v>
      </c>
      <c r="S11" t="s">
        <v>22</v>
      </c>
      <c r="T11" t="s">
        <v>9</v>
      </c>
      <c r="U11" s="3">
        <v>0.58720000000000006</v>
      </c>
      <c r="V11" t="s">
        <v>10</v>
      </c>
      <c r="W11">
        <v>1002.62</v>
      </c>
      <c r="X11" t="s">
        <v>11</v>
      </c>
      <c r="Y11" t="s">
        <v>12</v>
      </c>
      <c r="Z11" t="s">
        <v>13</v>
      </c>
      <c r="AA11">
        <v>0.93</v>
      </c>
      <c r="AB11" t="s">
        <v>14</v>
      </c>
      <c r="AC11" s="4">
        <v>4.1666666666666664E-2</v>
      </c>
      <c r="AD11">
        <v>6.41</v>
      </c>
      <c r="AE11" t="s">
        <v>14</v>
      </c>
      <c r="AF11" s="4">
        <v>8.3333333333333329E-2</v>
      </c>
      <c r="AG11">
        <v>-5.48</v>
      </c>
    </row>
    <row r="12" spans="1:33">
      <c r="A12" t="s">
        <v>0</v>
      </c>
      <c r="B12" t="s">
        <v>1</v>
      </c>
      <c r="C12" s="1">
        <v>44211</v>
      </c>
      <c r="D12" s="2">
        <v>0.50592592592592589</v>
      </c>
      <c r="E12" t="s">
        <v>2</v>
      </c>
      <c r="F12" t="s">
        <v>3</v>
      </c>
      <c r="G12" t="s">
        <v>4</v>
      </c>
      <c r="H12">
        <v>128.88</v>
      </c>
      <c r="I12">
        <v>132.11000000000001</v>
      </c>
      <c r="J12">
        <v>127.73</v>
      </c>
      <c r="K12">
        <v>123.93</v>
      </c>
      <c r="L12">
        <v>132.21</v>
      </c>
      <c r="M12" t="s">
        <v>5</v>
      </c>
      <c r="N12" t="s">
        <v>6</v>
      </c>
      <c r="O12">
        <v>128.97</v>
      </c>
      <c r="P12">
        <f t="shared" si="0"/>
        <v>63.418000000000006</v>
      </c>
      <c r="Q12">
        <f t="shared" si="1"/>
        <v>2.0806430446194226</v>
      </c>
      <c r="R12" t="s">
        <v>7</v>
      </c>
      <c r="S12" t="s">
        <v>23</v>
      </c>
      <c r="T12" t="s">
        <v>9</v>
      </c>
      <c r="U12" s="3">
        <v>0.62429999999999997</v>
      </c>
      <c r="V12" t="s">
        <v>10</v>
      </c>
      <c r="W12">
        <v>1002.38</v>
      </c>
      <c r="X12" t="s">
        <v>11</v>
      </c>
      <c r="Y12" t="s">
        <v>12</v>
      </c>
      <c r="Z12" t="s">
        <v>13</v>
      </c>
      <c r="AA12">
        <v>0.76</v>
      </c>
      <c r="AB12" t="s">
        <v>14</v>
      </c>
      <c r="AC12" s="4">
        <v>4.1666666666666664E-2</v>
      </c>
      <c r="AD12">
        <v>6.24</v>
      </c>
      <c r="AE12" t="s">
        <v>14</v>
      </c>
      <c r="AF12" s="4">
        <v>8.3333333333333329E-2</v>
      </c>
      <c r="AG12">
        <v>-5.48</v>
      </c>
    </row>
    <row r="13" spans="1:33">
      <c r="A13" t="s">
        <v>0</v>
      </c>
      <c r="B13" t="s">
        <v>1</v>
      </c>
      <c r="C13" s="1">
        <v>44211</v>
      </c>
      <c r="D13" s="2">
        <v>0.51642361111111112</v>
      </c>
      <c r="E13" t="s">
        <v>2</v>
      </c>
      <c r="F13" t="s">
        <v>3</v>
      </c>
      <c r="G13" t="s">
        <v>4</v>
      </c>
      <c r="H13">
        <v>123.05</v>
      </c>
      <c r="I13">
        <v>126.36</v>
      </c>
      <c r="J13">
        <v>124.87</v>
      </c>
      <c r="K13">
        <v>127</v>
      </c>
      <c r="L13">
        <v>127.58</v>
      </c>
      <c r="M13" t="s">
        <v>5</v>
      </c>
      <c r="N13" t="s">
        <v>6</v>
      </c>
      <c r="O13">
        <v>125.77</v>
      </c>
      <c r="P13">
        <f t="shared" si="0"/>
        <v>66.618000000000009</v>
      </c>
      <c r="Q13">
        <f t="shared" si="1"/>
        <v>2.1856299212598427</v>
      </c>
      <c r="R13" t="s">
        <v>7</v>
      </c>
      <c r="S13" t="s">
        <v>24</v>
      </c>
      <c r="T13" t="s">
        <v>9</v>
      </c>
      <c r="U13" s="3">
        <v>0.64500000000000002</v>
      </c>
      <c r="V13" t="s">
        <v>10</v>
      </c>
      <c r="W13">
        <v>1001.6</v>
      </c>
      <c r="X13" t="s">
        <v>11</v>
      </c>
      <c r="Y13" t="s">
        <v>12</v>
      </c>
      <c r="Z13" t="s">
        <v>13</v>
      </c>
      <c r="AA13">
        <v>0.73</v>
      </c>
      <c r="AB13" t="s">
        <v>14</v>
      </c>
      <c r="AC13" s="4">
        <v>4.1666666666666664E-2</v>
      </c>
      <c r="AD13">
        <v>6.27</v>
      </c>
      <c r="AE13" t="s">
        <v>14</v>
      </c>
      <c r="AF13" s="4">
        <v>8.3333333333333329E-2</v>
      </c>
      <c r="AG13">
        <v>-5.54</v>
      </c>
    </row>
    <row r="14" spans="1:33">
      <c r="A14" t="s">
        <v>0</v>
      </c>
      <c r="B14" t="s">
        <v>1</v>
      </c>
      <c r="C14" s="1">
        <v>44211</v>
      </c>
      <c r="D14" s="2">
        <v>0.52692129629629625</v>
      </c>
      <c r="E14" t="s">
        <v>2</v>
      </c>
      <c r="F14" t="s">
        <v>3</v>
      </c>
      <c r="G14" t="s">
        <v>4</v>
      </c>
      <c r="H14">
        <v>136.38999999999999</v>
      </c>
      <c r="I14">
        <v>138.88</v>
      </c>
      <c r="J14">
        <v>135.55000000000001</v>
      </c>
      <c r="K14">
        <v>137.47</v>
      </c>
      <c r="L14">
        <v>135.43</v>
      </c>
      <c r="M14" t="s">
        <v>5</v>
      </c>
      <c r="N14" t="s">
        <v>6</v>
      </c>
      <c r="O14">
        <v>136.75</v>
      </c>
      <c r="P14">
        <f t="shared" si="0"/>
        <v>55.638000000000005</v>
      </c>
      <c r="Q14">
        <f t="shared" si="1"/>
        <v>1.8253937007874017</v>
      </c>
      <c r="R14" t="s">
        <v>7</v>
      </c>
      <c r="S14" t="s">
        <v>25</v>
      </c>
      <c r="T14" t="s">
        <v>9</v>
      </c>
      <c r="U14" s="3">
        <v>0.66959999999999997</v>
      </c>
      <c r="V14" t="s">
        <v>10</v>
      </c>
      <c r="W14">
        <v>1002.09</v>
      </c>
      <c r="X14" t="s">
        <v>11</v>
      </c>
      <c r="Y14" t="s">
        <v>12</v>
      </c>
      <c r="Z14" t="s">
        <v>13</v>
      </c>
      <c r="AA14">
        <v>0.71</v>
      </c>
      <c r="AB14" t="s">
        <v>14</v>
      </c>
      <c r="AC14" s="4">
        <v>4.1666666666666664E-2</v>
      </c>
      <c r="AD14">
        <v>6.34</v>
      </c>
      <c r="AE14" t="s">
        <v>14</v>
      </c>
      <c r="AF14" s="4">
        <v>8.3333333333333329E-2</v>
      </c>
      <c r="AG14">
        <v>-5.63</v>
      </c>
    </row>
    <row r="15" spans="1:33">
      <c r="A15" t="s">
        <v>0</v>
      </c>
      <c r="B15" t="s">
        <v>1</v>
      </c>
      <c r="C15" s="1">
        <v>44211</v>
      </c>
      <c r="D15" s="2">
        <v>0.53741898148148148</v>
      </c>
      <c r="E15" t="s">
        <v>2</v>
      </c>
      <c r="F15" t="s">
        <v>3</v>
      </c>
      <c r="G15" t="s">
        <v>4</v>
      </c>
      <c r="H15">
        <v>140.51</v>
      </c>
      <c r="I15">
        <v>138.86000000000001</v>
      </c>
      <c r="J15">
        <v>138.41999999999999</v>
      </c>
      <c r="K15">
        <v>140.80000000000001</v>
      </c>
      <c r="L15">
        <v>140.82</v>
      </c>
      <c r="M15" t="s">
        <v>5</v>
      </c>
      <c r="N15" t="s">
        <v>6</v>
      </c>
      <c r="O15">
        <v>139.88</v>
      </c>
      <c r="P15">
        <f t="shared" si="0"/>
        <v>52.50800000000001</v>
      </c>
      <c r="Q15">
        <f t="shared" si="1"/>
        <v>1.7227034120734912</v>
      </c>
      <c r="R15" t="s">
        <v>7</v>
      </c>
      <c r="S15" t="s">
        <v>26</v>
      </c>
      <c r="T15" t="s">
        <v>9</v>
      </c>
      <c r="U15" s="3">
        <v>0.68840000000000001</v>
      </c>
      <c r="V15" t="s">
        <v>10</v>
      </c>
      <c r="W15">
        <v>1001.53</v>
      </c>
      <c r="X15" t="s">
        <v>11</v>
      </c>
      <c r="Y15" t="s">
        <v>12</v>
      </c>
      <c r="Z15" t="s">
        <v>13</v>
      </c>
      <c r="AA15">
        <v>0.74</v>
      </c>
      <c r="AB15" t="s">
        <v>14</v>
      </c>
      <c r="AC15" s="4">
        <v>4.1666666666666664E-2</v>
      </c>
      <c r="AD15">
        <v>6.31</v>
      </c>
      <c r="AE15" t="s">
        <v>14</v>
      </c>
      <c r="AF15" s="4">
        <v>8.3333333333333329E-2</v>
      </c>
      <c r="AG15">
        <v>-5.57</v>
      </c>
    </row>
    <row r="16" spans="1:33">
      <c r="A16" t="s">
        <v>0</v>
      </c>
      <c r="B16" t="s">
        <v>1</v>
      </c>
      <c r="C16" s="1">
        <v>44211</v>
      </c>
      <c r="D16" s="2">
        <v>0.54791666666666672</v>
      </c>
      <c r="E16" t="s">
        <v>2</v>
      </c>
      <c r="F16" t="s">
        <v>3</v>
      </c>
      <c r="G16" t="s">
        <v>4</v>
      </c>
      <c r="H16">
        <v>143.72</v>
      </c>
      <c r="I16">
        <v>154.86000000000001</v>
      </c>
      <c r="J16">
        <v>144.03</v>
      </c>
      <c r="K16">
        <v>146.74</v>
      </c>
      <c r="L16">
        <v>146.02000000000001</v>
      </c>
      <c r="M16" t="s">
        <v>5</v>
      </c>
      <c r="N16" t="s">
        <v>6</v>
      </c>
      <c r="O16">
        <v>147.07</v>
      </c>
      <c r="P16">
        <f t="shared" si="0"/>
        <v>45.318000000000012</v>
      </c>
      <c r="Q16">
        <f t="shared" si="1"/>
        <v>1.4868110236220475</v>
      </c>
      <c r="R16" t="s">
        <v>7</v>
      </c>
      <c r="S16" t="s">
        <v>27</v>
      </c>
      <c r="T16" t="s">
        <v>9</v>
      </c>
      <c r="U16" s="3">
        <v>0.70469999999999999</v>
      </c>
      <c r="V16" t="s">
        <v>10</v>
      </c>
      <c r="W16">
        <v>1001.61</v>
      </c>
      <c r="X16" t="s">
        <v>11</v>
      </c>
      <c r="Y16" t="s">
        <v>12</v>
      </c>
      <c r="Z16" t="s">
        <v>13</v>
      </c>
      <c r="AA16">
        <v>0.68</v>
      </c>
      <c r="AB16" t="s">
        <v>14</v>
      </c>
      <c r="AC16" s="4">
        <v>4.1666666666666664E-2</v>
      </c>
      <c r="AD16">
        <v>6.24</v>
      </c>
      <c r="AE16" t="s">
        <v>14</v>
      </c>
      <c r="AF16" s="4">
        <v>8.3333333333333329E-2</v>
      </c>
      <c r="AG16">
        <v>-5.56</v>
      </c>
    </row>
    <row r="17" spans="1:33">
      <c r="A17" t="s">
        <v>0</v>
      </c>
      <c r="B17" t="s">
        <v>1</v>
      </c>
      <c r="C17" s="1">
        <v>44211</v>
      </c>
      <c r="D17" s="2">
        <v>0.55841435185185184</v>
      </c>
      <c r="E17" t="s">
        <v>2</v>
      </c>
      <c r="F17" t="s">
        <v>3</v>
      </c>
      <c r="G17" t="s">
        <v>4</v>
      </c>
      <c r="H17">
        <v>152.03</v>
      </c>
      <c r="I17">
        <v>148.55000000000001</v>
      </c>
      <c r="J17">
        <v>148.71</v>
      </c>
      <c r="K17">
        <v>144.94999999999999</v>
      </c>
      <c r="L17">
        <v>147.94</v>
      </c>
      <c r="M17" t="s">
        <v>5</v>
      </c>
      <c r="N17" t="s">
        <v>6</v>
      </c>
      <c r="O17">
        <v>148.44</v>
      </c>
      <c r="P17">
        <f t="shared" si="0"/>
        <v>43.948000000000008</v>
      </c>
      <c r="Q17">
        <f t="shared" si="1"/>
        <v>1.4418635170603677</v>
      </c>
      <c r="R17" t="s">
        <v>7</v>
      </c>
      <c r="S17" t="s">
        <v>28</v>
      </c>
      <c r="T17" t="s">
        <v>9</v>
      </c>
      <c r="U17" s="3">
        <v>0.71460000000000001</v>
      </c>
      <c r="V17" t="s">
        <v>10</v>
      </c>
      <c r="W17">
        <v>1001.48</v>
      </c>
      <c r="X17" t="s">
        <v>11</v>
      </c>
      <c r="Y17" t="s">
        <v>12</v>
      </c>
      <c r="Z17" t="s">
        <v>13</v>
      </c>
      <c r="AA17">
        <v>0.77</v>
      </c>
      <c r="AB17" t="s">
        <v>14</v>
      </c>
      <c r="AC17" s="4">
        <v>4.1666666666666664E-2</v>
      </c>
      <c r="AD17">
        <v>6.41</v>
      </c>
      <c r="AE17" t="s">
        <v>14</v>
      </c>
      <c r="AF17" s="4">
        <v>8.3333333333333329E-2</v>
      </c>
      <c r="AG17">
        <v>-5.64</v>
      </c>
    </row>
    <row r="18" spans="1:33">
      <c r="A18" t="s">
        <v>0</v>
      </c>
      <c r="B18" t="s">
        <v>1</v>
      </c>
      <c r="C18" s="1">
        <v>44211</v>
      </c>
      <c r="D18" s="2">
        <v>0.56890046296296293</v>
      </c>
      <c r="E18" t="s">
        <v>2</v>
      </c>
      <c r="F18" t="s">
        <v>3</v>
      </c>
      <c r="G18" t="s">
        <v>4</v>
      </c>
      <c r="H18">
        <v>148.44999999999999</v>
      </c>
      <c r="I18">
        <v>155.65</v>
      </c>
      <c r="J18">
        <v>148.6</v>
      </c>
      <c r="K18">
        <v>149.41</v>
      </c>
      <c r="L18">
        <v>151.09</v>
      </c>
      <c r="M18" t="s">
        <v>5</v>
      </c>
      <c r="N18" t="s">
        <v>6</v>
      </c>
      <c r="O18">
        <v>150.63999999999999</v>
      </c>
      <c r="P18">
        <f t="shared" si="0"/>
        <v>41.748000000000019</v>
      </c>
      <c r="Q18">
        <f t="shared" si="1"/>
        <v>1.3696850393700792</v>
      </c>
      <c r="R18" t="s">
        <v>7</v>
      </c>
      <c r="S18" t="s">
        <v>29</v>
      </c>
      <c r="T18" t="s">
        <v>9</v>
      </c>
      <c r="U18" s="3">
        <v>0.72409999999999997</v>
      </c>
      <c r="V18" t="s">
        <v>10</v>
      </c>
      <c r="W18">
        <v>1001.25</v>
      </c>
      <c r="X18" t="s">
        <v>11</v>
      </c>
      <c r="Y18" t="s">
        <v>12</v>
      </c>
      <c r="Z18" t="s">
        <v>13</v>
      </c>
      <c r="AA18">
        <v>0.67</v>
      </c>
      <c r="AB18" t="s">
        <v>14</v>
      </c>
      <c r="AC18" s="4">
        <v>4.1666666666666664E-2</v>
      </c>
      <c r="AD18">
        <v>6.24</v>
      </c>
      <c r="AE18" t="s">
        <v>14</v>
      </c>
      <c r="AF18" s="4">
        <v>8.3333333333333329E-2</v>
      </c>
      <c r="AG18">
        <v>-5.56</v>
      </c>
    </row>
    <row r="19" spans="1:33">
      <c r="A19" t="s">
        <v>0</v>
      </c>
      <c r="B19" t="s">
        <v>1</v>
      </c>
      <c r="C19" s="1">
        <v>44211</v>
      </c>
      <c r="D19" s="2">
        <v>0.57939814814814816</v>
      </c>
      <c r="E19" t="s">
        <v>2</v>
      </c>
      <c r="F19" t="s">
        <v>3</v>
      </c>
      <c r="G19" t="s">
        <v>4</v>
      </c>
      <c r="H19">
        <v>150.53</v>
      </c>
      <c r="I19">
        <v>153.84</v>
      </c>
      <c r="J19">
        <v>150.9</v>
      </c>
      <c r="K19">
        <v>150.9</v>
      </c>
      <c r="L19">
        <v>155.53</v>
      </c>
      <c r="M19" t="s">
        <v>5</v>
      </c>
      <c r="N19" t="s">
        <v>6</v>
      </c>
      <c r="O19">
        <v>152.34</v>
      </c>
      <c r="P19">
        <f t="shared" si="0"/>
        <v>40.048000000000002</v>
      </c>
      <c r="Q19">
        <f t="shared" si="1"/>
        <v>1.3139107611548557</v>
      </c>
      <c r="R19" t="s">
        <v>7</v>
      </c>
      <c r="S19" t="s">
        <v>29</v>
      </c>
      <c r="T19" t="s">
        <v>9</v>
      </c>
      <c r="U19" s="3">
        <v>0.73119999999999996</v>
      </c>
      <c r="V19" t="s">
        <v>10</v>
      </c>
      <c r="W19">
        <v>1001.4</v>
      </c>
      <c r="X19" t="s">
        <v>11</v>
      </c>
      <c r="Y19" t="s">
        <v>12</v>
      </c>
      <c r="Z19" t="s">
        <v>13</v>
      </c>
      <c r="AA19">
        <v>0.68</v>
      </c>
      <c r="AB19" t="s">
        <v>14</v>
      </c>
      <c r="AC19" s="4">
        <v>4.1666666666666664E-2</v>
      </c>
      <c r="AD19">
        <v>6.24</v>
      </c>
      <c r="AE19" t="s">
        <v>14</v>
      </c>
      <c r="AF19" s="4">
        <v>8.3333333333333329E-2</v>
      </c>
      <c r="AG19">
        <v>-5.56</v>
      </c>
    </row>
    <row r="20" spans="1:33">
      <c r="A20" t="s">
        <v>0</v>
      </c>
      <c r="B20" t="s">
        <v>1</v>
      </c>
      <c r="C20" s="1">
        <v>44211</v>
      </c>
      <c r="D20" s="2">
        <v>0.5898958333333334</v>
      </c>
      <c r="E20" t="s">
        <v>2</v>
      </c>
      <c r="F20" t="s">
        <v>3</v>
      </c>
      <c r="G20" t="s">
        <v>4</v>
      </c>
      <c r="H20">
        <v>156.15</v>
      </c>
      <c r="I20">
        <v>155.24</v>
      </c>
      <c r="J20">
        <v>155.84</v>
      </c>
      <c r="K20">
        <v>157.97</v>
      </c>
      <c r="L20">
        <v>156.66999999999999</v>
      </c>
      <c r="M20" t="s">
        <v>5</v>
      </c>
      <c r="N20" t="s">
        <v>6</v>
      </c>
      <c r="O20">
        <v>156.37</v>
      </c>
      <c r="P20">
        <f t="shared" si="0"/>
        <v>36.018000000000001</v>
      </c>
      <c r="Q20">
        <f t="shared" si="1"/>
        <v>1.1816929133858267</v>
      </c>
      <c r="R20" t="s">
        <v>7</v>
      </c>
      <c r="S20" t="s">
        <v>30</v>
      </c>
      <c r="T20" t="s">
        <v>9</v>
      </c>
      <c r="U20" s="3">
        <v>0.73740000000000006</v>
      </c>
      <c r="V20" t="s">
        <v>10</v>
      </c>
      <c r="W20">
        <v>1001.33</v>
      </c>
      <c r="X20" t="s">
        <v>11</v>
      </c>
      <c r="Y20" t="s">
        <v>12</v>
      </c>
      <c r="Z20" t="s">
        <v>13</v>
      </c>
      <c r="AA20">
        <v>0.79</v>
      </c>
      <c r="AB20" t="s">
        <v>14</v>
      </c>
      <c r="AC20" s="4">
        <v>4.1666666666666664E-2</v>
      </c>
      <c r="AD20">
        <v>6.41</v>
      </c>
      <c r="AE20" t="s">
        <v>14</v>
      </c>
      <c r="AF20" s="4">
        <v>8.3333333333333329E-2</v>
      </c>
      <c r="AG20">
        <v>-5.63</v>
      </c>
    </row>
    <row r="21" spans="1:33">
      <c r="A21" t="s">
        <v>0</v>
      </c>
      <c r="B21" t="s">
        <v>1</v>
      </c>
      <c r="C21" s="1">
        <v>44211</v>
      </c>
      <c r="D21" s="2">
        <v>0.60039351851851852</v>
      </c>
      <c r="E21" t="s">
        <v>2</v>
      </c>
      <c r="F21" t="s">
        <v>3</v>
      </c>
      <c r="G21" t="s">
        <v>4</v>
      </c>
      <c r="H21">
        <v>154.21</v>
      </c>
      <c r="I21">
        <v>154.30000000000001</v>
      </c>
      <c r="J21">
        <v>156.15</v>
      </c>
      <c r="K21">
        <v>156.03</v>
      </c>
      <c r="L21">
        <v>155.22</v>
      </c>
      <c r="M21" t="s">
        <v>5</v>
      </c>
      <c r="N21" t="s">
        <v>6</v>
      </c>
      <c r="O21">
        <v>155.18</v>
      </c>
      <c r="P21">
        <f t="shared" si="0"/>
        <v>37.207999999999998</v>
      </c>
      <c r="Q21">
        <f t="shared" si="1"/>
        <v>1.2207349081364829</v>
      </c>
      <c r="R21" t="s">
        <v>7</v>
      </c>
      <c r="S21" t="s">
        <v>31</v>
      </c>
      <c r="T21" t="s">
        <v>9</v>
      </c>
      <c r="U21" s="3">
        <v>0.74199999999999999</v>
      </c>
      <c r="V21" t="s">
        <v>10</v>
      </c>
      <c r="W21">
        <v>1001.37</v>
      </c>
      <c r="X21" t="s">
        <v>11</v>
      </c>
      <c r="Y21" t="s">
        <v>12</v>
      </c>
      <c r="Z21" t="s">
        <v>13</v>
      </c>
      <c r="AA21">
        <v>0.65</v>
      </c>
      <c r="AB21" t="s">
        <v>14</v>
      </c>
      <c r="AC21" s="4">
        <v>4.1666666666666664E-2</v>
      </c>
      <c r="AD21">
        <v>6.13</v>
      </c>
      <c r="AE21" t="s">
        <v>14</v>
      </c>
      <c r="AF21" s="4">
        <v>8.3333333333333329E-2</v>
      </c>
      <c r="AG21">
        <v>-5.48</v>
      </c>
    </row>
    <row r="22" spans="1:33">
      <c r="A22" t="s">
        <v>0</v>
      </c>
      <c r="B22" t="s">
        <v>1</v>
      </c>
      <c r="C22" s="1">
        <v>44211</v>
      </c>
      <c r="D22" s="2">
        <v>0.61089120370370364</v>
      </c>
      <c r="E22" t="s">
        <v>2</v>
      </c>
      <c r="F22" t="s">
        <v>3</v>
      </c>
      <c r="G22" t="s">
        <v>4</v>
      </c>
      <c r="H22">
        <v>156.16999999999999</v>
      </c>
      <c r="I22">
        <v>154.81</v>
      </c>
      <c r="J22">
        <v>159.31</v>
      </c>
      <c r="K22">
        <v>159.36000000000001</v>
      </c>
      <c r="L22">
        <v>156.05000000000001</v>
      </c>
      <c r="M22" t="s">
        <v>5</v>
      </c>
      <c r="N22" t="s">
        <v>6</v>
      </c>
      <c r="O22">
        <v>157.13999999999999</v>
      </c>
      <c r="P22">
        <f t="shared" si="0"/>
        <v>35.248000000000019</v>
      </c>
      <c r="Q22">
        <f t="shared" si="1"/>
        <v>1.1564304461942263</v>
      </c>
      <c r="R22" t="s">
        <v>7</v>
      </c>
      <c r="S22" t="s">
        <v>32</v>
      </c>
      <c r="T22" t="s">
        <v>9</v>
      </c>
      <c r="U22" s="3">
        <v>0.74519999999999997</v>
      </c>
      <c r="V22" t="s">
        <v>10</v>
      </c>
      <c r="W22">
        <v>1001.16</v>
      </c>
      <c r="X22" t="s">
        <v>11</v>
      </c>
      <c r="Y22" t="s">
        <v>12</v>
      </c>
      <c r="Z22" t="s">
        <v>13</v>
      </c>
      <c r="AA22">
        <v>0.8</v>
      </c>
      <c r="AB22" t="s">
        <v>14</v>
      </c>
      <c r="AC22" s="4">
        <v>4.1666666666666664E-2</v>
      </c>
      <c r="AD22">
        <v>6.38</v>
      </c>
      <c r="AE22" t="s">
        <v>14</v>
      </c>
      <c r="AF22" s="4">
        <v>8.3333333333333329E-2</v>
      </c>
      <c r="AG22">
        <v>-5.58</v>
      </c>
    </row>
    <row r="23" spans="1:33">
      <c r="A23" t="s">
        <v>0</v>
      </c>
      <c r="B23" t="s">
        <v>1</v>
      </c>
      <c r="C23" s="1">
        <v>44211</v>
      </c>
      <c r="D23" s="2">
        <v>0.62138888888888888</v>
      </c>
      <c r="E23" t="s">
        <v>2</v>
      </c>
      <c r="F23" t="s">
        <v>3</v>
      </c>
      <c r="G23" t="s">
        <v>4</v>
      </c>
      <c r="H23">
        <v>157.76</v>
      </c>
      <c r="I23">
        <v>156.38999999999999</v>
      </c>
      <c r="J23">
        <v>156.84</v>
      </c>
      <c r="K23">
        <v>156.84</v>
      </c>
      <c r="L23">
        <v>157.47</v>
      </c>
      <c r="M23" t="s">
        <v>5</v>
      </c>
      <c r="N23" t="s">
        <v>6</v>
      </c>
      <c r="O23">
        <v>157.06</v>
      </c>
      <c r="P23">
        <f t="shared" si="0"/>
        <v>35.328000000000003</v>
      </c>
      <c r="Q23">
        <f t="shared" si="1"/>
        <v>1.1590551181102362</v>
      </c>
      <c r="R23" t="s">
        <v>7</v>
      </c>
      <c r="S23" t="s">
        <v>32</v>
      </c>
      <c r="T23" t="s">
        <v>9</v>
      </c>
      <c r="U23" s="3">
        <v>0.74919999999999998</v>
      </c>
      <c r="V23" t="s">
        <v>10</v>
      </c>
      <c r="W23">
        <v>1000.79</v>
      </c>
      <c r="X23" t="s">
        <v>11</v>
      </c>
      <c r="Y23" t="s">
        <v>12</v>
      </c>
      <c r="Z23" t="s">
        <v>13</v>
      </c>
      <c r="AA23">
        <v>0.77</v>
      </c>
      <c r="AB23" t="s">
        <v>14</v>
      </c>
      <c r="AC23" s="4">
        <v>4.1666666666666664E-2</v>
      </c>
      <c r="AD23">
        <v>6.38</v>
      </c>
      <c r="AE23" t="s">
        <v>14</v>
      </c>
      <c r="AF23" s="4">
        <v>8.3333333333333329E-2</v>
      </c>
      <c r="AG23">
        <v>-5.6</v>
      </c>
    </row>
    <row r="24" spans="1:33">
      <c r="A24" t="s">
        <v>0</v>
      </c>
      <c r="B24" t="s">
        <v>1</v>
      </c>
      <c r="C24" s="1">
        <v>44211</v>
      </c>
      <c r="D24" s="2">
        <v>0.63188657407407411</v>
      </c>
      <c r="E24" t="s">
        <v>2</v>
      </c>
      <c r="F24" t="s">
        <v>3</v>
      </c>
      <c r="G24" t="s">
        <v>4</v>
      </c>
      <c r="H24">
        <v>156.43</v>
      </c>
      <c r="I24">
        <v>160.63</v>
      </c>
      <c r="J24">
        <v>160.80000000000001</v>
      </c>
      <c r="K24">
        <v>156.19</v>
      </c>
      <c r="L24">
        <v>157.72999999999999</v>
      </c>
      <c r="M24" t="s">
        <v>5</v>
      </c>
      <c r="N24" t="s">
        <v>6</v>
      </c>
      <c r="O24">
        <v>158.35</v>
      </c>
      <c r="P24">
        <f t="shared" si="0"/>
        <v>34.038000000000011</v>
      </c>
      <c r="Q24">
        <f t="shared" si="1"/>
        <v>1.1167322834645672</v>
      </c>
      <c r="R24" t="s">
        <v>7</v>
      </c>
      <c r="S24" t="s">
        <v>33</v>
      </c>
      <c r="T24" t="s">
        <v>9</v>
      </c>
      <c r="U24" s="3">
        <v>0.75090000000000001</v>
      </c>
      <c r="V24" t="s">
        <v>10</v>
      </c>
      <c r="W24">
        <v>1001</v>
      </c>
      <c r="X24" t="s">
        <v>11</v>
      </c>
      <c r="Y24" t="s">
        <v>12</v>
      </c>
      <c r="Z24" t="s">
        <v>13</v>
      </c>
      <c r="AA24">
        <v>0.8</v>
      </c>
      <c r="AB24" t="s">
        <v>14</v>
      </c>
      <c r="AC24" s="4">
        <v>4.1666666666666664E-2</v>
      </c>
      <c r="AD24">
        <v>6.41</v>
      </c>
      <c r="AE24" t="s">
        <v>14</v>
      </c>
      <c r="AF24" s="4">
        <v>8.3333333333333329E-2</v>
      </c>
      <c r="AG24">
        <v>-5.62</v>
      </c>
    </row>
    <row r="25" spans="1:33">
      <c r="A25" t="s">
        <v>0</v>
      </c>
      <c r="B25" t="s">
        <v>1</v>
      </c>
      <c r="C25" s="1">
        <v>44211</v>
      </c>
      <c r="D25" s="2">
        <v>0.64238425925925924</v>
      </c>
      <c r="E25" t="s">
        <v>2</v>
      </c>
      <c r="F25" t="s">
        <v>3</v>
      </c>
      <c r="G25" t="s">
        <v>4</v>
      </c>
      <c r="H25">
        <v>158.76</v>
      </c>
      <c r="I25">
        <v>155.62</v>
      </c>
      <c r="J25">
        <v>163.77000000000001</v>
      </c>
      <c r="K25">
        <v>158.28</v>
      </c>
      <c r="L25">
        <v>156.84</v>
      </c>
      <c r="M25" t="s">
        <v>5</v>
      </c>
      <c r="N25" t="s">
        <v>6</v>
      </c>
      <c r="O25">
        <v>158.65</v>
      </c>
      <c r="P25">
        <f t="shared" si="0"/>
        <v>33.738</v>
      </c>
      <c r="Q25">
        <f t="shared" si="1"/>
        <v>1.1068897637795276</v>
      </c>
      <c r="R25" t="s">
        <v>7</v>
      </c>
      <c r="S25" t="s">
        <v>34</v>
      </c>
      <c r="T25" t="s">
        <v>9</v>
      </c>
      <c r="U25" s="3">
        <v>0.75509999999999999</v>
      </c>
      <c r="V25" t="s">
        <v>10</v>
      </c>
      <c r="W25">
        <v>1000.73</v>
      </c>
      <c r="X25" t="s">
        <v>11</v>
      </c>
      <c r="Y25" t="s">
        <v>12</v>
      </c>
      <c r="Z25" t="s">
        <v>13</v>
      </c>
      <c r="AA25">
        <v>1.08</v>
      </c>
      <c r="AB25" t="s">
        <v>14</v>
      </c>
      <c r="AC25" s="4">
        <v>4.1666666666666664E-2</v>
      </c>
      <c r="AD25">
        <v>6.34</v>
      </c>
      <c r="AE25" t="s">
        <v>14</v>
      </c>
      <c r="AF25" s="4">
        <v>8.3333333333333329E-2</v>
      </c>
      <c r="AG25">
        <v>-5.26</v>
      </c>
    </row>
    <row r="26" spans="1:33">
      <c r="A26" t="s">
        <v>0</v>
      </c>
      <c r="B26" t="s">
        <v>1</v>
      </c>
      <c r="C26" s="1">
        <v>44211</v>
      </c>
      <c r="D26" s="2">
        <v>0.65288194444444447</v>
      </c>
      <c r="E26" t="s">
        <v>2</v>
      </c>
      <c r="F26" t="s">
        <v>3</v>
      </c>
      <c r="G26" t="s">
        <v>4</v>
      </c>
      <c r="H26">
        <v>158.29</v>
      </c>
      <c r="I26">
        <v>156.99</v>
      </c>
      <c r="J26">
        <v>158.13999999999999</v>
      </c>
      <c r="K26">
        <v>159.75</v>
      </c>
      <c r="L26">
        <v>158.47999999999999</v>
      </c>
      <c r="M26" t="s">
        <v>5</v>
      </c>
      <c r="N26" t="s">
        <v>6</v>
      </c>
      <c r="O26">
        <v>158.33000000000001</v>
      </c>
      <c r="P26">
        <f t="shared" si="0"/>
        <v>34.057999999999993</v>
      </c>
      <c r="Q26">
        <f t="shared" si="1"/>
        <v>1.1173884514435692</v>
      </c>
      <c r="R26" t="s">
        <v>7</v>
      </c>
      <c r="S26" t="s">
        <v>35</v>
      </c>
      <c r="T26" t="s">
        <v>9</v>
      </c>
      <c r="U26" s="3">
        <v>0.75739999999999996</v>
      </c>
      <c r="V26" t="s">
        <v>10</v>
      </c>
      <c r="W26">
        <v>1000.67</v>
      </c>
      <c r="X26" t="s">
        <v>11</v>
      </c>
      <c r="Y26" t="s">
        <v>12</v>
      </c>
      <c r="Z26" t="s">
        <v>13</v>
      </c>
      <c r="AA26">
        <v>1.07</v>
      </c>
      <c r="AB26" t="s">
        <v>14</v>
      </c>
      <c r="AC26" s="4">
        <v>4.1666666666666664E-2</v>
      </c>
      <c r="AD26">
        <v>6.34</v>
      </c>
      <c r="AE26" t="s">
        <v>14</v>
      </c>
      <c r="AF26" s="4">
        <v>8.3333333333333329E-2</v>
      </c>
      <c r="AG26">
        <v>-5.28</v>
      </c>
    </row>
    <row r="27" spans="1:33">
      <c r="A27" t="s">
        <v>0</v>
      </c>
      <c r="B27" t="s">
        <v>1</v>
      </c>
      <c r="C27" s="1">
        <v>44211</v>
      </c>
      <c r="D27" s="2">
        <v>0.6633796296296296</v>
      </c>
      <c r="E27" t="s">
        <v>2</v>
      </c>
      <c r="F27" t="s">
        <v>3</v>
      </c>
      <c r="G27" t="s">
        <v>4</v>
      </c>
      <c r="H27">
        <v>157.61000000000001</v>
      </c>
      <c r="I27">
        <v>155.94</v>
      </c>
      <c r="J27">
        <v>160.11000000000001</v>
      </c>
      <c r="K27">
        <v>159.63</v>
      </c>
      <c r="L27">
        <v>158.52000000000001</v>
      </c>
      <c r="M27" t="s">
        <v>5</v>
      </c>
      <c r="N27" t="s">
        <v>6</v>
      </c>
      <c r="O27">
        <v>158.36000000000001</v>
      </c>
      <c r="P27">
        <f t="shared" si="0"/>
        <v>34.027999999999992</v>
      </c>
      <c r="Q27">
        <f t="shared" si="1"/>
        <v>1.1164041994750653</v>
      </c>
      <c r="R27" t="s">
        <v>7</v>
      </c>
      <c r="S27" t="s">
        <v>36</v>
      </c>
      <c r="T27" t="s">
        <v>9</v>
      </c>
      <c r="U27" s="3">
        <v>0.76160000000000005</v>
      </c>
      <c r="V27" t="s">
        <v>10</v>
      </c>
      <c r="W27">
        <v>1000.58</v>
      </c>
      <c r="X27" t="s">
        <v>11</v>
      </c>
      <c r="Y27" t="s">
        <v>12</v>
      </c>
      <c r="Z27" t="s">
        <v>13</v>
      </c>
      <c r="AA27">
        <v>1.04</v>
      </c>
      <c r="AB27" t="s">
        <v>14</v>
      </c>
      <c r="AC27" s="4">
        <v>4.1666666666666664E-2</v>
      </c>
      <c r="AD27">
        <v>6.34</v>
      </c>
      <c r="AE27" t="s">
        <v>14</v>
      </c>
      <c r="AF27" s="4">
        <v>8.3333333333333329E-2</v>
      </c>
      <c r="AG27">
        <v>-5.3</v>
      </c>
    </row>
    <row r="28" spans="1:33">
      <c r="A28" t="s">
        <v>0</v>
      </c>
      <c r="B28" t="s">
        <v>1</v>
      </c>
      <c r="C28" s="1">
        <v>44211</v>
      </c>
      <c r="D28" s="2">
        <v>0.67386574074074079</v>
      </c>
      <c r="E28" t="s">
        <v>2</v>
      </c>
      <c r="F28" t="s">
        <v>3</v>
      </c>
      <c r="G28" t="s">
        <v>4</v>
      </c>
      <c r="H28">
        <v>159.19</v>
      </c>
      <c r="I28">
        <v>164.66</v>
      </c>
      <c r="J28">
        <v>157.13</v>
      </c>
      <c r="K28">
        <v>162.82</v>
      </c>
      <c r="L28">
        <v>161.21</v>
      </c>
      <c r="M28" t="s">
        <v>5</v>
      </c>
      <c r="N28" t="s">
        <v>6</v>
      </c>
      <c r="O28">
        <v>161</v>
      </c>
      <c r="P28">
        <f t="shared" si="0"/>
        <v>31.388000000000005</v>
      </c>
      <c r="Q28">
        <f t="shared" si="1"/>
        <v>1.0297900262467192</v>
      </c>
      <c r="R28" t="s">
        <v>7</v>
      </c>
      <c r="S28" t="s">
        <v>36</v>
      </c>
      <c r="T28" t="s">
        <v>9</v>
      </c>
      <c r="U28" s="3">
        <v>0.7621</v>
      </c>
      <c r="V28" t="s">
        <v>10</v>
      </c>
      <c r="W28">
        <v>1000.86</v>
      </c>
      <c r="X28" t="s">
        <v>11</v>
      </c>
      <c r="Y28" t="s">
        <v>12</v>
      </c>
      <c r="Z28" t="s">
        <v>13</v>
      </c>
      <c r="AA28">
        <v>2.1</v>
      </c>
      <c r="AB28" t="s">
        <v>14</v>
      </c>
      <c r="AC28" s="4">
        <v>4.1666666666666664E-2</v>
      </c>
      <c r="AD28">
        <v>6.34</v>
      </c>
      <c r="AE28" t="s">
        <v>14</v>
      </c>
      <c r="AF28" s="4">
        <v>8.3333333333333329E-2</v>
      </c>
      <c r="AG28">
        <v>-4.25</v>
      </c>
    </row>
    <row r="34" spans="1:6">
      <c r="A34" s="6" t="s">
        <v>37</v>
      </c>
    </row>
    <row r="35" spans="1:6">
      <c r="A35" s="5" t="s">
        <v>38</v>
      </c>
      <c r="B35">
        <v>2169506</v>
      </c>
      <c r="C35" s="1">
        <v>44211</v>
      </c>
      <c r="D35" s="4">
        <v>0.42708333333333331</v>
      </c>
      <c r="E35" t="s">
        <v>39</v>
      </c>
      <c r="F35">
        <v>1.06</v>
      </c>
    </row>
    <row r="36" spans="1:6">
      <c r="A36" s="5" t="s">
        <v>38</v>
      </c>
      <c r="B36">
        <v>2169506</v>
      </c>
      <c r="C36" s="1">
        <v>44211</v>
      </c>
      <c r="D36" s="4">
        <v>0.4375</v>
      </c>
      <c r="E36" t="s">
        <v>39</v>
      </c>
      <c r="F36">
        <v>1.07</v>
      </c>
    </row>
    <row r="37" spans="1:6">
      <c r="A37" s="5" t="s">
        <v>38</v>
      </c>
      <c r="B37">
        <v>2169506</v>
      </c>
      <c r="C37" s="1">
        <v>44211</v>
      </c>
      <c r="D37" s="4">
        <v>0.44791666666666669</v>
      </c>
      <c r="E37" t="s">
        <v>39</v>
      </c>
      <c r="F37">
        <v>1.07</v>
      </c>
    </row>
    <row r="38" spans="1:6">
      <c r="A38" s="5" t="s">
        <v>38</v>
      </c>
      <c r="B38">
        <v>2169506</v>
      </c>
      <c r="C38" s="1">
        <v>44211</v>
      </c>
      <c r="D38" s="4">
        <v>0.45833333333333331</v>
      </c>
      <c r="E38" t="s">
        <v>39</v>
      </c>
      <c r="F38">
        <v>1.05</v>
      </c>
    </row>
    <row r="39" spans="1:6">
      <c r="A39" s="5" t="s">
        <v>38</v>
      </c>
      <c r="B39">
        <v>2169506</v>
      </c>
      <c r="C39" s="1">
        <v>44211</v>
      </c>
      <c r="D39" s="4">
        <v>0.46875</v>
      </c>
      <c r="E39" t="s">
        <v>39</v>
      </c>
      <c r="F39">
        <v>1.1000000000000001</v>
      </c>
    </row>
    <row r="40" spans="1:6">
      <c r="A40" s="5" t="s">
        <v>38</v>
      </c>
      <c r="B40">
        <v>2169506</v>
      </c>
      <c r="C40" s="1">
        <v>44211</v>
      </c>
      <c r="D40" s="4">
        <v>0.47916666666666669</v>
      </c>
      <c r="E40" t="s">
        <v>39</v>
      </c>
      <c r="F40">
        <v>1.22</v>
      </c>
    </row>
    <row r="41" spans="1:6">
      <c r="A41" s="5" t="s">
        <v>38</v>
      </c>
      <c r="B41">
        <v>2169506</v>
      </c>
      <c r="C41" s="1">
        <v>44211</v>
      </c>
      <c r="D41" s="4">
        <v>0.48958333333333331</v>
      </c>
      <c r="E41" t="s">
        <v>39</v>
      </c>
      <c r="F41">
        <v>1.35</v>
      </c>
    </row>
    <row r="42" spans="1:6">
      <c r="A42" s="5" t="s">
        <v>38</v>
      </c>
      <c r="B42">
        <v>2169506</v>
      </c>
      <c r="C42" s="1">
        <v>44211</v>
      </c>
      <c r="D42" s="4">
        <v>0.5</v>
      </c>
      <c r="E42" t="s">
        <v>39</v>
      </c>
      <c r="F42">
        <v>1.69</v>
      </c>
    </row>
    <row r="43" spans="1:6">
      <c r="A43" s="5" t="s">
        <v>38</v>
      </c>
      <c r="B43">
        <v>2169506</v>
      </c>
      <c r="C43" s="1">
        <v>44211</v>
      </c>
      <c r="D43" s="4">
        <v>0.51041666666666663</v>
      </c>
      <c r="E43" t="s">
        <v>39</v>
      </c>
      <c r="F43">
        <v>2.0299999999999998</v>
      </c>
    </row>
    <row r="44" spans="1:6">
      <c r="A44" s="5" t="s">
        <v>38</v>
      </c>
      <c r="B44">
        <v>2169506</v>
      </c>
      <c r="C44" s="1">
        <v>44211</v>
      </c>
      <c r="D44" s="4">
        <v>0.52083333333333337</v>
      </c>
      <c r="E44" t="s">
        <v>39</v>
      </c>
      <c r="F44">
        <v>1.94</v>
      </c>
    </row>
    <row r="45" spans="1:6">
      <c r="A45" s="5" t="s">
        <v>38</v>
      </c>
      <c r="B45">
        <v>2169506</v>
      </c>
      <c r="C45" s="1">
        <v>44211</v>
      </c>
      <c r="D45" s="4">
        <v>0.53125</v>
      </c>
      <c r="E45" t="s">
        <v>39</v>
      </c>
      <c r="F45">
        <v>1.82</v>
      </c>
    </row>
    <row r="46" spans="1:6">
      <c r="A46" s="5" t="s">
        <v>38</v>
      </c>
      <c r="B46">
        <v>2169506</v>
      </c>
      <c r="C46" s="1">
        <v>44211</v>
      </c>
      <c r="D46" s="4">
        <v>0.54166666666666663</v>
      </c>
      <c r="E46" t="s">
        <v>39</v>
      </c>
      <c r="F46">
        <v>1.7</v>
      </c>
    </row>
    <row r="47" spans="1:6">
      <c r="A47" s="5" t="s">
        <v>38</v>
      </c>
      <c r="B47">
        <v>2169506</v>
      </c>
      <c r="C47" s="1">
        <v>44211</v>
      </c>
      <c r="D47" s="4">
        <v>0.55208333333333337</v>
      </c>
      <c r="E47" t="s">
        <v>39</v>
      </c>
      <c r="F47">
        <v>1.58</v>
      </c>
    </row>
    <row r="48" spans="1:6">
      <c r="A48" s="5" t="s">
        <v>38</v>
      </c>
      <c r="B48">
        <v>2169506</v>
      </c>
      <c r="C48" s="1">
        <v>44211</v>
      </c>
      <c r="D48" s="4">
        <v>0.5625</v>
      </c>
      <c r="E48" t="s">
        <v>39</v>
      </c>
      <c r="F48">
        <v>1.5</v>
      </c>
    </row>
    <row r="49" spans="1:6">
      <c r="A49" s="5" t="s">
        <v>38</v>
      </c>
      <c r="B49">
        <v>2169506</v>
      </c>
      <c r="C49" s="1">
        <v>44211</v>
      </c>
      <c r="D49" s="4">
        <v>0.57291666666666663</v>
      </c>
      <c r="E49" t="s">
        <v>39</v>
      </c>
      <c r="F49">
        <v>1.42</v>
      </c>
    </row>
    <row r="50" spans="1:6">
      <c r="A50" s="5" t="s">
        <v>38</v>
      </c>
      <c r="B50">
        <v>2169506</v>
      </c>
      <c r="C50" s="1">
        <v>44211</v>
      </c>
      <c r="D50" s="4">
        <v>0.58333333333333337</v>
      </c>
      <c r="E50" t="s">
        <v>39</v>
      </c>
      <c r="F50">
        <v>1.34</v>
      </c>
    </row>
    <row r="51" spans="1:6">
      <c r="A51" s="5" t="s">
        <v>38</v>
      </c>
      <c r="B51">
        <v>2169506</v>
      </c>
      <c r="C51" s="1">
        <v>44211</v>
      </c>
      <c r="D51" s="4">
        <v>0.59375</v>
      </c>
      <c r="E51" t="s">
        <v>39</v>
      </c>
      <c r="F51">
        <v>1.26</v>
      </c>
    </row>
    <row r="52" spans="1:6">
      <c r="A52" s="5" t="s">
        <v>38</v>
      </c>
      <c r="B52">
        <v>2169506</v>
      </c>
      <c r="C52" s="1">
        <v>44211</v>
      </c>
      <c r="D52" s="4">
        <v>0.60416666666666663</v>
      </c>
      <c r="E52" t="s">
        <v>39</v>
      </c>
      <c r="F52">
        <v>1.22</v>
      </c>
    </row>
    <row r="53" spans="1:6">
      <c r="A53" s="5" t="s">
        <v>38</v>
      </c>
      <c r="B53">
        <v>2169506</v>
      </c>
      <c r="C53" s="1">
        <v>44211</v>
      </c>
      <c r="D53" s="4">
        <v>0.61458333333333337</v>
      </c>
      <c r="E53" t="s">
        <v>39</v>
      </c>
      <c r="F53">
        <v>1.19</v>
      </c>
    </row>
    <row r="54" spans="1:6">
      <c r="A54" s="5" t="s">
        <v>38</v>
      </c>
      <c r="B54">
        <v>2169506</v>
      </c>
      <c r="C54" s="1">
        <v>44211</v>
      </c>
      <c r="D54" s="4">
        <v>0.625</v>
      </c>
      <c r="E54" t="s">
        <v>39</v>
      </c>
      <c r="F54">
        <v>1.17</v>
      </c>
    </row>
    <row r="55" spans="1:6">
      <c r="A55" s="5" t="s">
        <v>38</v>
      </c>
      <c r="B55">
        <v>2169506</v>
      </c>
      <c r="C55" s="1">
        <v>44211</v>
      </c>
      <c r="D55" s="4">
        <v>0.63541666666666663</v>
      </c>
      <c r="E55" t="s">
        <v>39</v>
      </c>
      <c r="F55">
        <v>1.1399999999999999</v>
      </c>
    </row>
    <row r="56" spans="1:6">
      <c r="A56" s="5" t="s">
        <v>38</v>
      </c>
      <c r="B56">
        <v>2169506</v>
      </c>
      <c r="C56" s="1">
        <v>44211</v>
      </c>
      <c r="D56" s="4">
        <v>0.64583333333333337</v>
      </c>
      <c r="E56" t="s">
        <v>39</v>
      </c>
      <c r="F56">
        <v>1.1200000000000001</v>
      </c>
    </row>
    <row r="60" spans="1:6">
      <c r="A60" t="s">
        <v>45</v>
      </c>
    </row>
    <row r="61" spans="1:6">
      <c r="B61" t="s">
        <v>38</v>
      </c>
      <c r="C61" t="s">
        <v>40</v>
      </c>
      <c r="D61" t="s">
        <v>41</v>
      </c>
      <c r="E61" t="s">
        <v>42</v>
      </c>
    </row>
    <row r="62" spans="1:6">
      <c r="A62" s="4">
        <v>0.42708333333333331</v>
      </c>
      <c r="B62">
        <v>1.06</v>
      </c>
      <c r="C62">
        <v>1.0599737532808395</v>
      </c>
      <c r="D62">
        <f>ABS(B62-C62)</f>
        <v>2.6246719160516463E-5</v>
      </c>
      <c r="E62">
        <v>20.67</v>
      </c>
    </row>
    <row r="63" spans="1:6">
      <c r="A63" s="4">
        <v>0.4375</v>
      </c>
      <c r="B63">
        <v>1.07</v>
      </c>
      <c r="C63">
        <v>1.0635826771653545</v>
      </c>
      <c r="D63">
        <f t="shared" ref="D63:D85" si="2">ABS(B63-C63)</f>
        <v>6.417322834645578E-3</v>
      </c>
      <c r="E63">
        <v>16.559999999999999</v>
      </c>
    </row>
    <row r="64" spans="1:6">
      <c r="A64" s="4">
        <v>0.44791666666666669</v>
      </c>
      <c r="B64">
        <v>1.07</v>
      </c>
      <c r="C64">
        <v>1.0724409448818903</v>
      </c>
      <c r="D64">
        <f t="shared" si="2"/>
        <v>2.4409448818902835E-3</v>
      </c>
      <c r="E64">
        <v>14.87</v>
      </c>
    </row>
    <row r="65" spans="1:5">
      <c r="A65" s="4">
        <v>0.45833333333333331</v>
      </c>
      <c r="B65">
        <v>1.05</v>
      </c>
      <c r="C65">
        <v>1.0012467191601051</v>
      </c>
      <c r="D65">
        <f t="shared" si="2"/>
        <v>4.8753280839894941E-2</v>
      </c>
      <c r="E65">
        <v>14.02</v>
      </c>
    </row>
    <row r="66" spans="1:5">
      <c r="A66" s="4">
        <v>0.46875</v>
      </c>
      <c r="B66">
        <v>1.1000000000000001</v>
      </c>
      <c r="C66">
        <v>1.0750656167979002</v>
      </c>
      <c r="D66">
        <f t="shared" si="2"/>
        <v>2.4934383202099841E-2</v>
      </c>
      <c r="E66">
        <v>13.55</v>
      </c>
    </row>
    <row r="67" spans="1:5">
      <c r="A67" s="4">
        <v>0.47916666666666669</v>
      </c>
      <c r="B67">
        <v>1.22</v>
      </c>
      <c r="C67">
        <v>1.1797244094488188</v>
      </c>
      <c r="D67">
        <f t="shared" si="2"/>
        <v>4.0275590551181129E-2</v>
      </c>
      <c r="E67">
        <v>13.34</v>
      </c>
    </row>
    <row r="68" spans="1:5">
      <c r="A68" s="4">
        <v>0.48958333333333331</v>
      </c>
      <c r="B68">
        <v>1.35</v>
      </c>
      <c r="C68">
        <v>1.3926509186351708</v>
      </c>
      <c r="D68">
        <f t="shared" si="2"/>
        <v>4.2650918635170676E-2</v>
      </c>
      <c r="E68">
        <v>13.06</v>
      </c>
    </row>
    <row r="69" spans="1:5">
      <c r="A69" s="4">
        <v>0.5</v>
      </c>
      <c r="B69">
        <v>1.69</v>
      </c>
      <c r="C69">
        <v>2.0806430446194226</v>
      </c>
      <c r="D69">
        <f t="shared" si="2"/>
        <v>0.39064304461942267</v>
      </c>
      <c r="E69">
        <v>13.03</v>
      </c>
    </row>
    <row r="70" spans="1:5">
      <c r="A70" s="4">
        <v>0.51041666666666663</v>
      </c>
      <c r="B70">
        <v>2.0299999999999998</v>
      </c>
      <c r="C70">
        <v>2.1856299212598427</v>
      </c>
      <c r="D70">
        <f t="shared" si="2"/>
        <v>0.15562992125984287</v>
      </c>
      <c r="E70">
        <v>12.84</v>
      </c>
    </row>
    <row r="71" spans="1:5">
      <c r="A71" s="4">
        <v>0.52083333333333337</v>
      </c>
      <c r="B71">
        <v>1.94</v>
      </c>
      <c r="C71">
        <v>1.8253937007874017</v>
      </c>
      <c r="D71">
        <f t="shared" si="2"/>
        <v>0.11460629921259824</v>
      </c>
      <c r="E71">
        <v>13.1</v>
      </c>
    </row>
    <row r="72" spans="1:5">
      <c r="A72" s="4">
        <v>0.53125</v>
      </c>
      <c r="B72">
        <v>1.82</v>
      </c>
      <c r="C72">
        <v>1.7227034120734912</v>
      </c>
      <c r="D72">
        <f t="shared" si="2"/>
        <v>9.729658792650886E-2</v>
      </c>
      <c r="E72">
        <v>13.21</v>
      </c>
    </row>
    <row r="73" spans="1:5">
      <c r="A73" s="4">
        <v>0.54166666666666663</v>
      </c>
      <c r="B73">
        <v>1.7</v>
      </c>
      <c r="C73">
        <v>1.4868110236220475</v>
      </c>
      <c r="D73">
        <f t="shared" si="2"/>
        <v>0.21318897637795242</v>
      </c>
      <c r="E73">
        <v>13.5</v>
      </c>
    </row>
    <row r="74" spans="1:5">
      <c r="A74" s="4">
        <v>0.55208333333333337</v>
      </c>
      <c r="B74">
        <v>1.58</v>
      </c>
      <c r="C74">
        <v>1.4418635170603677</v>
      </c>
      <c r="D74">
        <f t="shared" si="2"/>
        <v>0.13813648293963232</v>
      </c>
      <c r="E74">
        <v>13.63</v>
      </c>
    </row>
    <row r="75" spans="1:5">
      <c r="A75" s="4">
        <v>0.5625</v>
      </c>
      <c r="B75">
        <v>1.5</v>
      </c>
      <c r="C75">
        <v>1.3696850393700792</v>
      </c>
      <c r="D75">
        <f t="shared" si="2"/>
        <v>0.13031496062992076</v>
      </c>
      <c r="E75">
        <v>13.82</v>
      </c>
    </row>
    <row r="76" spans="1:5">
      <c r="A76" s="4">
        <v>0.57291666666666663</v>
      </c>
      <c r="B76">
        <v>1.42</v>
      </c>
      <c r="C76">
        <v>1.3139107611548557</v>
      </c>
      <c r="D76">
        <f t="shared" si="2"/>
        <v>0.10608923884514421</v>
      </c>
      <c r="E76">
        <v>13.82</v>
      </c>
    </row>
    <row r="77" spans="1:5">
      <c r="A77" s="4">
        <v>0.58333333333333337</v>
      </c>
      <c r="B77">
        <v>1.34</v>
      </c>
      <c r="C77">
        <v>1.1816929133858267</v>
      </c>
      <c r="D77">
        <f t="shared" si="2"/>
        <v>0.15830708661417336</v>
      </c>
      <c r="E77">
        <v>13.91</v>
      </c>
    </row>
    <row r="78" spans="1:5">
      <c r="A78" s="4">
        <v>0.59375</v>
      </c>
      <c r="B78">
        <v>1.26</v>
      </c>
      <c r="C78">
        <v>1.2207349081364829</v>
      </c>
      <c r="D78">
        <f t="shared" si="2"/>
        <v>3.9265091863517121E-2</v>
      </c>
      <c r="E78">
        <v>14.04</v>
      </c>
    </row>
    <row r="79" spans="1:5">
      <c r="A79" s="4">
        <v>0.60416666666666663</v>
      </c>
      <c r="B79">
        <v>1.22</v>
      </c>
      <c r="C79">
        <v>1.1564304461942263</v>
      </c>
      <c r="D79">
        <f t="shared" si="2"/>
        <v>6.3569553805773671E-2</v>
      </c>
      <c r="E79">
        <v>14.05</v>
      </c>
    </row>
    <row r="80" spans="1:5">
      <c r="A80" s="4">
        <v>0.61458333333333337</v>
      </c>
      <c r="B80">
        <v>1.19</v>
      </c>
      <c r="C80">
        <v>1.1590551181102362</v>
      </c>
      <c r="D80">
        <f t="shared" si="2"/>
        <v>3.0944881889763742E-2</v>
      </c>
      <c r="E80">
        <v>14.05</v>
      </c>
    </row>
    <row r="81" spans="1:5">
      <c r="A81" s="4">
        <v>0.625</v>
      </c>
      <c r="B81">
        <v>1.17</v>
      </c>
      <c r="C81">
        <v>1.1167322834645672</v>
      </c>
      <c r="D81">
        <f t="shared" si="2"/>
        <v>5.3267716535432719E-2</v>
      </c>
      <c r="E81">
        <v>14.07</v>
      </c>
    </row>
    <row r="82" spans="1:5">
      <c r="A82" s="4">
        <v>0.63541666666666663</v>
      </c>
      <c r="B82">
        <v>1.1399999999999999</v>
      </c>
      <c r="C82">
        <v>1.1068897637795276</v>
      </c>
      <c r="D82">
        <f t="shared" si="2"/>
        <v>3.3110236220472267E-2</v>
      </c>
      <c r="E82">
        <v>14.16</v>
      </c>
    </row>
    <row r="83" spans="1:5">
      <c r="A83" s="4">
        <v>0.64583333333333337</v>
      </c>
      <c r="B83">
        <v>1.1200000000000001</v>
      </c>
      <c r="C83">
        <v>1.1173884514435692</v>
      </c>
      <c r="D83">
        <f t="shared" si="2"/>
        <v>2.6115485564308649E-3</v>
      </c>
      <c r="E83">
        <v>14.34</v>
      </c>
    </row>
    <row r="84" spans="1:5">
      <c r="A84" s="4">
        <v>0.65625</v>
      </c>
      <c r="B84">
        <v>1.1200000000000001</v>
      </c>
      <c r="C84">
        <v>1.1164041994750653</v>
      </c>
      <c r="D84">
        <f t="shared" si="2"/>
        <v>3.5958005249348002E-3</v>
      </c>
      <c r="E84">
        <v>14.64</v>
      </c>
    </row>
    <row r="85" spans="1:5">
      <c r="A85" s="4">
        <v>0.66666666666666663</v>
      </c>
      <c r="B85">
        <v>1.1299999999999999</v>
      </c>
      <c r="C85">
        <v>1.0297900262467192</v>
      </c>
      <c r="D85">
        <f t="shared" si="2"/>
        <v>0.10020997375328067</v>
      </c>
      <c r="E85">
        <v>14.64</v>
      </c>
    </row>
    <row r="91" spans="1:5">
      <c r="A91" s="9" t="s">
        <v>43</v>
      </c>
      <c r="B91" s="9"/>
    </row>
    <row r="92" spans="1:5">
      <c r="A92" s="11">
        <v>0.42708333333333331</v>
      </c>
      <c r="B92" s="10">
        <v>1.06</v>
      </c>
    </row>
    <row r="93" spans="1:5">
      <c r="A93" s="11">
        <v>0.4375</v>
      </c>
      <c r="B93" s="10">
        <v>1.07</v>
      </c>
    </row>
    <row r="94" spans="1:5">
      <c r="A94" s="11">
        <v>0.44791666666666669</v>
      </c>
      <c r="B94" s="10">
        <v>1.07</v>
      </c>
    </row>
    <row r="95" spans="1:5">
      <c r="A95" s="11">
        <v>0.45833333333333331</v>
      </c>
      <c r="B95" s="10">
        <v>1.05</v>
      </c>
    </row>
    <row r="96" spans="1:5">
      <c r="A96" s="11">
        <v>0.46875</v>
      </c>
      <c r="B96" s="10">
        <v>1.1000000000000001</v>
      </c>
      <c r="D96" s="8" t="s">
        <v>40</v>
      </c>
      <c r="E96" s="10" t="s">
        <v>38</v>
      </c>
    </row>
    <row r="97" spans="1:2">
      <c r="A97" s="11">
        <v>0.47916666666666669</v>
      </c>
      <c r="B97" s="10">
        <v>1.22</v>
      </c>
    </row>
    <row r="98" spans="1:2">
      <c r="A98" s="11">
        <v>0.48958333333333331</v>
      </c>
      <c r="B98" s="10">
        <v>1.35</v>
      </c>
    </row>
    <row r="99" spans="1:2">
      <c r="A99" s="11">
        <v>0.5</v>
      </c>
      <c r="B99" s="10">
        <v>1.69</v>
      </c>
    </row>
    <row r="100" spans="1:2">
      <c r="A100" s="11">
        <v>0.51041666666666663</v>
      </c>
      <c r="B100" s="10">
        <v>2.0299999999999998</v>
      </c>
    </row>
    <row r="101" spans="1:2">
      <c r="A101" s="11">
        <v>0.52083333333333337</v>
      </c>
      <c r="B101" s="10">
        <v>1.94</v>
      </c>
    </row>
    <row r="102" spans="1:2">
      <c r="A102" s="11">
        <v>0.53125</v>
      </c>
      <c r="B102" s="10">
        <v>1.82</v>
      </c>
    </row>
    <row r="103" spans="1:2">
      <c r="A103" s="11">
        <v>0.54166666666666663</v>
      </c>
      <c r="B103" s="10">
        <v>1.7</v>
      </c>
    </row>
    <row r="104" spans="1:2">
      <c r="A104" s="11">
        <v>0.55208333333333337</v>
      </c>
      <c r="B104" s="10">
        <v>1.58</v>
      </c>
    </row>
    <row r="105" spans="1:2">
      <c r="A105" s="11">
        <v>0.5625</v>
      </c>
      <c r="B105" s="10">
        <v>1.5</v>
      </c>
    </row>
    <row r="106" spans="1:2">
      <c r="A106" s="11">
        <v>0.57291666666666663</v>
      </c>
      <c r="B106" s="10">
        <v>1.42</v>
      </c>
    </row>
    <row r="107" spans="1:2">
      <c r="A107" s="11">
        <v>0.58333333333333337</v>
      </c>
      <c r="B107" s="10">
        <v>1.34</v>
      </c>
    </row>
    <row r="108" spans="1:2">
      <c r="A108" s="11">
        <v>0.59375</v>
      </c>
      <c r="B108" s="10">
        <v>1.26</v>
      </c>
    </row>
    <row r="109" spans="1:2">
      <c r="A109" s="11">
        <v>0.60416666666666663</v>
      </c>
      <c r="B109" s="10">
        <v>1.22</v>
      </c>
    </row>
    <row r="110" spans="1:2">
      <c r="A110" s="11">
        <v>0.61458333333333337</v>
      </c>
      <c r="B110" s="10">
        <v>1.19</v>
      </c>
    </row>
    <row r="111" spans="1:2">
      <c r="A111" s="11">
        <v>0.625</v>
      </c>
      <c r="B111" s="10">
        <v>1.17</v>
      </c>
    </row>
    <row r="112" spans="1:2">
      <c r="A112" s="11">
        <v>0.63541666666666663</v>
      </c>
      <c r="B112" s="10">
        <v>1.1399999999999999</v>
      </c>
    </row>
    <row r="113" spans="1:3">
      <c r="A113" s="11">
        <v>0.64583333333333337</v>
      </c>
      <c r="B113" s="10">
        <v>1.1200000000000001</v>
      </c>
    </row>
    <row r="114" spans="1:3" ht="16.8" customHeight="1">
      <c r="A114" s="11">
        <v>0.65625</v>
      </c>
      <c r="B114" s="10">
        <v>1.1200000000000001</v>
      </c>
    </row>
    <row r="115" spans="1:3">
      <c r="A115" s="11">
        <v>0.66666666666666663</v>
      </c>
      <c r="B115" s="10">
        <v>1.1299999999999999</v>
      </c>
    </row>
    <row r="116" spans="1:3">
      <c r="A116" s="7">
        <v>0.43245370370370373</v>
      </c>
      <c r="B116" s="8">
        <v>1.0599737532808395</v>
      </c>
    </row>
    <row r="117" spans="1:3">
      <c r="A117" s="7">
        <v>0.44295138888888891</v>
      </c>
      <c r="B117" s="8">
        <v>1.0635826771653545</v>
      </c>
      <c r="C117" s="9"/>
    </row>
    <row r="118" spans="1:3">
      <c r="A118" s="7">
        <v>0.45344907407407403</v>
      </c>
      <c r="B118" s="8">
        <v>1.0724409448818903</v>
      </c>
    </row>
    <row r="119" spans="1:3">
      <c r="A119" s="7">
        <v>0.46393518518518517</v>
      </c>
      <c r="B119" s="8">
        <v>1.0012467191601051</v>
      </c>
    </row>
    <row r="120" spans="1:3">
      <c r="A120" s="7">
        <v>0.47443287037037035</v>
      </c>
      <c r="B120" s="8">
        <v>1.0750656167979002</v>
      </c>
    </row>
    <row r="121" spans="1:3">
      <c r="A121" s="7">
        <v>0.48493055555555559</v>
      </c>
      <c r="B121" s="8">
        <v>1.1797244094488188</v>
      </c>
    </row>
    <row r="122" spans="1:3">
      <c r="A122" s="7">
        <v>0.49542824074074071</v>
      </c>
      <c r="B122" s="8">
        <v>1.3926509186351708</v>
      </c>
    </row>
    <row r="123" spans="1:3">
      <c r="A123" s="7">
        <v>0.50592592592592589</v>
      </c>
      <c r="B123" s="8">
        <v>2.0806430446194226</v>
      </c>
    </row>
    <row r="124" spans="1:3">
      <c r="A124" s="7">
        <v>0.51642361111111112</v>
      </c>
      <c r="B124" s="8">
        <v>2.1856299212598427</v>
      </c>
    </row>
    <row r="125" spans="1:3">
      <c r="A125" s="7">
        <v>0.52692129629629625</v>
      </c>
      <c r="B125" s="8">
        <v>1.8253937007874017</v>
      </c>
    </row>
    <row r="126" spans="1:3">
      <c r="A126" s="7">
        <v>0.53741898148148148</v>
      </c>
      <c r="B126" s="8">
        <v>1.7227034120734912</v>
      </c>
    </row>
    <row r="127" spans="1:3">
      <c r="A127" s="7">
        <v>0.54791666666666672</v>
      </c>
      <c r="B127" s="8">
        <v>1.4868110236220475</v>
      </c>
    </row>
    <row r="128" spans="1:3">
      <c r="A128" s="7">
        <v>0.55841435185185184</v>
      </c>
      <c r="B128" s="8">
        <v>1.4418635170603677</v>
      </c>
    </row>
    <row r="129" spans="1:2">
      <c r="A129" s="7">
        <v>0.56890046296296293</v>
      </c>
      <c r="B129" s="8">
        <v>1.3696850393700792</v>
      </c>
    </row>
    <row r="130" spans="1:2">
      <c r="A130" s="7">
        <v>0.57939814814814816</v>
      </c>
      <c r="B130" s="8">
        <v>1.3139107611548557</v>
      </c>
    </row>
    <row r="131" spans="1:2">
      <c r="A131" s="7">
        <v>0.5898958333333334</v>
      </c>
      <c r="B131" s="8">
        <v>1.1816929133858267</v>
      </c>
    </row>
    <row r="132" spans="1:2">
      <c r="A132" s="7">
        <v>0.60039351851851852</v>
      </c>
      <c r="B132" s="8">
        <v>1.2207349081364829</v>
      </c>
    </row>
    <row r="133" spans="1:2">
      <c r="A133" s="7">
        <v>0.61089120370370364</v>
      </c>
      <c r="B133" s="8">
        <v>1.1564304461942263</v>
      </c>
    </row>
    <row r="134" spans="1:2">
      <c r="A134" s="7">
        <v>0.62138888888888888</v>
      </c>
      <c r="B134" s="8">
        <v>1.1590551181102362</v>
      </c>
    </row>
    <row r="135" spans="1:2">
      <c r="A135" s="7">
        <v>0.63188657407407411</v>
      </c>
      <c r="B135" s="8">
        <v>1.1167322834645672</v>
      </c>
    </row>
    <row r="136" spans="1:2">
      <c r="A136" s="7">
        <v>0.64238425925925924</v>
      </c>
      <c r="B136" s="8">
        <v>1.1068897637795276</v>
      </c>
    </row>
    <row r="137" spans="1:2">
      <c r="A137" s="7">
        <v>0.65288194444444447</v>
      </c>
      <c r="B137" s="8">
        <v>1.1173884514435692</v>
      </c>
    </row>
    <row r="138" spans="1:2">
      <c r="A138" s="7">
        <v>0.6633796296296296</v>
      </c>
      <c r="B138" s="8">
        <v>1.1164041994750653</v>
      </c>
    </row>
    <row r="139" spans="1:2">
      <c r="A139" s="7">
        <v>0.67386574074074079</v>
      </c>
      <c r="B139" s="8">
        <v>1.0297900262467192</v>
      </c>
    </row>
    <row r="140" spans="1:2">
      <c r="A140" s="2"/>
    </row>
    <row r="141" spans="1:2">
      <c r="A141" s="2"/>
    </row>
    <row r="142" spans="1:2">
      <c r="A14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v3_fieldtest_jan15</vt:lpstr>
      <vt:lpstr>distance</vt:lpstr>
      <vt:lpstr>ARTS vs USGS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Corinne Smith</cp:lastModifiedBy>
  <dcterms:created xsi:type="dcterms:W3CDTF">2021-01-15T21:43:22Z</dcterms:created>
  <dcterms:modified xsi:type="dcterms:W3CDTF">2021-03-02T23:05:20Z</dcterms:modified>
</cp:coreProperties>
</file>