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15" windowWidth="11010" windowHeight="8715"/>
  </bookViews>
  <sheets>
    <sheet name="Data" sheetId="1" r:id="rId1"/>
    <sheet name="Category Type Lis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AA23" i="1"/>
  <c r="V23"/>
  <c r="X23"/>
  <c r="W23"/>
  <c r="R23"/>
  <c r="T23"/>
  <c r="S23"/>
  <c r="Q23"/>
  <c r="AA17"/>
  <c r="V17"/>
  <c r="X17"/>
  <c r="W17"/>
  <c r="R17"/>
  <c r="T17"/>
  <c r="S17"/>
  <c r="Q17"/>
  <c r="AA33"/>
  <c r="V33"/>
  <c r="X33"/>
  <c r="W33"/>
  <c r="R33"/>
  <c r="T33"/>
  <c r="S33"/>
  <c r="Q33"/>
  <c r="AA25"/>
  <c r="V25"/>
  <c r="X25"/>
  <c r="W25"/>
  <c r="R25"/>
  <c r="T25"/>
  <c r="S25"/>
  <c r="Q25"/>
  <c r="AA21"/>
  <c r="V21"/>
  <c r="X21"/>
  <c r="W21"/>
  <c r="R21"/>
  <c r="T21"/>
  <c r="S21"/>
  <c r="Q21"/>
  <c r="AA29"/>
  <c r="W29"/>
  <c r="V29"/>
  <c r="S29"/>
  <c r="R29"/>
  <c r="Q29"/>
  <c r="AA27"/>
  <c r="W27"/>
  <c r="V27"/>
  <c r="S27"/>
  <c r="R27"/>
  <c r="Q27"/>
  <c r="AA15"/>
  <c r="W15"/>
  <c r="V15"/>
  <c r="S15"/>
  <c r="R15"/>
  <c r="Q15"/>
  <c r="AA13"/>
  <c r="W13"/>
  <c r="V13"/>
  <c r="S13"/>
  <c r="R13"/>
  <c r="Q13"/>
  <c r="AA11"/>
  <c r="W11"/>
  <c r="V11"/>
  <c r="S11"/>
  <c r="R11"/>
  <c r="Q11"/>
  <c r="AA9"/>
  <c r="V9"/>
  <c r="X9"/>
  <c r="W9"/>
  <c r="R9"/>
  <c r="T9"/>
  <c r="S9"/>
  <c r="Q9"/>
  <c r="AA5"/>
  <c r="V5"/>
  <c r="X5"/>
  <c r="W5"/>
  <c r="R5"/>
  <c r="T5"/>
  <c r="S5"/>
  <c r="Q5"/>
  <c r="AA31"/>
  <c r="V31"/>
  <c r="X31"/>
  <c r="W31"/>
  <c r="R31"/>
  <c r="T31"/>
  <c r="S31"/>
  <c r="Q31"/>
  <c r="AA19"/>
  <c r="V19"/>
  <c r="X19"/>
  <c r="W19"/>
  <c r="R19"/>
  <c r="T19"/>
  <c r="S19"/>
  <c r="Q19"/>
  <c r="AA7"/>
  <c r="V7"/>
  <c r="X7"/>
  <c r="W7"/>
  <c r="R7"/>
  <c r="T7"/>
  <c r="S7"/>
  <c r="Q7"/>
  <c r="AA3"/>
  <c r="V3"/>
  <c r="X3"/>
  <c r="W3"/>
  <c r="R3"/>
  <c r="T3"/>
  <c r="S3"/>
  <c r="Q3"/>
  <c r="AA93"/>
  <c r="AA91"/>
  <c r="AA89"/>
  <c r="AA87"/>
  <c r="AA85"/>
  <c r="AA83"/>
  <c r="AA81"/>
  <c r="AA79"/>
  <c r="AA77"/>
  <c r="AA75"/>
  <c r="AA73"/>
  <c r="AA71"/>
  <c r="AA69"/>
  <c r="AA67"/>
  <c r="AA65"/>
  <c r="AA63"/>
  <c r="AA61"/>
  <c r="AA59"/>
  <c r="AA57"/>
  <c r="AA55"/>
  <c r="AA53"/>
  <c r="AA51"/>
  <c r="AA49"/>
  <c r="AA47"/>
  <c r="AA45"/>
  <c r="AA43"/>
  <c r="AA41"/>
  <c r="AA39"/>
  <c r="AA37"/>
  <c r="AA35"/>
  <c r="R47"/>
  <c r="V91"/>
  <c r="X91"/>
  <c r="V81"/>
  <c r="X81"/>
  <c r="V65"/>
  <c r="X65"/>
  <c r="V39"/>
  <c r="X39"/>
  <c r="V89"/>
  <c r="X89"/>
  <c r="V79"/>
  <c r="X79"/>
  <c r="V63"/>
  <c r="X63"/>
  <c r="V37"/>
  <c r="X37"/>
  <c r="R91"/>
  <c r="T91"/>
  <c r="R89"/>
  <c r="T89"/>
  <c r="R81"/>
  <c r="T81"/>
  <c r="R79"/>
  <c r="T79"/>
  <c r="R65"/>
  <c r="T65"/>
  <c r="R63"/>
  <c r="T63"/>
  <c r="R39"/>
  <c r="T39"/>
  <c r="R37"/>
  <c r="T37"/>
  <c r="V87"/>
  <c r="X87"/>
  <c r="V85"/>
  <c r="X85"/>
  <c r="V77"/>
  <c r="X77"/>
  <c r="V75"/>
  <c r="X75"/>
  <c r="V61"/>
  <c r="X61"/>
  <c r="V59"/>
  <c r="X59"/>
  <c r="V55"/>
  <c r="X55"/>
  <c r="V53"/>
  <c r="X53"/>
  <c r="V35"/>
  <c r="X35"/>
  <c r="R87"/>
  <c r="T87"/>
  <c r="R85"/>
  <c r="T85"/>
  <c r="R77"/>
  <c r="T77"/>
  <c r="R75"/>
  <c r="T75"/>
  <c r="R61"/>
  <c r="T61"/>
  <c r="R59"/>
  <c r="T59"/>
  <c r="R55"/>
  <c r="T55"/>
  <c r="R53"/>
  <c r="T53"/>
  <c r="R35"/>
  <c r="T35"/>
  <c r="W93"/>
  <c r="W91"/>
  <c r="W89"/>
  <c r="W87"/>
  <c r="W85"/>
  <c r="W83"/>
  <c r="W81"/>
  <c r="W79"/>
  <c r="W77"/>
  <c r="W75"/>
  <c r="W73"/>
  <c r="W71"/>
  <c r="W69"/>
  <c r="W67"/>
  <c r="W65"/>
  <c r="W63"/>
  <c r="W61"/>
  <c r="W59"/>
  <c r="W57"/>
  <c r="W55"/>
  <c r="W53"/>
  <c r="W51"/>
  <c r="W49"/>
  <c r="W47"/>
  <c r="W45"/>
  <c r="W43"/>
  <c r="W41"/>
  <c r="W39"/>
  <c r="W37"/>
  <c r="W35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Q93"/>
  <c r="Q91"/>
  <c r="Q89"/>
  <c r="Q87"/>
  <c r="Q85"/>
  <c r="Q83"/>
  <c r="Q81"/>
  <c r="Q79"/>
  <c r="Q77"/>
  <c r="Q75"/>
  <c r="Q73"/>
  <c r="Q71"/>
  <c r="Q69"/>
  <c r="Q67"/>
  <c r="Q65"/>
  <c r="Q63"/>
  <c r="Q61"/>
  <c r="Q59"/>
  <c r="Q57"/>
  <c r="Q55"/>
  <c r="Q53"/>
  <c r="Q51"/>
  <c r="Q49"/>
  <c r="Q47"/>
  <c r="Q45"/>
  <c r="Q43"/>
  <c r="Q41"/>
  <c r="Q39"/>
  <c r="Q37"/>
  <c r="Q35"/>
  <c r="V93"/>
  <c r="R93"/>
  <c r="V83"/>
  <c r="R83"/>
  <c r="V73"/>
  <c r="R73"/>
  <c r="V71"/>
  <c r="R71"/>
  <c r="V69"/>
  <c r="R69"/>
  <c r="V67"/>
  <c r="R67"/>
  <c r="V57"/>
  <c r="R57"/>
  <c r="V51"/>
  <c r="R51"/>
  <c r="V49"/>
  <c r="R49"/>
  <c r="V47"/>
  <c r="V45"/>
  <c r="R45"/>
  <c r="V43"/>
  <c r="R43"/>
  <c r="V41"/>
  <c r="R41"/>
</calcChain>
</file>

<file path=xl/sharedStrings.xml><?xml version="1.0" encoding="utf-8"?>
<sst xmlns="http://schemas.openxmlformats.org/spreadsheetml/2006/main" count="854" uniqueCount="378">
  <si>
    <t>Part</t>
    <phoneticPr fontId="1"/>
  </si>
  <si>
    <t>decimal</t>
    <phoneticPr fontId="1"/>
  </si>
  <si>
    <t>decoded</t>
    <phoneticPr fontId="1"/>
  </si>
  <si>
    <t>W</t>
  </si>
  <si>
    <t>I</t>
  </si>
  <si>
    <t>N</t>
  </si>
  <si>
    <t>B</t>
  </si>
  <si>
    <t>L</t>
  </si>
  <si>
    <t>M</t>
  </si>
  <si>
    <t>A</t>
  </si>
  <si>
    <t>O</t>
  </si>
  <si>
    <t>H</t>
  </si>
  <si>
    <t>R</t>
  </si>
  <si>
    <t>T</t>
  </si>
  <si>
    <t>S</t>
  </si>
  <si>
    <t>D</t>
  </si>
  <si>
    <t>E</t>
  </si>
  <si>
    <t>P</t>
  </si>
  <si>
    <t>C</t>
  </si>
  <si>
    <t>J</t>
  </si>
  <si>
    <t>Q</t>
  </si>
  <si>
    <t>Z</t>
  </si>
  <si>
    <t>U</t>
  </si>
  <si>
    <t>K</t>
  </si>
  <si>
    <t>G</t>
  </si>
  <si>
    <t>Start</t>
    <phoneticPr fontId="1"/>
  </si>
  <si>
    <t>L</t>
    <phoneticPr fontId="1"/>
  </si>
  <si>
    <t>X</t>
    <phoneticPr fontId="1"/>
  </si>
  <si>
    <t>(NL)</t>
    <phoneticPr fontId="1"/>
  </si>
  <si>
    <t>Part</t>
    <phoneticPr fontId="1"/>
  </si>
  <si>
    <t>Category</t>
    <phoneticPr fontId="1"/>
  </si>
  <si>
    <t>Call sign</t>
    <phoneticPr fontId="1"/>
  </si>
  <si>
    <t>Status</t>
    <phoneticPr fontId="1"/>
  </si>
  <si>
    <t>Poem</t>
    <phoneticPr fontId="1"/>
  </si>
  <si>
    <t>Name1</t>
    <phoneticPr fontId="1"/>
  </si>
  <si>
    <t>Name2</t>
    <phoneticPr fontId="1"/>
  </si>
  <si>
    <t>Data Type</t>
    <phoneticPr fontId="1"/>
  </si>
  <si>
    <t>Alfabet</t>
    <phoneticPr fontId="1"/>
  </si>
  <si>
    <t>Color</t>
    <phoneticPr fontId="1"/>
  </si>
  <si>
    <t>Rhythm</t>
    <phoneticPr fontId="1"/>
  </si>
  <si>
    <t>Raw Data</t>
    <phoneticPr fontId="1"/>
  </si>
  <si>
    <t>First4Characters</t>
    <phoneticPr fontId="1"/>
  </si>
  <si>
    <t>Last4Characters</t>
    <phoneticPr fontId="1"/>
  </si>
  <si>
    <t>Value</t>
    <phoneticPr fontId="1"/>
  </si>
  <si>
    <t>Color Name</t>
  </si>
  <si>
    <t>RGB</t>
  </si>
  <si>
    <t>Color Code</t>
    <phoneticPr fontId="2"/>
  </si>
  <si>
    <t>Temp [degC]</t>
    <phoneticPr fontId="2"/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</si>
  <si>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</si>
  <si>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</si>
  <si>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</si>
  <si>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</si>
  <si>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</si>
  <si>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</si>
  <si>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</si>
  <si>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</si>
  <si>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</si>
  <si>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</si>
  <si>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</si>
  <si>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</si>
  <si>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</si>
  <si>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</si>
  <si>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</si>
  <si>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</si>
  <si>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</si>
  <si>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</si>
  <si>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</si>
  <si>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</si>
  <si>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</si>
  <si>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</si>
  <si>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</si>
  <si>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</si>
  <si>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</si>
  <si>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</si>
  <si>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</si>
  <si>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</si>
  <si>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</si>
  <si>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</si>
  <si>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</si>
  <si>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</si>
  <si>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</si>
  <si>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</si>
  <si>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</si>
  <si>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</si>
  <si>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</si>
  <si>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</si>
  <si>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</si>
  <si>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</si>
  <si>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</si>
  <si>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</si>
  <si>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</si>
  <si>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</si>
  <si>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</si>
  <si>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</si>
  <si>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</si>
  <si>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</si>
  <si>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</si>
  <si>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</si>
  <si>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</si>
  <si>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</si>
  <si>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</si>
  <si>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</si>
  <si>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</si>
  <si>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</si>
  <si>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</si>
  <si>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</si>
  <si>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</si>
  <si>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</si>
  <si>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</si>
  <si>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</si>
  <si>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</si>
  <si>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</si>
  <si>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</si>
  <si>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</si>
  <si>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</si>
  <si>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</si>
  <si>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</si>
  <si>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</si>
  <si>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</si>
  <si>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</si>
  <si>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</si>
  <si>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</si>
  <si>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</si>
  <si>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</si>
  <si>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</si>
  <si>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</si>
  <si>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</si>
  <si>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</si>
  <si>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</si>
  <si>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</si>
  <si>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</si>
  <si>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</si>
  <si>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</si>
  <si>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</si>
  <si>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</si>
  <si>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</si>
  <si>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</si>
  <si>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</si>
  <si>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</si>
  <si>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</si>
  <si>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</si>
  <si>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</si>
  <si>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</si>
  <si>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</si>
  <si>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</si>
  <si>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</si>
  <si>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</si>
  <si>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</si>
  <si>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</si>
  <si>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</si>
  <si>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</si>
  <si>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</si>
  <si>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</si>
  <si>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</si>
  <si>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</si>
  <si>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</si>
  <si>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</si>
  <si>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</si>
  <si>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</si>
  <si>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</si>
  <si>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</si>
  <si>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</si>
  <si>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</si>
  <si>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</si>
  <si>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</si>
  <si>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</si>
  <si>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</si>
  <si>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</si>
  <si>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</si>
  <si>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</si>
  <si>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</si>
  <si>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</si>
  <si>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</si>
  <si>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</si>
  <si>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</si>
  <si>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</si>
  <si>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</si>
  <si>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</si>
  <si>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</si>
  <si>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</si>
  <si>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</si>
  <si>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</si>
  <si>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</si>
  <si>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</si>
  <si>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</si>
  <si>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</si>
  <si>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</si>
  <si>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</si>
  <si>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</si>
  <si>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</si>
  <si>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</si>
  <si>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</si>
  <si>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</si>
  <si>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</si>
  <si>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</si>
  <si>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</si>
  <si>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</si>
  <si>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  <phoneticPr fontId="2"/>
  </si>
  <si>
    <t>Angular velocity [deg/s]</t>
    <phoneticPr fontId="2"/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</si>
  <si>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</si>
  <si>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</si>
  <si>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</si>
  <si>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</si>
  <si>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</si>
  <si>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</si>
  <si>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</si>
  <si>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</si>
  <si>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</si>
  <si>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</si>
  <si>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</si>
  <si>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</si>
  <si>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</si>
  <si>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</si>
  <si>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</si>
  <si>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</si>
  <si>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</si>
  <si>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</si>
  <si>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</si>
  <si>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</si>
  <si>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</si>
  <si>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</si>
  <si>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</si>
  <si>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</si>
  <si>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</si>
  <si>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</si>
  <si>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</si>
  <si>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</si>
  <si>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</si>
  <si>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</si>
  <si>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</si>
  <si>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</si>
  <si>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</si>
  <si>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</si>
  <si>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</si>
  <si>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</si>
  <si>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</si>
  <si>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</si>
  <si>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</si>
  <si>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</si>
  <si>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</si>
  <si>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</si>
  <si>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</si>
  <si>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</si>
  <si>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</si>
  <si>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</si>
  <si>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</si>
  <si>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</si>
  <si>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</si>
  <si>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</si>
  <si>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</si>
  <si>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</si>
  <si>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</si>
  <si>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</si>
  <si>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</si>
  <si>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</si>
  <si>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</si>
  <si>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</si>
  <si>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</si>
  <si>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</si>
  <si>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</si>
  <si>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</si>
  <si>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</si>
  <si>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</si>
  <si>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</si>
  <si>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</si>
  <si>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</si>
  <si>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</si>
  <si>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</si>
  <si>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</si>
  <si>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</si>
  <si>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</si>
  <si>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</si>
  <si>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</si>
  <si>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</si>
  <si>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</si>
  <si>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</si>
  <si>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</si>
  <si>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</si>
  <si>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</si>
  <si>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</si>
  <si>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</si>
  <si>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</si>
  <si>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</si>
  <si>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</si>
  <si>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</si>
  <si>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</si>
  <si>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</si>
  <si>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</si>
  <si>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</si>
  <si>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</si>
  <si>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</si>
  <si>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</si>
  <si>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</si>
  <si>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</si>
  <si>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</si>
  <si>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</si>
  <si>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</si>
  <si>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</si>
  <si>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</si>
  <si>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</si>
  <si>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</si>
  <si>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</si>
  <si>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</si>
  <si>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</si>
  <si>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</si>
  <si>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</si>
  <si>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</si>
  <si>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</si>
  <si>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</si>
  <si>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</si>
  <si>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</si>
  <si>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</si>
  <si>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</si>
  <si>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</si>
  <si>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</si>
  <si>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</si>
  <si>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</si>
  <si>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</si>
  <si>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</si>
  <si>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</si>
  <si>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</si>
  <si>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</si>
  <si>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</si>
  <si>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</si>
  <si>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</si>
  <si>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</si>
  <si>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</si>
  <si>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</si>
  <si>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O</t>
    <phoneticPr fontId="1"/>
  </si>
  <si>
    <t>Unit</t>
    <phoneticPr fontId="1"/>
  </si>
  <si>
    <t>Celsius</t>
    <phoneticPr fontId="1"/>
  </si>
  <si>
    <t>deg/sec</t>
    <phoneticPr fontId="1"/>
  </si>
  <si>
    <t>A</t>
    <phoneticPr fontId="1"/>
  </si>
  <si>
    <t>(FG)</t>
    <phoneticPr fontId="1"/>
  </si>
  <si>
    <t>(LT)</t>
    <phoneticPr fontId="1"/>
  </si>
  <si>
    <t>Cycle</t>
    <phoneticPr fontId="1"/>
  </si>
  <si>
    <t>UTC</t>
    <phoneticPr fontId="1"/>
  </si>
  <si>
    <t>(LT)</t>
    <phoneticPr fontId="1"/>
  </si>
  <si>
    <t>(CR)</t>
    <phoneticPr fontId="1"/>
  </si>
  <si>
    <t>(LF)</t>
    <phoneticPr fontId="1"/>
  </si>
  <si>
    <t>All Characters</t>
    <phoneticPr fontId="1"/>
  </si>
  <si>
    <t>(NL)</t>
    <phoneticPr fontId="1"/>
  </si>
  <si>
    <t>C</t>
    <phoneticPr fontId="1"/>
  </si>
  <si>
    <t>K</t>
    <phoneticPr fontId="1"/>
  </si>
  <si>
    <t>H</t>
    <phoneticPr fontId="1"/>
  </si>
  <si>
    <t>O</t>
    <phoneticPr fontId="1"/>
  </si>
  <si>
    <t>L</t>
    <phoneticPr fontId="1"/>
  </si>
  <si>
    <t>decimal</t>
    <phoneticPr fontId="1"/>
  </si>
  <si>
    <t>(LT)</t>
    <phoneticPr fontId="1"/>
  </si>
  <si>
    <t>(NL)</t>
    <phoneticPr fontId="1"/>
  </si>
  <si>
    <t>R</t>
    <phoneticPr fontId="1"/>
  </si>
  <si>
    <t>O</t>
    <phoneticPr fontId="1"/>
  </si>
  <si>
    <t>S</t>
    <phoneticPr fontId="1"/>
  </si>
  <si>
    <t>E</t>
    <phoneticPr fontId="1"/>
  </si>
  <si>
    <t>(NL)</t>
    <phoneticPr fontId="1"/>
  </si>
  <si>
    <t>(LT)</t>
    <phoneticPr fontId="1"/>
  </si>
  <si>
    <t>L</t>
    <phoneticPr fontId="1"/>
  </si>
  <si>
    <t>N</t>
    <phoneticPr fontId="1"/>
  </si>
  <si>
    <t>G</t>
    <phoneticPr fontId="1"/>
  </si>
  <si>
    <t>B</t>
    <phoneticPr fontId="1"/>
  </si>
  <si>
    <t>I</t>
    <phoneticPr fontId="1"/>
  </si>
  <si>
    <t>M</t>
    <phoneticPr fontId="1"/>
  </si>
  <si>
    <t>L</t>
    <phoneticPr fontId="1"/>
  </si>
  <si>
    <t>C</t>
    <phoneticPr fontId="1"/>
  </si>
  <si>
    <t>K</t>
    <phoneticPr fontId="1"/>
  </si>
  <si>
    <t>A</t>
    <phoneticPr fontId="1"/>
  </si>
  <si>
    <t>T</t>
    <phoneticPr fontId="1"/>
  </si>
  <si>
    <t>W</t>
    <phoneticPr fontId="1"/>
  </si>
  <si>
    <t>D</t>
    <phoneticPr fontId="1"/>
  </si>
  <si>
    <t>P</t>
    <phoneticPr fontId="1"/>
  </si>
  <si>
    <t>H</t>
    <phoneticPr fontId="1"/>
  </si>
  <si>
    <t>J</t>
    <phoneticPr fontId="1"/>
  </si>
  <si>
    <t>Q</t>
    <phoneticPr fontId="1"/>
  </si>
  <si>
    <t>Z</t>
    <phoneticPr fontId="1"/>
  </si>
  <si>
    <t>(FG)</t>
    <phoneticPr fontId="1"/>
  </si>
  <si>
    <t>U</t>
    <phoneticPr fontId="1"/>
  </si>
  <si>
    <t>Celsius</t>
  </si>
  <si>
    <t>deg/sec</t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</si>
</sst>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0" fillId="4" borderId="0" xfId="0" applyFill="1" applyAlignment="1"/>
    <xf numFmtId="2" fontId="0" fillId="0" borderId="0" xfId="0" applyNumberFormat="1" applyAlignment="1"/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 shrinkToFit="1"/>
    </xf>
    <xf numFmtId="0" fontId="4" fillId="0" borderId="22" xfId="0" applyFont="1" applyBorder="1" applyAlignment="1">
      <alignment horizontal="center" vertical="center"/>
    </xf>
    <xf numFmtId="0" fontId="4" fillId="2" borderId="8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7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4" fillId="5" borderId="16" xfId="0" applyFont="1" applyFill="1" applyBorder="1">
      <alignment vertical="center"/>
    </xf>
    <xf numFmtId="0" fontId="4" fillId="5" borderId="7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4" xfId="0" applyFont="1" applyBorder="1">
      <alignment vertical="center"/>
    </xf>
    <xf numFmtId="0" fontId="4" fillId="0" borderId="36" xfId="0" applyFont="1" applyBorder="1">
      <alignment vertical="center"/>
    </xf>
    <xf numFmtId="0" fontId="4" fillId="2" borderId="25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2" borderId="33" xfId="0" applyFont="1" applyFill="1" applyBorder="1">
      <alignment vertical="center"/>
    </xf>
    <xf numFmtId="0" fontId="4" fillId="0" borderId="25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12" xfId="0" applyFont="1" applyBorder="1" applyAlignment="1">
      <alignment vertical="center" shrinkToFit="1"/>
    </xf>
    <xf numFmtId="0" fontId="4" fillId="0" borderId="36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4" fillId="0" borderId="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0" fontId="4" fillId="0" borderId="25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4" fillId="0" borderId="16" xfId="0" applyFont="1" applyBorder="1" applyAlignment="1">
      <alignment vertical="center" shrinkToFit="1"/>
    </xf>
    <xf numFmtId="0" fontId="4" fillId="3" borderId="37" xfId="0" applyFont="1" applyFill="1" applyBorder="1" applyAlignment="1">
      <alignment vertical="center" shrinkToFit="1"/>
    </xf>
    <xf numFmtId="0" fontId="4" fillId="3" borderId="7" xfId="0" applyFont="1" applyFill="1" applyBorder="1" applyAlignment="1">
      <alignment vertical="center" shrinkToFit="1"/>
    </xf>
    <xf numFmtId="0" fontId="4" fillId="3" borderId="16" xfId="0" applyFont="1" applyFill="1" applyBorder="1" applyAlignment="1">
      <alignment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vertical="center" shrinkToFit="1"/>
    </xf>
    <xf numFmtId="0" fontId="4" fillId="0" borderId="38" xfId="0" applyFont="1" applyBorder="1" applyAlignment="1">
      <alignment horizontal="center" vertical="center"/>
    </xf>
    <xf numFmtId="0" fontId="4" fillId="0" borderId="38" xfId="0" applyFont="1" applyBorder="1">
      <alignment vertical="center"/>
    </xf>
    <xf numFmtId="0" fontId="4" fillId="0" borderId="31" xfId="0" applyFont="1" applyBorder="1" applyAlignment="1">
      <alignment horizontal="center" vertical="center" shrinkToFit="1"/>
    </xf>
    <xf numFmtId="0" fontId="4" fillId="0" borderId="28" xfId="0" applyFont="1" applyBorder="1" applyAlignment="1">
      <alignment vertical="center" shrinkToFit="1"/>
    </xf>
    <xf numFmtId="0" fontId="4" fillId="0" borderId="35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35" xfId="0" applyFont="1" applyBorder="1" applyAlignment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21" fontId="4" fillId="0" borderId="32" xfId="0" applyNumberFormat="1" applyFont="1" applyBorder="1" applyAlignment="1">
      <alignment horizontal="center" vertical="center"/>
    </xf>
    <xf numFmtId="21" fontId="4" fillId="0" borderId="3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1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1" fontId="4" fillId="0" borderId="2" xfId="0" applyNumberFormat="1" applyFont="1" applyBorder="1" applyAlignment="1">
      <alignment horizontal="center" vertical="center"/>
    </xf>
    <xf numFmtId="21" fontId="4" fillId="0" borderId="2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93"/>
  <sheetViews>
    <sheetView tabSelected="1" topLeftCell="G1" zoomScaleNormal="100" workbookViewId="0">
      <selection activeCell="W12" sqref="W12"/>
    </sheetView>
  </sheetViews>
  <sheetFormatPr defaultRowHeight="11.25"/>
  <cols>
    <col min="1" max="3" width="9" style="11"/>
    <col min="4" max="4" width="7.5" style="11" customWidth="1"/>
    <col min="5" max="5" width="9" style="11"/>
    <col min="6" max="14" width="4.375" style="11" customWidth="1"/>
    <col min="15" max="15" width="3.75" style="11" customWidth="1"/>
    <col min="16" max="16" width="5.125" style="11" customWidth="1"/>
    <col min="17" max="24" width="8.625" style="11" customWidth="1"/>
    <col min="25" max="26" width="9" style="11"/>
    <col min="27" max="27" width="19.25" style="8" bestFit="1" customWidth="1"/>
    <col min="28" max="16384" width="9" style="11"/>
  </cols>
  <sheetData>
    <row r="1" spans="1:27" s="8" customFormat="1" ht="12" thickBot="1">
      <c r="A1" s="30" t="s">
        <v>335</v>
      </c>
      <c r="B1" s="31" t="s">
        <v>25</v>
      </c>
      <c r="C1" s="31" t="s">
        <v>336</v>
      </c>
      <c r="D1" s="31" t="s">
        <v>0</v>
      </c>
      <c r="E1" s="33"/>
      <c r="F1" s="34">
        <v>1</v>
      </c>
      <c r="G1" s="31">
        <v>2</v>
      </c>
      <c r="H1" s="31">
        <v>3</v>
      </c>
      <c r="I1" s="31">
        <v>4</v>
      </c>
      <c r="J1" s="31">
        <v>5</v>
      </c>
      <c r="K1" s="31">
        <v>6</v>
      </c>
      <c r="L1" s="31">
        <v>7</v>
      </c>
      <c r="M1" s="31">
        <v>8</v>
      </c>
      <c r="N1" s="31">
        <v>9</v>
      </c>
      <c r="O1" s="32">
        <v>10</v>
      </c>
      <c r="P1" s="84"/>
      <c r="Q1" s="86" t="s">
        <v>30</v>
      </c>
      <c r="R1" s="23" t="s">
        <v>41</v>
      </c>
      <c r="S1" s="24" t="s">
        <v>36</v>
      </c>
      <c r="T1" s="24" t="s">
        <v>43</v>
      </c>
      <c r="U1" s="25" t="s">
        <v>329</v>
      </c>
      <c r="V1" s="26" t="s">
        <v>42</v>
      </c>
      <c r="W1" s="24" t="s">
        <v>36</v>
      </c>
      <c r="X1" s="24" t="s">
        <v>43</v>
      </c>
      <c r="Y1" s="27" t="s">
        <v>329</v>
      </c>
      <c r="AA1" s="39" t="s">
        <v>340</v>
      </c>
    </row>
    <row r="2" spans="1:27" s="8" customFormat="1">
      <c r="A2" s="107">
        <v>8</v>
      </c>
      <c r="B2" s="97">
        <v>3.096064814814815E-2</v>
      </c>
      <c r="C2" s="97">
        <v>0.65652777777777771</v>
      </c>
      <c r="D2" s="98">
        <v>3</v>
      </c>
      <c r="E2" s="63" t="s">
        <v>347</v>
      </c>
      <c r="F2" s="47"/>
      <c r="G2" s="46"/>
      <c r="H2" s="46"/>
      <c r="I2" s="46"/>
      <c r="J2" s="46"/>
      <c r="K2" s="46"/>
      <c r="L2" s="46"/>
      <c r="M2" s="46"/>
      <c r="N2" s="46"/>
      <c r="O2" s="48"/>
      <c r="P2" s="84"/>
      <c r="Q2" s="87"/>
      <c r="R2" s="71"/>
      <c r="S2" s="72"/>
      <c r="T2" s="72"/>
      <c r="U2" s="65"/>
      <c r="V2" s="73"/>
      <c r="W2" s="72"/>
      <c r="X2" s="72"/>
      <c r="Y2" s="68"/>
      <c r="Z2" s="49"/>
      <c r="AA2" s="38"/>
    </row>
    <row r="3" spans="1:27" s="8" customFormat="1">
      <c r="A3" s="108"/>
      <c r="B3" s="96"/>
      <c r="C3" s="96"/>
      <c r="D3" s="96"/>
      <c r="E3" s="64" t="s">
        <v>2</v>
      </c>
      <c r="F3" s="58" t="s">
        <v>348</v>
      </c>
      <c r="G3" s="42" t="s">
        <v>349</v>
      </c>
      <c r="H3" s="42"/>
      <c r="I3" s="42"/>
      <c r="J3" s="42"/>
      <c r="K3" s="42" t="s">
        <v>350</v>
      </c>
      <c r="L3" s="42" t="s">
        <v>351</v>
      </c>
      <c r="M3" s="42" t="s">
        <v>352</v>
      </c>
      <c r="N3" s="42" t="s">
        <v>353</v>
      </c>
      <c r="O3" s="59" t="s">
        <v>354</v>
      </c>
      <c r="P3" s="84"/>
      <c r="Q3" s="88" t="str">
        <f>VLOOKUP(D2,'Category Type List'!$A$2:$C$9,2,FALSE)</f>
        <v>Poem</v>
      </c>
      <c r="R3" s="74" t="str">
        <f>CONCATENATE(G3,H3,I3,J3)</f>
        <v>(NL)</v>
      </c>
      <c r="S3" s="75" t="str">
        <f>VLOOKUP(D2,'Category Type List'!$A$2:$C$9,3,FALSE)</f>
        <v>Color</v>
      </c>
      <c r="T3" s="75" t="e">
        <f>VLOOKUP(R3,Color!$C$2:$D$65,2,FALSE)</f>
        <v>#N/A</v>
      </c>
      <c r="U3" s="66" t="s">
        <v>376</v>
      </c>
      <c r="V3" s="79" t="str">
        <f>CONCATENATE(K3,L3,M3,N3)</f>
        <v>ROSE</v>
      </c>
      <c r="W3" s="75" t="str">
        <f>VLOOKUP(D2,'Category Type List'!$A$2:$C$9,3,FALSE)</f>
        <v>Color</v>
      </c>
      <c r="X3" s="75">
        <f>VLOOKUP(V3,Color!$C$2:$D$65,2,FALSE)</f>
        <v>39</v>
      </c>
      <c r="Y3" s="69" t="s">
        <v>376</v>
      </c>
      <c r="Z3" s="49"/>
      <c r="AA3" s="57" t="str">
        <f>CONCATENATE(F3,G3,H3,I3,J3,K3,L3,M3,N3,O3)</f>
        <v>(LT)(NL)ROSE(NL)</v>
      </c>
    </row>
    <row r="4" spans="1:27" s="8" customFormat="1">
      <c r="A4" s="108"/>
      <c r="B4" s="93">
        <v>3.2349537037037038E-2</v>
      </c>
      <c r="C4" s="93">
        <v>0.65791666666666659</v>
      </c>
      <c r="D4" s="95">
        <v>5</v>
      </c>
      <c r="E4" s="51" t="s">
        <v>1</v>
      </c>
      <c r="F4" s="61"/>
      <c r="G4" s="60"/>
      <c r="H4" s="60"/>
      <c r="I4" s="60"/>
      <c r="J4" s="60"/>
      <c r="K4" s="60"/>
      <c r="L4" s="60"/>
      <c r="M4" s="60"/>
      <c r="N4" s="60"/>
      <c r="O4" s="62"/>
      <c r="P4" s="84"/>
      <c r="Q4" s="89"/>
      <c r="R4" s="76"/>
      <c r="S4" s="77"/>
      <c r="T4" s="77"/>
      <c r="U4" s="67"/>
      <c r="V4" s="78"/>
      <c r="W4" s="77"/>
      <c r="X4" s="77"/>
      <c r="Y4" s="70"/>
      <c r="Z4" s="49"/>
      <c r="AA4" s="40"/>
    </row>
    <row r="5" spans="1:27" s="8" customFormat="1">
      <c r="A5" s="108"/>
      <c r="B5" s="94"/>
      <c r="C5" s="94"/>
      <c r="D5" s="96"/>
      <c r="E5" s="18" t="s">
        <v>2</v>
      </c>
      <c r="F5" s="61" t="s">
        <v>355</v>
      </c>
      <c r="G5" s="60" t="s">
        <v>356</v>
      </c>
      <c r="H5" s="60" t="s">
        <v>353</v>
      </c>
      <c r="I5" s="60" t="s">
        <v>357</v>
      </c>
      <c r="J5" s="60" t="s">
        <v>358</v>
      </c>
      <c r="K5" s="60" t="s">
        <v>359</v>
      </c>
      <c r="L5" s="60" t="s">
        <v>360</v>
      </c>
      <c r="M5" s="60" t="s">
        <v>361</v>
      </c>
      <c r="N5" s="60" t="s">
        <v>357</v>
      </c>
      <c r="O5" s="62" t="s">
        <v>354</v>
      </c>
      <c r="P5" s="84"/>
      <c r="Q5" s="89" t="str">
        <f>VLOOKUP(D4,'Category Type List'!$A$2:$C$9,2,FALSE)</f>
        <v>Poem</v>
      </c>
      <c r="R5" s="80" t="str">
        <f>CONCATENATE(G5,H5,I5,J5)</f>
        <v>LENG</v>
      </c>
      <c r="S5" s="77" t="str">
        <f>VLOOKUP(D4,'Category Type List'!$A$2:$C$9,3,FALSE)</f>
        <v>Rhythm</v>
      </c>
      <c r="T5" s="77">
        <f>VLOOKUP(R5,Rhythm!$A$2:$C$129,2,FALSE)</f>
        <v>0.23622047244094446</v>
      </c>
      <c r="U5" s="67" t="s">
        <v>377</v>
      </c>
      <c r="V5" s="78" t="str">
        <f>CONCATENATE(K5,L5,M5,N5)</f>
        <v>BIMN</v>
      </c>
      <c r="W5" s="77" t="str">
        <f>VLOOKUP(D4,'Category Type List'!$A$2:$C$9,3,FALSE)</f>
        <v>Rhythm</v>
      </c>
      <c r="X5" s="77" t="e">
        <f>VLOOKUP(V5,Rhythm!$A$2:$C$129,3,FALSE)</f>
        <v>#N/A</v>
      </c>
      <c r="Y5" s="70" t="s">
        <v>9</v>
      </c>
      <c r="Z5" s="49"/>
      <c r="AA5" s="40" t="str">
        <f>CONCATENATE(F5,G5,H5,I5,J5,K5,L5,M5,N5,O5)</f>
        <v>(LT)LENGBIMN(NL)</v>
      </c>
    </row>
    <row r="6" spans="1:27" s="8" customFormat="1">
      <c r="A6" s="108">
        <v>9</v>
      </c>
      <c r="B6" s="93">
        <v>6.7418981481481483E-2</v>
      </c>
      <c r="C6" s="93">
        <v>0.69298611111111119</v>
      </c>
      <c r="D6" s="95">
        <v>3</v>
      </c>
      <c r="E6" s="51" t="s">
        <v>1</v>
      </c>
      <c r="F6" s="61"/>
      <c r="G6" s="60"/>
      <c r="H6" s="60"/>
      <c r="I6" s="60"/>
      <c r="J6" s="60"/>
      <c r="K6" s="60"/>
      <c r="L6" s="60"/>
      <c r="M6" s="60"/>
      <c r="N6" s="60"/>
      <c r="O6" s="62"/>
      <c r="P6" s="84"/>
      <c r="Q6" s="89"/>
      <c r="R6" s="76"/>
      <c r="S6" s="77"/>
      <c r="T6" s="77"/>
      <c r="U6" s="67"/>
      <c r="V6" s="78"/>
      <c r="W6" s="77"/>
      <c r="X6" s="77"/>
      <c r="Y6" s="70"/>
      <c r="Z6" s="49"/>
      <c r="AA6" s="40"/>
    </row>
    <row r="7" spans="1:27" s="8" customFormat="1">
      <c r="A7" s="108"/>
      <c r="B7" s="94"/>
      <c r="C7" s="94"/>
      <c r="D7" s="96"/>
      <c r="E7" s="18" t="s">
        <v>2</v>
      </c>
      <c r="F7" s="61" t="s">
        <v>355</v>
      </c>
      <c r="G7" s="60" t="s">
        <v>354</v>
      </c>
      <c r="H7" s="60"/>
      <c r="I7" s="60"/>
      <c r="J7" s="60"/>
      <c r="K7" s="60" t="s">
        <v>359</v>
      </c>
      <c r="L7" s="60" t="s">
        <v>362</v>
      </c>
      <c r="M7" s="60" t="s">
        <v>363</v>
      </c>
      <c r="N7" s="60" t="s">
        <v>364</v>
      </c>
      <c r="O7" s="62"/>
      <c r="P7" s="84"/>
      <c r="Q7" s="89" t="str">
        <f>VLOOKUP(D6,'Category Type List'!$A$2:$C$9,2,FALSE)</f>
        <v>Poem</v>
      </c>
      <c r="R7" s="76" t="str">
        <f>CONCATENATE(G7,H7,I7,J7)</f>
        <v>(NL)</v>
      </c>
      <c r="S7" s="77" t="str">
        <f>VLOOKUP(D6,'Category Type List'!$A$2:$C$9,3,FALSE)</f>
        <v>Color</v>
      </c>
      <c r="T7" s="77" t="e">
        <f>VLOOKUP(R7,Color!$C$2:$D$65,2,FALSE)</f>
        <v>#N/A</v>
      </c>
      <c r="U7" s="67" t="s">
        <v>376</v>
      </c>
      <c r="V7" s="81" t="str">
        <f>CONCATENATE(K7,L7,M7,N7)</f>
        <v>BLCK</v>
      </c>
      <c r="W7" s="110" t="str">
        <f>VLOOKUP(D6,'Category Type List'!$A$2:$C$9,3,FALSE)</f>
        <v>Color</v>
      </c>
      <c r="X7" s="77">
        <f>VLOOKUP(V7,Color!$C$2:$D$65,2,FALSE)</f>
        <v>44</v>
      </c>
      <c r="Y7" s="70" t="s">
        <v>376</v>
      </c>
      <c r="Z7" s="49"/>
      <c r="AA7" s="40" t="str">
        <f>CONCATENATE(F7,G7,H7,I7,J7,K7,L7,M7,N7,O7)</f>
        <v>(LT)(NL)BLCK</v>
      </c>
    </row>
    <row r="8" spans="1:27" s="8" customFormat="1">
      <c r="A8" s="108"/>
      <c r="B8" s="93">
        <v>6.880787037037038E-2</v>
      </c>
      <c r="C8" s="93">
        <v>0.69437499999999996</v>
      </c>
      <c r="D8" s="95">
        <v>5</v>
      </c>
      <c r="E8" s="51" t="s">
        <v>1</v>
      </c>
      <c r="F8" s="61"/>
      <c r="G8" s="60"/>
      <c r="H8" s="60"/>
      <c r="I8" s="60"/>
      <c r="J8" s="60"/>
      <c r="K8" s="60"/>
      <c r="L8" s="60"/>
      <c r="M8" s="60"/>
      <c r="N8" s="60"/>
      <c r="O8" s="62"/>
      <c r="P8" s="84"/>
      <c r="Q8" s="89"/>
      <c r="R8" s="76"/>
      <c r="S8" s="77"/>
      <c r="T8" s="77"/>
      <c r="U8" s="67"/>
      <c r="V8" s="78"/>
      <c r="W8" s="77"/>
      <c r="X8" s="77"/>
      <c r="Y8" s="70"/>
      <c r="Z8" s="49"/>
      <c r="AA8" s="40"/>
    </row>
    <row r="9" spans="1:27" s="8" customFormat="1">
      <c r="A9" s="108"/>
      <c r="B9" s="94"/>
      <c r="C9" s="94"/>
      <c r="D9" s="96"/>
      <c r="E9" s="18" t="s">
        <v>2</v>
      </c>
      <c r="F9" s="61" t="s">
        <v>355</v>
      </c>
      <c r="G9" s="60" t="s">
        <v>360</v>
      </c>
      <c r="H9" s="60" t="s">
        <v>351</v>
      </c>
      <c r="I9" s="60" t="s">
        <v>362</v>
      </c>
      <c r="J9" s="60" t="s">
        <v>365</v>
      </c>
      <c r="K9" s="60" t="s">
        <v>360</v>
      </c>
      <c r="L9" s="60" t="s">
        <v>366</v>
      </c>
      <c r="M9" s="60" t="s">
        <v>365</v>
      </c>
      <c r="N9" s="60" t="s">
        <v>362</v>
      </c>
      <c r="O9" s="62" t="s">
        <v>354</v>
      </c>
      <c r="P9" s="84"/>
      <c r="Q9" s="89" t="str">
        <f>VLOOKUP(D8,'Category Type List'!$A$2:$C$9,2,FALSE)</f>
        <v>Poem</v>
      </c>
      <c r="R9" s="80" t="str">
        <f>CONCATENATE(G9,H9,I9,J9)</f>
        <v>IOLA</v>
      </c>
      <c r="S9" s="77" t="str">
        <f>VLOOKUP(D8,'Category Type List'!$A$2:$C$9,3,FALSE)</f>
        <v>Rhythm</v>
      </c>
      <c r="T9" s="77">
        <f>VLOOKUP(R9,Rhythm!$A$2:$C$129,2,FALSE)</f>
        <v>-1.1811023622047241</v>
      </c>
      <c r="U9" s="67" t="s">
        <v>377</v>
      </c>
      <c r="V9" s="81" t="str">
        <f>CONCATENATE(K9,L9,M9,N9)</f>
        <v>ITAL</v>
      </c>
      <c r="W9" s="110" t="str">
        <f>VLOOKUP(D8,'Category Type List'!$A$2:$C$9,3,FALSE)</f>
        <v>Rhythm</v>
      </c>
      <c r="X9" s="77">
        <f>VLOOKUP(V9,Rhythm!$A$2:$C$129,3,FALSE)</f>
        <v>1.7440944881889764</v>
      </c>
      <c r="Y9" s="70" t="s">
        <v>9</v>
      </c>
      <c r="Z9" s="49"/>
      <c r="AA9" s="40" t="str">
        <f>CONCATENATE(F9,G9,H9,I9,J9,K9,L9,M9,N9,O9)</f>
        <v>(LT)IOLAITAL(NL)</v>
      </c>
    </row>
    <row r="10" spans="1:27" s="8" customFormat="1">
      <c r="A10" s="108"/>
      <c r="B10" s="93">
        <v>7.0196759259259264E-2</v>
      </c>
      <c r="C10" s="93">
        <v>0.69576388888888896</v>
      </c>
      <c r="D10" s="95">
        <v>6</v>
      </c>
      <c r="E10" s="51" t="s">
        <v>1</v>
      </c>
      <c r="F10" s="61"/>
      <c r="G10" s="60"/>
      <c r="H10" s="60"/>
      <c r="I10" s="60"/>
      <c r="J10" s="60"/>
      <c r="K10" s="60"/>
      <c r="L10" s="60"/>
      <c r="M10" s="60"/>
      <c r="N10" s="60"/>
      <c r="O10" s="62"/>
      <c r="P10" s="84"/>
      <c r="Q10" s="89"/>
      <c r="R10" s="76"/>
      <c r="S10" s="77"/>
      <c r="T10" s="77"/>
      <c r="U10" s="67"/>
      <c r="V10" s="78"/>
      <c r="W10" s="77"/>
      <c r="X10" s="77"/>
      <c r="Y10" s="70"/>
      <c r="Z10" s="49"/>
      <c r="AA10" s="40"/>
    </row>
    <row r="11" spans="1:27" s="8" customFormat="1">
      <c r="A11" s="108"/>
      <c r="B11" s="94"/>
      <c r="C11" s="94"/>
      <c r="D11" s="96"/>
      <c r="E11" s="18" t="s">
        <v>2</v>
      </c>
      <c r="F11" s="61" t="s">
        <v>355</v>
      </c>
      <c r="G11" s="60" t="s">
        <v>365</v>
      </c>
      <c r="H11" s="60" t="s">
        <v>350</v>
      </c>
      <c r="I11" s="60" t="s">
        <v>366</v>
      </c>
      <c r="J11" s="60" t="s">
        <v>352</v>
      </c>
      <c r="K11" s="60" t="s">
        <v>365</v>
      </c>
      <c r="L11" s="60" t="s">
        <v>366</v>
      </c>
      <c r="M11" s="60" t="s">
        <v>333</v>
      </c>
      <c r="N11" s="60" t="s">
        <v>367</v>
      </c>
      <c r="O11" s="62" t="s">
        <v>354</v>
      </c>
      <c r="P11" s="84"/>
      <c r="Q11" s="89" t="str">
        <f>VLOOKUP(D10,'Category Type List'!$A$2:$C$9,2,FALSE)</f>
        <v>Name1</v>
      </c>
      <c r="R11" s="76" t="str">
        <f>CONCATENATE(G11,H11,I11,J11)</f>
        <v>ARTS</v>
      </c>
      <c r="S11" s="77" t="str">
        <f>VLOOKUP(D10,'Category Type List'!$A$2:$C$9,3,FALSE)</f>
        <v>Alfabet</v>
      </c>
      <c r="T11" s="77"/>
      <c r="U11" s="67"/>
      <c r="V11" s="78" t="str">
        <f>CONCATENATE(K11,L11,M11,N11)</f>
        <v>AT(FG)W</v>
      </c>
      <c r="W11" s="77" t="str">
        <f>VLOOKUP(D10,'Category Type List'!$A$2:$C$9,3,FALSE)</f>
        <v>Alfabet</v>
      </c>
      <c r="X11" s="77"/>
      <c r="Y11" s="70"/>
      <c r="Z11" s="49"/>
      <c r="AA11" s="40" t="str">
        <f>CONCATENATE(F11,G11,H11,I11,J11,K11,L11,M11,N11,O11)</f>
        <v>(LT)ARTSAT(FG)W(NL)</v>
      </c>
    </row>
    <row r="12" spans="1:27" s="8" customFormat="1">
      <c r="A12" s="108"/>
      <c r="B12" s="93">
        <v>7.0949074074074067E-2</v>
      </c>
      <c r="C12" s="93">
        <v>0.69651620370370371</v>
      </c>
      <c r="D12" s="95">
        <v>7</v>
      </c>
      <c r="E12" s="51" t="s">
        <v>1</v>
      </c>
      <c r="F12" s="61"/>
      <c r="G12" s="60"/>
      <c r="H12" s="60"/>
      <c r="I12" s="60"/>
      <c r="J12" s="60"/>
      <c r="K12" s="60"/>
      <c r="L12" s="60"/>
      <c r="M12" s="60"/>
      <c r="N12" s="60"/>
      <c r="O12" s="62"/>
      <c r="P12" s="84"/>
      <c r="Q12" s="89"/>
      <c r="R12" s="76"/>
      <c r="S12" s="77"/>
      <c r="T12" s="77"/>
      <c r="U12" s="67"/>
      <c r="V12" s="78"/>
      <c r="W12" s="77"/>
      <c r="X12" s="77"/>
      <c r="Y12" s="70"/>
      <c r="Z12" s="49"/>
      <c r="AA12" s="40"/>
    </row>
    <row r="13" spans="1:27" s="8" customFormat="1">
      <c r="A13" s="108"/>
      <c r="B13" s="94"/>
      <c r="C13" s="94"/>
      <c r="D13" s="96"/>
      <c r="E13" s="18" t="s">
        <v>2</v>
      </c>
      <c r="F13" s="61" t="s">
        <v>368</v>
      </c>
      <c r="G13" s="60" t="s">
        <v>353</v>
      </c>
      <c r="H13" s="60" t="s">
        <v>352</v>
      </c>
      <c r="I13" s="60" t="s">
        <v>369</v>
      </c>
      <c r="J13" s="60" t="s">
        <v>365</v>
      </c>
      <c r="K13" s="60" t="s">
        <v>366</v>
      </c>
      <c r="L13" s="60" t="s">
        <v>363</v>
      </c>
      <c r="M13" s="60" t="s">
        <v>370</v>
      </c>
      <c r="N13" s="60" t="s">
        <v>28</v>
      </c>
      <c r="O13" s="62"/>
      <c r="P13" s="84"/>
      <c r="Q13" s="89" t="str">
        <f>VLOOKUP(D12,'Category Type List'!$A$2:$C$9,2,FALSE)</f>
        <v>Name2</v>
      </c>
      <c r="R13" s="76" t="str">
        <f>CONCATENATE(G13,H13,I13,J13)</f>
        <v>ESPA</v>
      </c>
      <c r="S13" s="77" t="str">
        <f>VLOOKUP(D12,'Category Type List'!$A$2:$C$9,3,FALSE)</f>
        <v>Alfabet</v>
      </c>
      <c r="T13" s="77"/>
      <c r="U13" s="67"/>
      <c r="V13" s="78" t="str">
        <f>CONCATENATE(K13,L13,M13,N13)</f>
        <v>TCH(NL)</v>
      </c>
      <c r="W13" s="77" t="str">
        <f>VLOOKUP(D12,'Category Type List'!$A$2:$C$9,3,FALSE)</f>
        <v>Alfabet</v>
      </c>
      <c r="X13" s="77"/>
      <c r="Y13" s="70"/>
      <c r="Z13" s="49"/>
      <c r="AA13" s="40" t="str">
        <f>CONCATENATE(F13,G13,H13,I13,J13,K13,L13,M13,N13,O13)</f>
        <v>DESPATCH(NL)</v>
      </c>
    </row>
    <row r="14" spans="1:27" s="8" customFormat="1">
      <c r="A14" s="108"/>
      <c r="B14" s="93">
        <v>7.1585648148148148E-2</v>
      </c>
      <c r="C14" s="93">
        <v>0.69715277777777773</v>
      </c>
      <c r="D14" s="95">
        <v>0</v>
      </c>
      <c r="E14" s="51" t="s">
        <v>1</v>
      </c>
      <c r="F14" s="61"/>
      <c r="G14" s="60"/>
      <c r="H14" s="60"/>
      <c r="I14" s="60"/>
      <c r="J14" s="60"/>
      <c r="K14" s="60"/>
      <c r="L14" s="60"/>
      <c r="M14" s="60"/>
      <c r="N14" s="60"/>
      <c r="O14" s="62"/>
      <c r="P14" s="84"/>
      <c r="Q14" s="89"/>
      <c r="R14" s="76"/>
      <c r="S14" s="77"/>
      <c r="T14" s="77"/>
      <c r="U14" s="67"/>
      <c r="V14" s="78"/>
      <c r="W14" s="77"/>
      <c r="X14" s="77"/>
      <c r="Y14" s="70"/>
      <c r="Z14" s="49"/>
      <c r="AA14" s="40"/>
    </row>
    <row r="15" spans="1:27" s="8" customFormat="1">
      <c r="A15" s="108"/>
      <c r="B15" s="94"/>
      <c r="C15" s="94"/>
      <c r="D15" s="96"/>
      <c r="E15" s="18" t="s">
        <v>2</v>
      </c>
      <c r="F15" s="61" t="s">
        <v>355</v>
      </c>
      <c r="G15" s="60" t="s">
        <v>371</v>
      </c>
      <c r="H15" s="60" t="s">
        <v>372</v>
      </c>
      <c r="I15" s="60" t="s">
        <v>333</v>
      </c>
      <c r="J15" s="60" t="s">
        <v>372</v>
      </c>
      <c r="K15" s="60" t="s">
        <v>334</v>
      </c>
      <c r="L15" s="60" t="s">
        <v>373</v>
      </c>
      <c r="M15" s="60" t="s">
        <v>357</v>
      </c>
      <c r="N15" s="60" t="s">
        <v>357</v>
      </c>
      <c r="O15" s="62" t="s">
        <v>354</v>
      </c>
      <c r="P15" s="84"/>
      <c r="Q15" s="89" t="str">
        <f>VLOOKUP(D14,'Category Type List'!$A$2:$C$9,2,FALSE)</f>
        <v>Call sign</v>
      </c>
      <c r="R15" s="76" t="str">
        <f>CONCATENATE(G15,H15,I15,J15)</f>
        <v>JQ(FG)Q</v>
      </c>
      <c r="S15" s="77" t="str">
        <f>VLOOKUP(D14,'Category Type List'!$A$2:$C$9,3,FALSE)</f>
        <v>Alfabet</v>
      </c>
      <c r="T15" s="77"/>
      <c r="U15" s="67"/>
      <c r="V15" s="78" t="str">
        <f>CONCATENATE(K15,L15,M15,N15)</f>
        <v>(LT)ZNN</v>
      </c>
      <c r="W15" s="77" t="str">
        <f>VLOOKUP(D14,'Category Type List'!$A$2:$C$9,3,FALSE)</f>
        <v>Alfabet</v>
      </c>
      <c r="X15" s="77"/>
      <c r="Y15" s="70"/>
      <c r="Z15" s="49"/>
      <c r="AA15" s="40" t="str">
        <f>CONCATENATE(F15,G15,H15,I15,J15,K15,L15,M15,N15,O15)</f>
        <v>(LT)JQ(FG)Q(LT)ZNN(NL)</v>
      </c>
    </row>
    <row r="16" spans="1:27" s="8" customFormat="1">
      <c r="A16" s="108"/>
      <c r="B16" s="93">
        <v>7.2974537037037032E-2</v>
      </c>
      <c r="C16" s="93">
        <v>0.69854166666666673</v>
      </c>
      <c r="D16" s="95">
        <v>2</v>
      </c>
      <c r="E16" s="51" t="s">
        <v>1</v>
      </c>
      <c r="F16" s="61"/>
      <c r="G16" s="60"/>
      <c r="H16" s="60"/>
      <c r="I16" s="60"/>
      <c r="J16" s="60"/>
      <c r="K16" s="60"/>
      <c r="L16" s="60"/>
      <c r="M16" s="60"/>
      <c r="N16" s="60"/>
      <c r="O16" s="62"/>
      <c r="P16" s="84"/>
      <c r="Q16" s="89"/>
      <c r="R16" s="76"/>
      <c r="S16" s="77"/>
      <c r="T16" s="77"/>
      <c r="U16" s="67"/>
      <c r="V16" s="78"/>
      <c r="W16" s="77"/>
      <c r="X16" s="77"/>
      <c r="Y16" s="70"/>
      <c r="Z16" s="49"/>
      <c r="AA16" s="40"/>
    </row>
    <row r="17" spans="1:27" s="8" customFormat="1">
      <c r="A17" s="108"/>
      <c r="B17" s="94"/>
      <c r="C17" s="94"/>
      <c r="D17" s="96"/>
      <c r="E17" s="18" t="s">
        <v>2</v>
      </c>
      <c r="F17" s="61" t="s">
        <v>355</v>
      </c>
      <c r="G17" s="60" t="s">
        <v>354</v>
      </c>
      <c r="H17" s="60"/>
      <c r="I17" s="60"/>
      <c r="J17" s="60"/>
      <c r="K17" s="60" t="s">
        <v>359</v>
      </c>
      <c r="L17" s="60" t="s">
        <v>362</v>
      </c>
      <c r="M17" s="82" t="s">
        <v>363</v>
      </c>
      <c r="N17" s="82" t="s">
        <v>364</v>
      </c>
      <c r="O17" s="62"/>
      <c r="P17" s="84"/>
      <c r="Q17" s="89" t="str">
        <f>VLOOKUP(D16,'Category Type List'!$A$2:$C$9,2,FALSE)</f>
        <v>Poem</v>
      </c>
      <c r="R17" s="76" t="str">
        <f>CONCATENATE(G17,H17,I17,J17)</f>
        <v>(NL)</v>
      </c>
      <c r="S17" s="77" t="str">
        <f>VLOOKUP(D16,'Category Type List'!$A$2:$C$9,3,FALSE)</f>
        <v>Color</v>
      </c>
      <c r="T17" s="77" t="e">
        <f>VLOOKUP(R17,Color!$C$2:$D$65,2,FALSE)</f>
        <v>#N/A</v>
      </c>
      <c r="U17" s="67" t="s">
        <v>376</v>
      </c>
      <c r="V17" s="83" t="str">
        <f>CONCATENATE(K17,L17,M17,N17)</f>
        <v>BLCK</v>
      </c>
      <c r="W17" s="77" t="str">
        <f>VLOOKUP(D16,'Category Type List'!$A$2:$C$9,3,FALSE)</f>
        <v>Color</v>
      </c>
      <c r="X17" s="77">
        <f>VLOOKUP(V17,Color!$C$2:$D$65,2,FALSE)</f>
        <v>44</v>
      </c>
      <c r="Y17" s="70" t="s">
        <v>376</v>
      </c>
      <c r="Z17" s="49"/>
      <c r="AA17" s="40" t="str">
        <f>CONCATENATE(F17,G17,H17,I17,J17,K17,L17,M17,N17,O17)</f>
        <v>(LT)(NL)BLCK</v>
      </c>
    </row>
    <row r="18" spans="1:27" s="8" customFormat="1">
      <c r="A18" s="108"/>
      <c r="B18" s="93">
        <v>7.3668981481481488E-2</v>
      </c>
      <c r="C18" s="93">
        <v>0.69923611111111106</v>
      </c>
      <c r="D18" s="95">
        <v>3</v>
      </c>
      <c r="E18" s="51" t="s">
        <v>1</v>
      </c>
      <c r="F18" s="61"/>
      <c r="G18" s="60"/>
      <c r="H18" s="60"/>
      <c r="I18" s="60"/>
      <c r="J18" s="60"/>
      <c r="K18" s="60"/>
      <c r="L18" s="60"/>
      <c r="M18" s="60"/>
      <c r="N18" s="60"/>
      <c r="O18" s="62"/>
      <c r="P18" s="84"/>
      <c r="Q18" s="89"/>
      <c r="R18" s="76"/>
      <c r="S18" s="77"/>
      <c r="T18" s="77"/>
      <c r="U18" s="67"/>
      <c r="V18" s="78"/>
      <c r="W18" s="77"/>
      <c r="X18" s="77"/>
      <c r="Y18" s="70"/>
      <c r="Z18" s="49"/>
      <c r="AA18" s="40"/>
    </row>
    <row r="19" spans="1:27" s="8" customFormat="1">
      <c r="A19" s="108"/>
      <c r="B19" s="94"/>
      <c r="C19" s="94"/>
      <c r="D19" s="96"/>
      <c r="E19" s="18" t="s">
        <v>2</v>
      </c>
      <c r="F19" s="61" t="s">
        <v>355</v>
      </c>
      <c r="G19" s="60" t="s">
        <v>354</v>
      </c>
      <c r="H19" s="60"/>
      <c r="I19" s="60"/>
      <c r="J19" s="60"/>
      <c r="K19" s="60" t="s">
        <v>350</v>
      </c>
      <c r="L19" s="60" t="s">
        <v>351</v>
      </c>
      <c r="M19" s="60" t="s">
        <v>352</v>
      </c>
      <c r="N19" s="60" t="s">
        <v>353</v>
      </c>
      <c r="O19" s="62"/>
      <c r="P19" s="84"/>
      <c r="Q19" s="89" t="str">
        <f>VLOOKUP(D18,'Category Type List'!$A$2:$C$9,2,FALSE)</f>
        <v>Poem</v>
      </c>
      <c r="R19" s="76" t="str">
        <f>CONCATENATE(G19,H19,I19,J19)</f>
        <v>(NL)</v>
      </c>
      <c r="S19" s="77" t="str">
        <f>VLOOKUP(D18,'Category Type List'!$A$2:$C$9,3,FALSE)</f>
        <v>Color</v>
      </c>
      <c r="T19" s="77" t="e">
        <f>VLOOKUP(R19,Color!$C$2:$D$65,2,FALSE)</f>
        <v>#N/A</v>
      </c>
      <c r="U19" s="67" t="s">
        <v>376</v>
      </c>
      <c r="V19" s="81" t="str">
        <f>CONCATENATE(K19,L19,M19,N19)</f>
        <v>ROSE</v>
      </c>
      <c r="W19" s="77" t="str">
        <f>VLOOKUP(D18,'Category Type List'!$A$2:$C$9,3,FALSE)</f>
        <v>Color</v>
      </c>
      <c r="X19" s="77">
        <f>VLOOKUP(V19,Color!$C$2:$D$65,2,FALSE)</f>
        <v>39</v>
      </c>
      <c r="Y19" s="70" t="s">
        <v>376</v>
      </c>
      <c r="Z19" s="49"/>
      <c r="AA19" s="40" t="str">
        <f>CONCATENATE(F19,G19,H19,I19,J19,K19,L19,M19,N19,O19)</f>
        <v>(LT)(NL)ROSE</v>
      </c>
    </row>
    <row r="20" spans="1:27" s="8" customFormat="1">
      <c r="A20" s="108"/>
      <c r="B20" s="93">
        <v>7.436342592592593E-2</v>
      </c>
      <c r="C20" s="93">
        <v>0.6999305555555555</v>
      </c>
      <c r="D20" s="95">
        <v>4</v>
      </c>
      <c r="E20" s="51" t="s">
        <v>1</v>
      </c>
      <c r="F20" s="61"/>
      <c r="G20" s="60"/>
      <c r="H20" s="60"/>
      <c r="I20" s="60"/>
      <c r="J20" s="60"/>
      <c r="K20" s="60"/>
      <c r="L20" s="60"/>
      <c r="M20" s="60"/>
      <c r="N20" s="60"/>
      <c r="O20" s="62"/>
      <c r="P20" s="84"/>
      <c r="Q20" s="89"/>
      <c r="R20" s="76"/>
      <c r="S20" s="77"/>
      <c r="T20" s="77"/>
      <c r="U20" s="67"/>
      <c r="V20" s="78"/>
      <c r="W20" s="77"/>
      <c r="X20" s="77"/>
      <c r="Y20" s="70"/>
      <c r="Z20" s="49"/>
      <c r="AA20" s="40"/>
    </row>
    <row r="21" spans="1:27" s="8" customFormat="1">
      <c r="A21" s="108"/>
      <c r="B21" s="94"/>
      <c r="C21" s="94"/>
      <c r="D21" s="96"/>
      <c r="E21" s="18" t="s">
        <v>2</v>
      </c>
      <c r="F21" s="61" t="s">
        <v>355</v>
      </c>
      <c r="G21" s="60" t="s">
        <v>362</v>
      </c>
      <c r="H21" s="60" t="s">
        <v>360</v>
      </c>
      <c r="I21" s="60" t="s">
        <v>366</v>
      </c>
      <c r="J21" s="60" t="s">
        <v>365</v>
      </c>
      <c r="K21" s="60" t="s">
        <v>362</v>
      </c>
      <c r="L21" s="60" t="s">
        <v>353</v>
      </c>
      <c r="M21" s="60" t="s">
        <v>357</v>
      </c>
      <c r="N21" s="82" t="s">
        <v>358</v>
      </c>
      <c r="O21" s="62"/>
      <c r="P21" s="84"/>
      <c r="Q21" s="89" t="str">
        <f>VLOOKUP(D20,'Category Type List'!$A$2:$C$9,2,FALSE)</f>
        <v>Poem</v>
      </c>
      <c r="R21" s="80" t="str">
        <f>CONCATENATE(G21,H21,I21,J21)</f>
        <v>LITA</v>
      </c>
      <c r="S21" s="77" t="str">
        <f>VLOOKUP(D20,'Category Type List'!$A$2:$C$9,3,FALSE)</f>
        <v>Rhythm</v>
      </c>
      <c r="T21" s="77">
        <f>VLOOKUP(R21,Rhythm!$A$2:$C$129,2,FALSE)</f>
        <v>0.70866141732283516</v>
      </c>
      <c r="U21" s="67" t="s">
        <v>377</v>
      </c>
      <c r="V21" s="83" t="str">
        <f>CONCATENATE(K21,L21,M21,N21)</f>
        <v>LENG</v>
      </c>
      <c r="W21" s="77" t="str">
        <f>VLOOKUP(D20,'Category Type List'!$A$2:$C$9,3,FALSE)</f>
        <v>Rhythm</v>
      </c>
      <c r="X21" s="77">
        <f>VLOOKUP(V21,Rhythm!$A$2:$C$129,2,FALSE)</f>
        <v>0.23622047244094446</v>
      </c>
      <c r="Y21" s="70" t="s">
        <v>377</v>
      </c>
      <c r="Z21" s="49"/>
      <c r="AA21" s="40" t="str">
        <f>CONCATENATE(F21,G21,H21,I21,J21,K21,L21,M21,N21,O21)</f>
        <v>(LT)LITALENG</v>
      </c>
    </row>
    <row r="22" spans="1:27" s="8" customFormat="1">
      <c r="A22" s="108"/>
      <c r="B22" s="93">
        <v>7.8530092592592596E-2</v>
      </c>
      <c r="C22" s="93">
        <v>0.70409722222222226</v>
      </c>
      <c r="D22" s="95">
        <v>2</v>
      </c>
      <c r="E22" s="51" t="s">
        <v>1</v>
      </c>
      <c r="F22" s="61"/>
      <c r="G22" s="60"/>
      <c r="H22" s="60"/>
      <c r="I22" s="60"/>
      <c r="J22" s="60"/>
      <c r="K22" s="60"/>
      <c r="L22" s="60"/>
      <c r="M22" s="60"/>
      <c r="N22" s="60"/>
      <c r="O22" s="62"/>
      <c r="P22" s="84"/>
      <c r="Q22" s="89"/>
      <c r="R22" s="76"/>
      <c r="S22" s="77"/>
      <c r="T22" s="77"/>
      <c r="U22" s="67"/>
      <c r="V22" s="78"/>
      <c r="W22" s="77"/>
      <c r="X22" s="77"/>
      <c r="Y22" s="70"/>
      <c r="Z22" s="49"/>
      <c r="AA22" s="40"/>
    </row>
    <row r="23" spans="1:27" s="8" customFormat="1">
      <c r="A23" s="108"/>
      <c r="B23" s="94"/>
      <c r="C23" s="94"/>
      <c r="D23" s="96"/>
      <c r="E23" s="18" t="s">
        <v>2</v>
      </c>
      <c r="F23" s="61"/>
      <c r="G23" s="60"/>
      <c r="H23" s="60"/>
      <c r="I23" s="60"/>
      <c r="J23" s="60"/>
      <c r="K23" s="60"/>
      <c r="L23" s="60"/>
      <c r="M23" s="60"/>
      <c r="N23" s="60"/>
      <c r="O23" s="62"/>
      <c r="P23" s="84"/>
      <c r="Q23" s="89" t="str">
        <f>VLOOKUP(D22,'Category Type List'!$A$2:$C$9,2,FALSE)</f>
        <v>Poem</v>
      </c>
      <c r="R23" s="76" t="str">
        <f>CONCATENATE(G23,H23,I23,J23)</f>
        <v/>
      </c>
      <c r="S23" s="77" t="str">
        <f>VLOOKUP(D22,'Category Type List'!$A$2:$C$9,3,FALSE)</f>
        <v>Color</v>
      </c>
      <c r="T23" s="77" t="e">
        <f>VLOOKUP(R23,Color!$C$2:$D$65,2,FALSE)</f>
        <v>#N/A</v>
      </c>
      <c r="U23" s="67" t="s">
        <v>376</v>
      </c>
      <c r="V23" s="78" t="str">
        <f>CONCATENATE(K23,L23,M23,N23)</f>
        <v/>
      </c>
      <c r="W23" s="77" t="str">
        <f>VLOOKUP(D22,'Category Type List'!$A$2:$C$9,3,FALSE)</f>
        <v>Color</v>
      </c>
      <c r="X23" s="77" t="e">
        <f>VLOOKUP(V23,Color!$C$2:$D$65,2,FALSE)</f>
        <v>#N/A</v>
      </c>
      <c r="Y23" s="70" t="s">
        <v>376</v>
      </c>
      <c r="Z23" s="49"/>
      <c r="AA23" s="40" t="str">
        <f>CONCATENATE(F23,G23,H23,I23,J23,K23,L23,M23,N23,O23)</f>
        <v/>
      </c>
    </row>
    <row r="24" spans="1:27" s="8" customFormat="1">
      <c r="A24" s="108"/>
      <c r="B24" s="93">
        <v>7.991898148148148E-2</v>
      </c>
      <c r="C24" s="93">
        <v>0.70548611111111104</v>
      </c>
      <c r="D24" s="95">
        <v>4</v>
      </c>
      <c r="E24" s="51" t="s">
        <v>1</v>
      </c>
      <c r="F24" s="61"/>
      <c r="G24" s="60"/>
      <c r="H24" s="60"/>
      <c r="I24" s="60"/>
      <c r="J24" s="60"/>
      <c r="K24" s="60"/>
      <c r="L24" s="60"/>
      <c r="M24" s="60"/>
      <c r="N24" s="60"/>
      <c r="O24" s="62"/>
      <c r="P24" s="84"/>
      <c r="Q24" s="89"/>
      <c r="R24" s="76"/>
      <c r="S24" s="77"/>
      <c r="T24" s="77"/>
      <c r="U24" s="67"/>
      <c r="V24" s="78"/>
      <c r="W24" s="77"/>
      <c r="X24" s="77"/>
      <c r="Y24" s="70"/>
      <c r="Z24" s="49"/>
      <c r="AA24" s="40"/>
    </row>
    <row r="25" spans="1:27" s="8" customFormat="1">
      <c r="A25" s="108"/>
      <c r="B25" s="94"/>
      <c r="C25" s="94"/>
      <c r="D25" s="96"/>
      <c r="E25" s="18" t="s">
        <v>2</v>
      </c>
      <c r="F25" s="61" t="s">
        <v>355</v>
      </c>
      <c r="G25" s="60" t="s">
        <v>370</v>
      </c>
      <c r="H25" s="60" t="s">
        <v>351</v>
      </c>
      <c r="I25" s="60" t="s">
        <v>358</v>
      </c>
      <c r="J25" s="60" t="s">
        <v>353</v>
      </c>
      <c r="K25" s="60" t="s">
        <v>364</v>
      </c>
      <c r="L25" s="60" t="s">
        <v>365</v>
      </c>
      <c r="M25" s="60" t="s">
        <v>366</v>
      </c>
      <c r="N25" s="60" t="s">
        <v>365</v>
      </c>
      <c r="O25" s="62" t="s">
        <v>354</v>
      </c>
      <c r="P25" s="84"/>
      <c r="Q25" s="89" t="str">
        <f>VLOOKUP(D24,'Category Type List'!$A$2:$C$9,2,FALSE)</f>
        <v>Poem</v>
      </c>
      <c r="R25" s="80" t="str">
        <f>CONCATENATE(G25,H25,I25,J25)</f>
        <v>HOGE</v>
      </c>
      <c r="S25" s="77" t="str">
        <f>VLOOKUP(D24,'Category Type List'!$A$2:$C$9,3,FALSE)</f>
        <v>Rhythm</v>
      </c>
      <c r="T25" s="77">
        <f>VLOOKUP(R25,Rhythm!$A$2:$C$129,2,FALSE)</f>
        <v>-2.5984251968503935</v>
      </c>
      <c r="U25" s="67" t="s">
        <v>377</v>
      </c>
      <c r="V25" s="81" t="str">
        <f>CONCATENATE(K25,L25,M25,N25)</f>
        <v>KATA</v>
      </c>
      <c r="W25" s="77" t="str">
        <f>VLOOKUP(D24,'Category Type List'!$A$2:$C$9,3,FALSE)</f>
        <v>Rhythm</v>
      </c>
      <c r="X25" s="77">
        <f>VLOOKUP(V25,Rhythm!$A$2:$C$129,2,FALSE)</f>
        <v>-0.3937007874015741</v>
      </c>
      <c r="Y25" s="70" t="s">
        <v>377</v>
      </c>
      <c r="Z25" s="49"/>
      <c r="AA25" s="40" t="str">
        <f>CONCATENATE(F25,G25,H25,I25,J25,K25,L25,M25,N25,O25)</f>
        <v>(LT)HOGEKATA(NL)</v>
      </c>
    </row>
    <row r="26" spans="1:27" s="8" customFormat="1">
      <c r="A26" s="108">
        <v>10</v>
      </c>
      <c r="B26" s="93">
        <v>0.11342592592592593</v>
      </c>
      <c r="C26" s="93">
        <v>0.7389930555555555</v>
      </c>
      <c r="D26" s="95">
        <v>0</v>
      </c>
      <c r="E26" s="51" t="s">
        <v>1</v>
      </c>
      <c r="F26" s="61"/>
      <c r="G26" s="60"/>
      <c r="H26" s="60"/>
      <c r="I26" s="60"/>
      <c r="J26" s="60"/>
      <c r="K26" s="60"/>
      <c r="L26" s="60"/>
      <c r="M26" s="60"/>
      <c r="N26" s="60"/>
      <c r="O26" s="62"/>
      <c r="P26" s="84"/>
      <c r="Q26" s="89"/>
      <c r="R26" s="76"/>
      <c r="S26" s="77"/>
      <c r="T26" s="77"/>
      <c r="U26" s="67"/>
      <c r="V26" s="78"/>
      <c r="W26" s="77"/>
      <c r="X26" s="77"/>
      <c r="Y26" s="70"/>
      <c r="Z26" s="49"/>
      <c r="AA26" s="40"/>
    </row>
    <row r="27" spans="1:27" s="8" customFormat="1">
      <c r="A27" s="108"/>
      <c r="B27" s="94"/>
      <c r="C27" s="94"/>
      <c r="D27" s="96"/>
      <c r="E27" s="18" t="s">
        <v>2</v>
      </c>
      <c r="F27" s="61" t="s">
        <v>355</v>
      </c>
      <c r="G27" s="60" t="s">
        <v>371</v>
      </c>
      <c r="H27" s="60" t="s">
        <v>372</v>
      </c>
      <c r="I27" s="60" t="s">
        <v>333</v>
      </c>
      <c r="J27" s="60" t="s">
        <v>372</v>
      </c>
      <c r="K27" s="60" t="s">
        <v>334</v>
      </c>
      <c r="L27" s="60" t="s">
        <v>373</v>
      </c>
      <c r="M27" s="60" t="s">
        <v>357</v>
      </c>
      <c r="N27" s="60" t="s">
        <v>357</v>
      </c>
      <c r="O27" s="62" t="s">
        <v>354</v>
      </c>
      <c r="P27" s="84"/>
      <c r="Q27" s="89" t="str">
        <f>VLOOKUP(D26,'Category Type List'!$A$2:$C$9,2,FALSE)</f>
        <v>Call sign</v>
      </c>
      <c r="R27" s="76" t="str">
        <f>CONCATENATE(G27,H27,I27,J27)</f>
        <v>JQ(FG)Q</v>
      </c>
      <c r="S27" s="77" t="str">
        <f>VLOOKUP(D26,'Category Type List'!$A$2:$C$9,3,FALSE)</f>
        <v>Alfabet</v>
      </c>
      <c r="T27" s="77"/>
      <c r="U27" s="67"/>
      <c r="V27" s="78" t="str">
        <f>CONCATENATE(K27,L27,M27,N27)</f>
        <v>(LT)ZNN</v>
      </c>
      <c r="W27" s="77" t="str">
        <f>VLOOKUP(D26,'Category Type List'!$A$2:$C$9,3,FALSE)</f>
        <v>Alfabet</v>
      </c>
      <c r="X27" s="77"/>
      <c r="Y27" s="70"/>
      <c r="Z27" s="49"/>
      <c r="AA27" s="40" t="str">
        <f>CONCATENATE(F27,G27,H27,I27,J27,K27,L27,M27,N27,O27)</f>
        <v>(LT)JQ(FG)Q(LT)ZNN(NL)</v>
      </c>
    </row>
    <row r="28" spans="1:27" s="8" customFormat="1">
      <c r="A28" s="108"/>
      <c r="B28" s="93">
        <v>0.11903935185185184</v>
      </c>
      <c r="C28" s="93">
        <v>0.74460648148148145</v>
      </c>
      <c r="D28" s="95">
        <v>0</v>
      </c>
      <c r="E28" s="51" t="s">
        <v>1</v>
      </c>
      <c r="F28" s="61"/>
      <c r="G28" s="60"/>
      <c r="H28" s="60"/>
      <c r="I28" s="60"/>
      <c r="J28" s="60"/>
      <c r="K28" s="60"/>
      <c r="L28" s="60"/>
      <c r="M28" s="60"/>
      <c r="N28" s="60"/>
      <c r="O28" s="62"/>
      <c r="P28" s="84"/>
      <c r="Q28" s="89"/>
      <c r="R28" s="76"/>
      <c r="S28" s="77"/>
      <c r="T28" s="77"/>
      <c r="U28" s="67"/>
      <c r="V28" s="78"/>
      <c r="W28" s="77"/>
      <c r="X28" s="77"/>
      <c r="Y28" s="70"/>
      <c r="Z28" s="49"/>
      <c r="AA28" s="40"/>
    </row>
    <row r="29" spans="1:27" s="8" customFormat="1">
      <c r="A29" s="108"/>
      <c r="B29" s="94"/>
      <c r="C29" s="94"/>
      <c r="D29" s="96"/>
      <c r="E29" s="18" t="s">
        <v>2</v>
      </c>
      <c r="F29" s="61"/>
      <c r="G29" s="60" t="s">
        <v>371</v>
      </c>
      <c r="H29" s="60" t="s">
        <v>372</v>
      </c>
      <c r="I29" s="60" t="s">
        <v>374</v>
      </c>
      <c r="J29" s="60" t="s">
        <v>372</v>
      </c>
      <c r="K29" s="60" t="s">
        <v>355</v>
      </c>
      <c r="L29" s="60" t="s">
        <v>373</v>
      </c>
      <c r="M29" s="60" t="s">
        <v>357</v>
      </c>
      <c r="N29" s="60" t="s">
        <v>357</v>
      </c>
      <c r="O29" s="62" t="s">
        <v>354</v>
      </c>
      <c r="P29" s="84"/>
      <c r="Q29" s="89" t="str">
        <f>VLOOKUP(D28,'Category Type List'!$A$2:$C$9,2,FALSE)</f>
        <v>Call sign</v>
      </c>
      <c r="R29" s="76" t="str">
        <f>CONCATENATE(G29,H29,I29,J29)</f>
        <v>JQ(FG)Q</v>
      </c>
      <c r="S29" s="77" t="str">
        <f>VLOOKUP(D28,'Category Type List'!$A$2:$C$9,3,FALSE)</f>
        <v>Alfabet</v>
      </c>
      <c r="T29" s="77"/>
      <c r="U29" s="67"/>
      <c r="V29" s="78" t="str">
        <f>CONCATENATE(K29,L29,M29,N29)</f>
        <v>(LT)ZNN</v>
      </c>
      <c r="W29" s="77" t="str">
        <f>VLOOKUP(D28,'Category Type List'!$A$2:$C$9,3,FALSE)</f>
        <v>Alfabet</v>
      </c>
      <c r="X29" s="77"/>
      <c r="Y29" s="70"/>
      <c r="Z29" s="49"/>
      <c r="AA29" s="40" t="str">
        <f>CONCATENATE(F29,G29,H29,I29,J29,K29,L29,M29,N29,O29)</f>
        <v>JQ(FG)Q(LT)ZNN(NL)</v>
      </c>
    </row>
    <row r="30" spans="1:27" s="8" customFormat="1">
      <c r="A30" s="108"/>
      <c r="B30" s="93">
        <v>0.12106481481481481</v>
      </c>
      <c r="C30" s="93">
        <v>0.74663194444444436</v>
      </c>
      <c r="D30" s="95">
        <v>3</v>
      </c>
      <c r="E30" s="51" t="s">
        <v>1</v>
      </c>
      <c r="F30" s="61"/>
      <c r="G30" s="60"/>
      <c r="H30" s="60"/>
      <c r="I30" s="60"/>
      <c r="J30" s="60"/>
      <c r="K30" s="60"/>
      <c r="L30" s="60"/>
      <c r="M30" s="60"/>
      <c r="N30" s="60"/>
      <c r="O30" s="62"/>
      <c r="P30" s="84"/>
      <c r="Q30" s="89"/>
      <c r="R30" s="76"/>
      <c r="S30" s="77"/>
      <c r="T30" s="77"/>
      <c r="U30" s="67"/>
      <c r="V30" s="78"/>
      <c r="W30" s="77"/>
      <c r="X30" s="77"/>
      <c r="Y30" s="70"/>
      <c r="Z30" s="49"/>
      <c r="AA30" s="40"/>
    </row>
    <row r="31" spans="1:27" s="8" customFormat="1">
      <c r="A31" s="108"/>
      <c r="B31" s="94"/>
      <c r="C31" s="94"/>
      <c r="D31" s="96"/>
      <c r="E31" s="18" t="s">
        <v>2</v>
      </c>
      <c r="F31" s="61" t="s">
        <v>355</v>
      </c>
      <c r="G31" s="60" t="s">
        <v>354</v>
      </c>
      <c r="H31" s="60"/>
      <c r="I31" s="60"/>
      <c r="J31" s="60"/>
      <c r="K31" s="60" t="s">
        <v>350</v>
      </c>
      <c r="L31" s="60" t="s">
        <v>351</v>
      </c>
      <c r="M31" s="60" t="s">
        <v>352</v>
      </c>
      <c r="N31" s="60" t="s">
        <v>353</v>
      </c>
      <c r="O31" s="62" t="s">
        <v>354</v>
      </c>
      <c r="P31" s="84"/>
      <c r="Q31" s="89" t="str">
        <f>VLOOKUP(D30,'Category Type List'!$A$2:$C$9,2,FALSE)</f>
        <v>Poem</v>
      </c>
      <c r="R31" s="76" t="str">
        <f>CONCATENATE(G31,H31,I31,J31)</f>
        <v>(NL)</v>
      </c>
      <c r="S31" s="77" t="str">
        <f>VLOOKUP(D30,'Category Type List'!$A$2:$C$9,3,FALSE)</f>
        <v>Color</v>
      </c>
      <c r="T31" s="77" t="e">
        <f>VLOOKUP(R31,Color!$C$2:$D$65,2,FALSE)</f>
        <v>#N/A</v>
      </c>
      <c r="U31" s="67" t="s">
        <v>376</v>
      </c>
      <c r="V31" s="81" t="str">
        <f>CONCATENATE(K31,L31,M31,N31)</f>
        <v>ROSE</v>
      </c>
      <c r="W31" s="77" t="str">
        <f>VLOOKUP(D30,'Category Type List'!$A$2:$C$9,3,FALSE)</f>
        <v>Color</v>
      </c>
      <c r="X31" s="77">
        <f>VLOOKUP(V31,Color!$C$2:$D$65,2,FALSE)</f>
        <v>39</v>
      </c>
      <c r="Y31" s="70" t="s">
        <v>376</v>
      </c>
      <c r="Z31" s="49"/>
      <c r="AA31" s="40" t="str">
        <f>CONCATENATE(F31,G31,H31,I31,J31,K31,L31,M31,N31,O31)</f>
        <v>(LT)(NL)ROSE(NL)</v>
      </c>
    </row>
    <row r="32" spans="1:27" s="8" customFormat="1">
      <c r="A32" s="108"/>
      <c r="B32" s="93">
        <v>0.12175925925925928</v>
      </c>
      <c r="C32" s="93">
        <v>0.74732638888888892</v>
      </c>
      <c r="D32" s="95">
        <v>4</v>
      </c>
      <c r="E32" s="51" t="s">
        <v>1</v>
      </c>
      <c r="F32" s="61"/>
      <c r="G32" s="60"/>
      <c r="H32" s="60"/>
      <c r="I32" s="60"/>
      <c r="J32" s="60"/>
      <c r="K32" s="60"/>
      <c r="L32" s="60"/>
      <c r="M32" s="60"/>
      <c r="N32" s="60"/>
      <c r="O32" s="62"/>
      <c r="P32" s="84"/>
      <c r="Q32" s="89"/>
      <c r="R32" s="76"/>
      <c r="S32" s="77"/>
      <c r="T32" s="77"/>
      <c r="U32" s="67"/>
      <c r="V32" s="78"/>
      <c r="W32" s="77"/>
      <c r="X32" s="77"/>
      <c r="Y32" s="70"/>
      <c r="Z32" s="49"/>
      <c r="AA32" s="40"/>
    </row>
    <row r="33" spans="1:27" s="8" customFormat="1">
      <c r="A33" s="108"/>
      <c r="B33" s="94"/>
      <c r="C33" s="94"/>
      <c r="D33" s="96"/>
      <c r="E33" s="18" t="s">
        <v>2</v>
      </c>
      <c r="F33" s="61" t="s">
        <v>355</v>
      </c>
      <c r="G33" s="60" t="s">
        <v>362</v>
      </c>
      <c r="H33" s="60" t="s">
        <v>365</v>
      </c>
      <c r="I33" s="60" t="s">
        <v>375</v>
      </c>
      <c r="J33" s="60" t="s">
        <v>362</v>
      </c>
      <c r="K33" s="60" t="s">
        <v>362</v>
      </c>
      <c r="L33" s="60" t="s">
        <v>365</v>
      </c>
      <c r="M33" s="60" t="s">
        <v>375</v>
      </c>
      <c r="N33" s="60" t="s">
        <v>362</v>
      </c>
      <c r="O33" s="62" t="s">
        <v>354</v>
      </c>
      <c r="P33" s="84"/>
      <c r="Q33" s="89" t="str">
        <f>VLOOKUP(D32,'Category Type List'!$A$2:$C$9,2,FALSE)</f>
        <v>Poem</v>
      </c>
      <c r="R33" s="80" t="str">
        <f>CONCATENATE(G33,H33,I33,J33)</f>
        <v>LAUL</v>
      </c>
      <c r="S33" s="77" t="str">
        <f>VLOOKUP(D32,'Category Type List'!$A$2:$C$9,3,FALSE)</f>
        <v>Rhythm</v>
      </c>
      <c r="T33" s="77">
        <f>VLOOKUP(R33,Rhythm!$A$2:$C$129,2,FALSE)</f>
        <v>-7.8740157480314821E-2</v>
      </c>
      <c r="U33" s="67" t="s">
        <v>377</v>
      </c>
      <c r="V33" s="81" t="str">
        <f>CONCATENATE(K33,L33,M33,N33)</f>
        <v>LAUL</v>
      </c>
      <c r="W33" s="77" t="str">
        <f>VLOOKUP(D32,'Category Type List'!$A$2:$C$9,3,FALSE)</f>
        <v>Rhythm</v>
      </c>
      <c r="X33" s="77">
        <f>VLOOKUP(V33,Rhythm!$A$2:$C$129,2,FALSE)</f>
        <v>-7.8740157480314821E-2</v>
      </c>
      <c r="Y33" s="70" t="s">
        <v>377</v>
      </c>
      <c r="Z33" s="49"/>
      <c r="AA33" s="40" t="str">
        <f>CONCATENATE(F33,G33,H33,I33,J33,K33,L33,M33,N33,O33)</f>
        <v>(LT)LAULLAUL(NL)</v>
      </c>
    </row>
    <row r="34" spans="1:27">
      <c r="A34" s="100">
        <v>12</v>
      </c>
      <c r="B34" s="93">
        <v>2.0833333333333335E-4</v>
      </c>
      <c r="C34" s="93">
        <v>0.84017361111111111</v>
      </c>
      <c r="D34" s="95">
        <v>3</v>
      </c>
      <c r="E34" s="51" t="s">
        <v>1</v>
      </c>
      <c r="F34" s="52">
        <v>31</v>
      </c>
      <c r="G34" s="53">
        <v>0</v>
      </c>
      <c r="H34" s="53">
        <v>19</v>
      </c>
      <c r="I34" s="53">
        <v>6</v>
      </c>
      <c r="J34" s="53">
        <v>12</v>
      </c>
      <c r="K34" s="53">
        <v>25</v>
      </c>
      <c r="L34" s="53">
        <v>18</v>
      </c>
      <c r="M34" s="53">
        <v>2</v>
      </c>
      <c r="N34" s="53">
        <v>0</v>
      </c>
      <c r="O34" s="54" t="e">
        <v>#VALUE!</v>
      </c>
      <c r="P34" s="85"/>
      <c r="Q34" s="90"/>
      <c r="R34" s="55"/>
      <c r="S34" s="53"/>
      <c r="T34" s="53"/>
      <c r="U34" s="64"/>
      <c r="V34" s="56"/>
      <c r="W34" s="53"/>
      <c r="X34" s="53"/>
      <c r="Y34" s="69"/>
      <c r="Z34" s="50"/>
      <c r="AA34" s="57"/>
    </row>
    <row r="35" spans="1:27">
      <c r="A35" s="100"/>
      <c r="B35" s="94"/>
      <c r="C35" s="94"/>
      <c r="D35" s="96"/>
      <c r="E35" s="18" t="s">
        <v>2</v>
      </c>
      <c r="F35" s="35" t="s">
        <v>334</v>
      </c>
      <c r="G35" s="9" t="s">
        <v>28</v>
      </c>
      <c r="H35" s="9" t="s">
        <v>3</v>
      </c>
      <c r="I35" s="9" t="s">
        <v>4</v>
      </c>
      <c r="J35" s="9" t="s">
        <v>5</v>
      </c>
      <c r="K35" s="9" t="s">
        <v>6</v>
      </c>
      <c r="L35" s="9" t="s">
        <v>7</v>
      </c>
      <c r="M35" s="43" t="s">
        <v>342</v>
      </c>
      <c r="N35" s="43" t="s">
        <v>343</v>
      </c>
      <c r="O35" s="28" t="e">
        <v>#VALUE!</v>
      </c>
      <c r="P35" s="85"/>
      <c r="Q35" s="91" t="str">
        <f>VLOOKUP(D34,'Category Type List'!$A$2:$C$9,2,FALSE)</f>
        <v>Poem</v>
      </c>
      <c r="R35" s="12" t="str">
        <f>CONCATENATE(G35,H35,I35,J35)</f>
        <v>(NL)WIN</v>
      </c>
      <c r="S35" s="9" t="str">
        <f>VLOOKUP(D34,'Category Type List'!$A$2:$C$9,3,FALSE)</f>
        <v>Color</v>
      </c>
      <c r="T35" s="9" t="e">
        <f>VLOOKUP(R35,Color!$C$2:$D$65,2,FALSE)</f>
        <v>#N/A</v>
      </c>
      <c r="U35" s="18" t="s">
        <v>330</v>
      </c>
      <c r="V35" s="44" t="str">
        <f>CONCATENATE(K35,L35,M35,N35)</f>
        <v>BLCK</v>
      </c>
      <c r="W35" s="9" t="str">
        <f>VLOOKUP(D34,'Category Type List'!$A$2:$C$9,3,FALSE)</f>
        <v>Color</v>
      </c>
      <c r="X35" s="9">
        <f>VLOOKUP(V35,Color!$C$2:$D$65,2,FALSE)</f>
        <v>44</v>
      </c>
      <c r="Y35" s="13" t="s">
        <v>330</v>
      </c>
      <c r="AA35" s="40" t="e">
        <f>CONCATENATE(F35,G35,H35,I35,J35,K35,L35,M35,N35,O35)</f>
        <v>#VALUE!</v>
      </c>
    </row>
    <row r="36" spans="1:27">
      <c r="A36" s="100"/>
      <c r="B36" s="103">
        <v>8.3333333333333339E-4</v>
      </c>
      <c r="C36" s="103">
        <v>0.84079861111111109</v>
      </c>
      <c r="D36" s="105">
        <v>4</v>
      </c>
      <c r="E36" s="18" t="s">
        <v>1</v>
      </c>
      <c r="F36" s="35">
        <v>31</v>
      </c>
      <c r="G36" s="9">
        <v>6</v>
      </c>
      <c r="H36" s="9">
        <v>28</v>
      </c>
      <c r="I36" s="9">
        <v>25</v>
      </c>
      <c r="J36" s="9">
        <v>3</v>
      </c>
      <c r="K36" s="9">
        <v>18</v>
      </c>
      <c r="L36" s="9">
        <v>24</v>
      </c>
      <c r="M36" s="9">
        <v>24</v>
      </c>
      <c r="N36" s="9">
        <v>24</v>
      </c>
      <c r="O36" s="28">
        <v>0</v>
      </c>
      <c r="P36" s="85"/>
      <c r="Q36" s="91"/>
      <c r="R36" s="12"/>
      <c r="S36" s="9"/>
      <c r="T36" s="9"/>
      <c r="U36" s="18"/>
      <c r="V36" s="20"/>
      <c r="W36" s="9"/>
      <c r="X36" s="9"/>
      <c r="Y36" s="13"/>
      <c r="AA36" s="40"/>
    </row>
    <row r="37" spans="1:27">
      <c r="A37" s="100"/>
      <c r="B37" s="94"/>
      <c r="C37" s="94"/>
      <c r="D37" s="96"/>
      <c r="E37" s="18" t="s">
        <v>2</v>
      </c>
      <c r="F37" s="35" t="s">
        <v>334</v>
      </c>
      <c r="G37" s="9" t="s">
        <v>4</v>
      </c>
      <c r="H37" s="9" t="s">
        <v>8</v>
      </c>
      <c r="I37" s="9" t="s">
        <v>6</v>
      </c>
      <c r="J37" s="9" t="s">
        <v>9</v>
      </c>
      <c r="K37" s="9" t="s">
        <v>7</v>
      </c>
      <c r="L37" s="9" t="s">
        <v>10</v>
      </c>
      <c r="M37" s="9" t="s">
        <v>10</v>
      </c>
      <c r="N37" s="9" t="s">
        <v>10</v>
      </c>
      <c r="O37" s="28" t="s">
        <v>28</v>
      </c>
      <c r="P37" s="85"/>
      <c r="Q37" s="91" t="str">
        <f>VLOOKUP(D36,'Category Type List'!$A$2:$C$9,2,FALSE)</f>
        <v>Poem</v>
      </c>
      <c r="R37" s="17" t="str">
        <f>CONCATENATE(G37,H37,I37,J37)</f>
        <v>IMBA</v>
      </c>
      <c r="S37" s="9" t="str">
        <f>VLOOKUP(D36,'Category Type List'!$A$2:$C$9,3,FALSE)</f>
        <v>Rhythm</v>
      </c>
      <c r="T37" s="9">
        <f>VLOOKUP(R37,Rhythm!$A$2:$C$129,2,FALSE)</f>
        <v>-1.6535433070866148</v>
      </c>
      <c r="U37" s="18" t="s">
        <v>331</v>
      </c>
      <c r="V37" s="21" t="str">
        <f>CONCATENATE(K37,L37,M37,N37)</f>
        <v>LOOO</v>
      </c>
      <c r="W37" s="9" t="str">
        <f>VLOOKUP(D36,'Category Type List'!$A$2:$C$9,3,FALSE)</f>
        <v>Rhythm</v>
      </c>
      <c r="X37" s="9">
        <f>VLOOKUP(V37,Rhythm!$A$2:$C$129,2,FALSE)</f>
        <v>1.4960629921259834</v>
      </c>
      <c r="Y37" s="13" t="s">
        <v>331</v>
      </c>
      <c r="AA37" s="40" t="str">
        <f>CONCATENATE(F37,G37,H37,I37,J37,K37,L37,M37,N37,O37)</f>
        <v>(LT)IMBALOOO(NL)</v>
      </c>
    </row>
    <row r="38" spans="1:27">
      <c r="A38" s="100"/>
      <c r="B38" s="103">
        <v>1.5277777777777779E-3</v>
      </c>
      <c r="C38" s="103">
        <v>0.84149305555555554</v>
      </c>
      <c r="D38" s="105">
        <v>5</v>
      </c>
      <c r="E38" s="18" t="s">
        <v>1</v>
      </c>
      <c r="F38" s="35">
        <v>31</v>
      </c>
      <c r="G38" s="9">
        <v>24</v>
      </c>
      <c r="H38" s="9">
        <v>3</v>
      </c>
      <c r="I38" s="9">
        <v>24</v>
      </c>
      <c r="J38" s="9">
        <v>18</v>
      </c>
      <c r="K38" s="9">
        <v>3</v>
      </c>
      <c r="L38" s="9">
        <v>20</v>
      </c>
      <c r="M38" s="9">
        <v>12</v>
      </c>
      <c r="N38" s="9">
        <v>0</v>
      </c>
      <c r="O38" s="28" t="e">
        <v>#VALUE!</v>
      </c>
      <c r="P38" s="85"/>
      <c r="Q38" s="91"/>
      <c r="R38" s="12"/>
      <c r="S38" s="9"/>
      <c r="T38" s="9"/>
      <c r="U38" s="18"/>
      <c r="V38" s="20"/>
      <c r="W38" s="9"/>
      <c r="X38" s="9"/>
      <c r="Y38" s="13"/>
      <c r="AA38" s="40"/>
    </row>
    <row r="39" spans="1:27">
      <c r="A39" s="100"/>
      <c r="B39" s="94"/>
      <c r="C39" s="94"/>
      <c r="D39" s="96"/>
      <c r="E39" s="18" t="s">
        <v>2</v>
      </c>
      <c r="F39" s="35" t="s">
        <v>334</v>
      </c>
      <c r="G39" s="9" t="s">
        <v>10</v>
      </c>
      <c r="H39" s="9" t="s">
        <v>9</v>
      </c>
      <c r="I39" s="9" t="s">
        <v>10</v>
      </c>
      <c r="J39" s="9" t="s">
        <v>7</v>
      </c>
      <c r="K39" s="9" t="s">
        <v>9</v>
      </c>
      <c r="L39" s="9" t="s">
        <v>11</v>
      </c>
      <c r="M39" s="9" t="s">
        <v>5</v>
      </c>
      <c r="N39" s="9" t="s">
        <v>28</v>
      </c>
      <c r="O39" s="28" t="e">
        <v>#VALUE!</v>
      </c>
      <c r="P39" s="85"/>
      <c r="Q39" s="91" t="str">
        <f>VLOOKUP(D38,'Category Type List'!$A$2:$C$9,2,FALSE)</f>
        <v>Poem</v>
      </c>
      <c r="R39" s="12" t="str">
        <f>CONCATENATE(G39,H39,I39,J39)</f>
        <v>OAOL</v>
      </c>
      <c r="S39" s="9" t="str">
        <f>VLOOKUP(D38,'Category Type List'!$A$2:$C$9,3,FALSE)</f>
        <v>Rhythm</v>
      </c>
      <c r="T39" s="9" t="e">
        <f>VLOOKUP(R39,Rhythm!$A$2:$C$129,2,FALSE)</f>
        <v>#N/A</v>
      </c>
      <c r="U39" s="18" t="s">
        <v>331</v>
      </c>
      <c r="V39" s="20" t="str">
        <f>CONCATENATE(K39,L39,M39,N39)</f>
        <v>AHN(NL)</v>
      </c>
      <c r="W39" s="9" t="str">
        <f>VLOOKUP(D38,'Category Type List'!$A$2:$C$9,3,FALSE)</f>
        <v>Rhythm</v>
      </c>
      <c r="X39" s="9" t="e">
        <f>VLOOKUP(V39,Rhythm!$A$2:$C$129,3,FALSE)</f>
        <v>#N/A</v>
      </c>
      <c r="Y39" s="13" t="s">
        <v>332</v>
      </c>
      <c r="AA39" s="40" t="e">
        <f>CONCATENATE(F39,G39,H39,I39,J39,K39,L39,M39,N39,O39)</f>
        <v>#VALUE!</v>
      </c>
    </row>
    <row r="40" spans="1:27">
      <c r="A40" s="100"/>
      <c r="B40" s="103">
        <v>2.1759259259259258E-3</v>
      </c>
      <c r="C40" s="103">
        <v>0.8421412037037036</v>
      </c>
      <c r="D40" s="105">
        <v>6</v>
      </c>
      <c r="E40" s="18" t="s">
        <v>1</v>
      </c>
      <c r="F40" s="35">
        <v>31</v>
      </c>
      <c r="G40" s="9">
        <v>3</v>
      </c>
      <c r="H40" s="9">
        <v>10</v>
      </c>
      <c r="I40" s="9">
        <v>16</v>
      </c>
      <c r="J40" s="9">
        <v>5</v>
      </c>
      <c r="K40" s="9">
        <v>3</v>
      </c>
      <c r="L40" s="9">
        <v>16</v>
      </c>
      <c r="M40" s="9">
        <v>27</v>
      </c>
      <c r="N40" s="9">
        <v>19</v>
      </c>
      <c r="O40" s="28">
        <v>0</v>
      </c>
      <c r="P40" s="85"/>
      <c r="Q40" s="91"/>
      <c r="R40" s="12"/>
      <c r="S40" s="9"/>
      <c r="T40" s="9"/>
      <c r="U40" s="18"/>
      <c r="V40" s="20"/>
      <c r="W40" s="9"/>
      <c r="X40" s="9"/>
      <c r="Y40" s="13"/>
      <c r="AA40" s="40"/>
    </row>
    <row r="41" spans="1:27">
      <c r="A41" s="100"/>
      <c r="B41" s="94"/>
      <c r="C41" s="94"/>
      <c r="D41" s="96"/>
      <c r="E41" s="18" t="s">
        <v>2</v>
      </c>
      <c r="F41" s="35" t="s">
        <v>334</v>
      </c>
      <c r="G41" s="9" t="s">
        <v>9</v>
      </c>
      <c r="H41" s="9" t="s">
        <v>12</v>
      </c>
      <c r="I41" s="9" t="s">
        <v>13</v>
      </c>
      <c r="J41" s="9" t="s">
        <v>14</v>
      </c>
      <c r="K41" s="9" t="s">
        <v>9</v>
      </c>
      <c r="L41" s="9" t="s">
        <v>13</v>
      </c>
      <c r="M41" s="9" t="s">
        <v>333</v>
      </c>
      <c r="N41" s="9" t="s">
        <v>3</v>
      </c>
      <c r="O41" s="28" t="s">
        <v>28</v>
      </c>
      <c r="P41" s="85"/>
      <c r="Q41" s="91" t="str">
        <f>VLOOKUP(D40,'Category Type List'!$A$2:$C$9,2,FALSE)</f>
        <v>Name1</v>
      </c>
      <c r="R41" s="12" t="str">
        <f>CONCATENATE(G41,H41,I41,J41)</f>
        <v>ARTS</v>
      </c>
      <c r="S41" s="9" t="str">
        <f>VLOOKUP(D40,'Category Type List'!$A$2:$C$9,3,FALSE)</f>
        <v>Alfabet</v>
      </c>
      <c r="T41" s="9"/>
      <c r="U41" s="18"/>
      <c r="V41" s="20" t="str">
        <f>CONCATENATE(K41,L41,M41,N41)</f>
        <v>AT(FG)W</v>
      </c>
      <c r="W41" s="9" t="str">
        <f>VLOOKUP(D40,'Category Type List'!$A$2:$C$9,3,FALSE)</f>
        <v>Alfabet</v>
      </c>
      <c r="X41" s="9"/>
      <c r="Y41" s="13"/>
      <c r="AA41" s="40" t="str">
        <f>CONCATENATE(F41,G41,H41,I41,J41,K41,L41,M41,N41,O41)</f>
        <v>(LT)ARTSAT(FG)W(NL)</v>
      </c>
    </row>
    <row r="42" spans="1:27">
      <c r="A42" s="100"/>
      <c r="B42" s="103">
        <v>2.9282407407407412E-3</v>
      </c>
      <c r="C42" s="103">
        <v>0.84289351851851846</v>
      </c>
      <c r="D42" s="105">
        <v>7</v>
      </c>
      <c r="E42" s="18" t="s">
        <v>1</v>
      </c>
      <c r="F42" s="36">
        <v>9</v>
      </c>
      <c r="G42" s="9">
        <v>1</v>
      </c>
      <c r="H42" s="9">
        <v>5</v>
      </c>
      <c r="I42" s="9">
        <v>22</v>
      </c>
      <c r="J42" s="9">
        <v>3</v>
      </c>
      <c r="K42" s="9">
        <v>16</v>
      </c>
      <c r="L42" s="9">
        <v>14</v>
      </c>
      <c r="M42" s="9">
        <v>20</v>
      </c>
      <c r="N42" s="10">
        <v>0</v>
      </c>
      <c r="O42" s="28"/>
      <c r="P42" s="85"/>
      <c r="Q42" s="91"/>
      <c r="R42" s="12"/>
      <c r="S42" s="9"/>
      <c r="T42" s="9"/>
      <c r="U42" s="18"/>
      <c r="V42" s="20"/>
      <c r="W42" s="9"/>
      <c r="X42" s="9"/>
      <c r="Y42" s="13"/>
      <c r="AA42" s="40"/>
    </row>
    <row r="43" spans="1:27">
      <c r="A43" s="101"/>
      <c r="B43" s="94"/>
      <c r="C43" s="94"/>
      <c r="D43" s="96"/>
      <c r="E43" s="18" t="s">
        <v>2</v>
      </c>
      <c r="F43" s="36" t="s">
        <v>15</v>
      </c>
      <c r="G43" s="9" t="s">
        <v>16</v>
      </c>
      <c r="H43" s="9" t="s">
        <v>14</v>
      </c>
      <c r="I43" s="9" t="s">
        <v>17</v>
      </c>
      <c r="J43" s="9" t="s">
        <v>9</v>
      </c>
      <c r="K43" s="9" t="s">
        <v>13</v>
      </c>
      <c r="L43" s="9" t="s">
        <v>18</v>
      </c>
      <c r="M43" s="9" t="s">
        <v>11</v>
      </c>
      <c r="N43" s="10" t="s">
        <v>28</v>
      </c>
      <c r="O43" s="28"/>
      <c r="P43" s="85"/>
      <c r="Q43" s="91" t="str">
        <f>VLOOKUP(D42,'Category Type List'!$A$2:$C$9,2,FALSE)</f>
        <v>Name2</v>
      </c>
      <c r="R43" s="12" t="str">
        <f>CONCATENATE(G43,H43,I43,J43)</f>
        <v>ESPA</v>
      </c>
      <c r="S43" s="9" t="str">
        <f>VLOOKUP(D42,'Category Type List'!$A$2:$C$9,3,FALSE)</f>
        <v>Alfabet</v>
      </c>
      <c r="T43" s="9"/>
      <c r="U43" s="18"/>
      <c r="V43" s="20" t="str">
        <f>CONCATENATE(K43,L43,M43,N43)</f>
        <v>TCH(NL)</v>
      </c>
      <c r="W43" s="9" t="str">
        <f>VLOOKUP(D42,'Category Type List'!$A$2:$C$9,3,FALSE)</f>
        <v>Alfabet</v>
      </c>
      <c r="X43" s="9"/>
      <c r="Y43" s="13"/>
      <c r="AA43" s="40" t="str">
        <f>CONCATENATE(F43,G43,H43,I43,J43,K43,L43,M43,N43,O43)</f>
        <v>DESPATCH(NL)</v>
      </c>
    </row>
    <row r="44" spans="1:27">
      <c r="A44" s="99">
        <v>13</v>
      </c>
      <c r="B44" s="103">
        <v>3.0092592592592595E-4</v>
      </c>
      <c r="C44" s="103">
        <v>0.88480324074074079</v>
      </c>
      <c r="D44" s="105">
        <v>6</v>
      </c>
      <c r="E44" s="18" t="s">
        <v>1</v>
      </c>
      <c r="F44" s="35">
        <v>31</v>
      </c>
      <c r="G44" s="9">
        <v>3</v>
      </c>
      <c r="H44" s="9">
        <v>10</v>
      </c>
      <c r="I44" s="9">
        <v>16</v>
      </c>
      <c r="J44" s="9">
        <v>5</v>
      </c>
      <c r="K44" s="9">
        <v>3</v>
      </c>
      <c r="L44" s="9">
        <v>16</v>
      </c>
      <c r="M44" s="9">
        <v>27</v>
      </c>
      <c r="N44" s="9">
        <v>19</v>
      </c>
      <c r="O44" s="28">
        <v>0</v>
      </c>
      <c r="P44" s="85"/>
      <c r="Q44" s="91"/>
      <c r="R44" s="12"/>
      <c r="S44" s="9"/>
      <c r="T44" s="9"/>
      <c r="U44" s="18"/>
      <c r="V44" s="20"/>
      <c r="W44" s="9"/>
      <c r="X44" s="9"/>
      <c r="Y44" s="13"/>
      <c r="AA44" s="40"/>
    </row>
    <row r="45" spans="1:27">
      <c r="A45" s="100"/>
      <c r="B45" s="94"/>
      <c r="C45" s="94"/>
      <c r="D45" s="96"/>
      <c r="E45" s="18" t="s">
        <v>2</v>
      </c>
      <c r="F45" s="35" t="s">
        <v>334</v>
      </c>
      <c r="G45" s="9" t="s">
        <v>9</v>
      </c>
      <c r="H45" s="9" t="s">
        <v>12</v>
      </c>
      <c r="I45" s="9" t="s">
        <v>13</v>
      </c>
      <c r="J45" s="9" t="s">
        <v>14</v>
      </c>
      <c r="K45" s="9" t="s">
        <v>9</v>
      </c>
      <c r="L45" s="9" t="s">
        <v>13</v>
      </c>
      <c r="M45" s="9" t="s">
        <v>333</v>
      </c>
      <c r="N45" s="9" t="s">
        <v>3</v>
      </c>
      <c r="O45" s="28" t="s">
        <v>28</v>
      </c>
      <c r="P45" s="85"/>
      <c r="Q45" s="91" t="str">
        <f>VLOOKUP(D44,'Category Type List'!$A$2:$C$9,2,FALSE)</f>
        <v>Name1</v>
      </c>
      <c r="R45" s="12" t="str">
        <f>CONCATENATE(G45,H45,I45,J45)</f>
        <v>ARTS</v>
      </c>
      <c r="S45" s="9" t="str">
        <f>VLOOKUP(D44,'Category Type List'!$A$2:$C$9,3,FALSE)</f>
        <v>Alfabet</v>
      </c>
      <c r="T45" s="9"/>
      <c r="U45" s="18"/>
      <c r="V45" s="20" t="str">
        <f>CONCATENATE(K45,L45,M45,N45)</f>
        <v>AT(FG)W</v>
      </c>
      <c r="W45" s="9" t="str">
        <f>VLOOKUP(D44,'Category Type List'!$A$2:$C$9,3,FALSE)</f>
        <v>Alfabet</v>
      </c>
      <c r="X45" s="9"/>
      <c r="Y45" s="13"/>
      <c r="AA45" s="40" t="str">
        <f>CONCATENATE(F45,G45,H45,I45,J45,K45,L45,M45,N45,O45)</f>
        <v>(LT)ARTSAT(FG)W(NL)</v>
      </c>
    </row>
    <row r="46" spans="1:27">
      <c r="A46" s="100"/>
      <c r="B46" s="103">
        <v>1.0532407407407407E-3</v>
      </c>
      <c r="C46" s="103">
        <v>0.88555555555555554</v>
      </c>
      <c r="D46" s="105">
        <v>7</v>
      </c>
      <c r="E46" s="18" t="s">
        <v>1</v>
      </c>
      <c r="F46" s="36">
        <v>9</v>
      </c>
      <c r="G46" s="9">
        <v>1</v>
      </c>
      <c r="H46" s="9">
        <v>5</v>
      </c>
      <c r="I46" s="9">
        <v>22</v>
      </c>
      <c r="J46" s="9">
        <v>3</v>
      </c>
      <c r="K46" s="9">
        <v>16</v>
      </c>
      <c r="L46" s="9">
        <v>14</v>
      </c>
      <c r="M46" s="9">
        <v>20</v>
      </c>
      <c r="N46" s="10">
        <v>0</v>
      </c>
      <c r="O46" s="28"/>
      <c r="P46" s="85"/>
      <c r="Q46" s="91"/>
      <c r="R46" s="12"/>
      <c r="S46" s="9"/>
      <c r="T46" s="9"/>
      <c r="U46" s="18"/>
      <c r="V46" s="20"/>
      <c r="W46" s="9"/>
      <c r="X46" s="9"/>
      <c r="Y46" s="13"/>
      <c r="AA46" s="40"/>
    </row>
    <row r="47" spans="1:27">
      <c r="A47" s="100"/>
      <c r="B47" s="94"/>
      <c r="C47" s="94"/>
      <c r="D47" s="96"/>
      <c r="E47" s="18" t="s">
        <v>2</v>
      </c>
      <c r="F47" s="36" t="s">
        <v>15</v>
      </c>
      <c r="G47" s="9" t="s">
        <v>16</v>
      </c>
      <c r="H47" s="9" t="s">
        <v>14</v>
      </c>
      <c r="I47" s="9" t="s">
        <v>17</v>
      </c>
      <c r="J47" s="9" t="s">
        <v>9</v>
      </c>
      <c r="K47" s="9" t="s">
        <v>13</v>
      </c>
      <c r="L47" s="9" t="s">
        <v>18</v>
      </c>
      <c r="M47" s="9" t="s">
        <v>11</v>
      </c>
      <c r="N47" s="10" t="s">
        <v>28</v>
      </c>
      <c r="O47" s="28"/>
      <c r="P47" s="85"/>
      <c r="Q47" s="91" t="str">
        <f>VLOOKUP(D46,'Category Type List'!$A$2:$C$9,2,FALSE)</f>
        <v>Name2</v>
      </c>
      <c r="R47" s="12" t="str">
        <f>CONCATENATE(G47,H47,I47,J47)</f>
        <v>ESPA</v>
      </c>
      <c r="S47" s="9" t="str">
        <f>VLOOKUP(D46,'Category Type List'!$A$2:$C$9,3,FALSE)</f>
        <v>Alfabet</v>
      </c>
      <c r="T47" s="9"/>
      <c r="U47" s="18"/>
      <c r="V47" s="20" t="str">
        <f>CONCATENATE(K47,L47,M47,N47)</f>
        <v>TCH(NL)</v>
      </c>
      <c r="W47" s="9" t="str">
        <f>VLOOKUP(D46,'Category Type List'!$A$2:$C$9,3,FALSE)</f>
        <v>Alfabet</v>
      </c>
      <c r="X47" s="9"/>
      <c r="Y47" s="13"/>
      <c r="AA47" s="40" t="str">
        <f>CONCATENATE(F47,G47,H47,I47,J47,K47,L47,M47,N47,O47)</f>
        <v>DESPATCH(NL)</v>
      </c>
    </row>
    <row r="48" spans="1:27">
      <c r="A48" s="100"/>
      <c r="B48" s="103">
        <v>1.689814814814815E-3</v>
      </c>
      <c r="C48" s="103">
        <v>0.88619212962962957</v>
      </c>
      <c r="D48" s="105">
        <v>0</v>
      </c>
      <c r="E48" s="18" t="s">
        <v>1</v>
      </c>
      <c r="F48" s="35">
        <v>31</v>
      </c>
      <c r="G48" s="9">
        <v>11</v>
      </c>
      <c r="H48" s="9">
        <v>23</v>
      </c>
      <c r="I48" s="9">
        <v>27</v>
      </c>
      <c r="J48" s="9">
        <v>23</v>
      </c>
      <c r="K48" s="9">
        <v>31</v>
      </c>
      <c r="L48" s="9">
        <v>17</v>
      </c>
      <c r="M48" s="9">
        <v>12</v>
      </c>
      <c r="N48" s="9">
        <v>12</v>
      </c>
      <c r="O48" s="28">
        <v>0</v>
      </c>
      <c r="P48" s="85"/>
      <c r="Q48" s="91"/>
      <c r="R48" s="12"/>
      <c r="S48" s="9"/>
      <c r="T48" s="9"/>
      <c r="U48" s="18"/>
      <c r="V48" s="20"/>
      <c r="W48" s="9"/>
      <c r="X48" s="9"/>
      <c r="Y48" s="13"/>
      <c r="AA48" s="40"/>
    </row>
    <row r="49" spans="1:27">
      <c r="A49" s="100"/>
      <c r="B49" s="94"/>
      <c r="C49" s="94"/>
      <c r="D49" s="96"/>
      <c r="E49" s="18" t="s">
        <v>2</v>
      </c>
      <c r="F49" s="35" t="s">
        <v>334</v>
      </c>
      <c r="G49" s="9" t="s">
        <v>19</v>
      </c>
      <c r="H49" s="9" t="s">
        <v>20</v>
      </c>
      <c r="I49" s="9" t="s">
        <v>333</v>
      </c>
      <c r="J49" s="9" t="s">
        <v>20</v>
      </c>
      <c r="K49" s="9" t="s">
        <v>334</v>
      </c>
      <c r="L49" s="9" t="s">
        <v>21</v>
      </c>
      <c r="M49" s="9" t="s">
        <v>5</v>
      </c>
      <c r="N49" s="9" t="s">
        <v>5</v>
      </c>
      <c r="O49" s="28" t="s">
        <v>28</v>
      </c>
      <c r="P49" s="85"/>
      <c r="Q49" s="91" t="str">
        <f>VLOOKUP(D48,'Category Type List'!$A$2:$C$9,2,FALSE)</f>
        <v>Call sign</v>
      </c>
      <c r="R49" s="12" t="str">
        <f>CONCATENATE(G49,H49,I49,J49)</f>
        <v>JQ(FG)Q</v>
      </c>
      <c r="S49" s="9" t="str">
        <f>VLOOKUP(D48,'Category Type List'!$A$2:$C$9,3,FALSE)</f>
        <v>Alfabet</v>
      </c>
      <c r="T49" s="9"/>
      <c r="U49" s="18"/>
      <c r="V49" s="20" t="str">
        <f>CONCATENATE(K49,L49,M49,N49)</f>
        <v>(LT)ZNN</v>
      </c>
      <c r="W49" s="9" t="str">
        <f>VLOOKUP(D48,'Category Type List'!$A$2:$C$9,3,FALSE)</f>
        <v>Alfabet</v>
      </c>
      <c r="X49" s="9"/>
      <c r="Y49" s="13"/>
      <c r="AA49" s="40" t="str">
        <f>CONCATENATE(F49,G49,H49,I49,J49,K49,L49,M49,N49,O49)</f>
        <v>(LT)JQ(FG)Q(LT)ZNN(NL)</v>
      </c>
    </row>
    <row r="50" spans="1:27">
      <c r="A50" s="100"/>
      <c r="B50" s="103">
        <v>2.3958333333333336E-3</v>
      </c>
      <c r="C50" s="103">
        <v>0.88689814814814805</v>
      </c>
      <c r="D50" s="105">
        <v>1</v>
      </c>
      <c r="E50" s="18" t="s">
        <v>1</v>
      </c>
      <c r="F50" s="35">
        <v>31</v>
      </c>
      <c r="G50" s="9">
        <v>1</v>
      </c>
      <c r="H50" s="9">
        <v>3</v>
      </c>
      <c r="I50" s="9">
        <v>19</v>
      </c>
      <c r="J50" s="9">
        <v>31</v>
      </c>
      <c r="K50" s="9">
        <v>9</v>
      </c>
      <c r="L50" s="9">
        <v>17</v>
      </c>
      <c r="M50" s="9">
        <v>7</v>
      </c>
      <c r="N50" s="9">
        <v>16</v>
      </c>
      <c r="O50" s="28">
        <v>0</v>
      </c>
      <c r="P50" s="85"/>
      <c r="Q50" s="91"/>
      <c r="R50" s="12"/>
      <c r="S50" s="9"/>
      <c r="T50" s="9"/>
      <c r="U50" s="18"/>
      <c r="V50" s="20"/>
      <c r="W50" s="9"/>
      <c r="X50" s="9"/>
      <c r="Y50" s="13"/>
      <c r="AA50" s="40"/>
    </row>
    <row r="51" spans="1:27">
      <c r="A51" s="100"/>
      <c r="B51" s="94"/>
      <c r="C51" s="94"/>
      <c r="D51" s="96"/>
      <c r="E51" s="18" t="s">
        <v>2</v>
      </c>
      <c r="F51" s="35" t="s">
        <v>334</v>
      </c>
      <c r="G51" s="9" t="s">
        <v>16</v>
      </c>
      <c r="H51" s="9" t="s">
        <v>9</v>
      </c>
      <c r="I51" s="9" t="s">
        <v>3</v>
      </c>
      <c r="J51" s="9" t="s">
        <v>337</v>
      </c>
      <c r="K51" s="9" t="s">
        <v>15</v>
      </c>
      <c r="L51" s="9" t="s">
        <v>21</v>
      </c>
      <c r="M51" s="9" t="s">
        <v>22</v>
      </c>
      <c r="N51" s="9" t="s">
        <v>13</v>
      </c>
      <c r="O51" s="28" t="s">
        <v>28</v>
      </c>
      <c r="P51" s="85"/>
      <c r="Q51" s="91" t="str">
        <f>VLOOKUP(D50,'Category Type List'!$A$2:$C$9,2,FALSE)</f>
        <v>Status</v>
      </c>
      <c r="R51" s="12" t="str">
        <f>CONCATENATE(G51,H51,I51,J51)</f>
        <v>EAW(LT)</v>
      </c>
      <c r="S51" s="9" t="str">
        <f>VLOOKUP(D50,'Category Type List'!$A$2:$C$9,3,FALSE)</f>
        <v>Raw Data</v>
      </c>
      <c r="T51" s="9"/>
      <c r="U51" s="18"/>
      <c r="V51" s="20" t="str">
        <f>CONCATENATE(K51,L51,M51,N51)</f>
        <v>DZUT</v>
      </c>
      <c r="W51" s="9" t="str">
        <f>VLOOKUP(D50,'Category Type List'!$A$2:$C$9,3,FALSE)</f>
        <v>Raw Data</v>
      </c>
      <c r="X51" s="9"/>
      <c r="Y51" s="13"/>
      <c r="AA51" s="40" t="str">
        <f>CONCATENATE(F51,G51,H51,I51,J51,K51,L51,M51,N51,O51)</f>
        <v>(LT)EAW(LT)DZUT(NL)</v>
      </c>
    </row>
    <row r="52" spans="1:27">
      <c r="A52" s="100"/>
      <c r="B52" s="103">
        <v>3.0902777777777782E-3</v>
      </c>
      <c r="C52" s="103">
        <v>0.8875925925925926</v>
      </c>
      <c r="D52" s="105">
        <v>2</v>
      </c>
      <c r="E52" s="18" t="s">
        <v>1</v>
      </c>
      <c r="F52" s="35">
        <v>31</v>
      </c>
      <c r="G52" s="9">
        <v>0</v>
      </c>
      <c r="H52" s="9">
        <v>19</v>
      </c>
      <c r="I52" s="9">
        <v>6</v>
      </c>
      <c r="J52" s="9">
        <v>12</v>
      </c>
      <c r="K52" s="9">
        <v>25</v>
      </c>
      <c r="L52" s="9">
        <v>18</v>
      </c>
      <c r="M52" s="9">
        <v>14</v>
      </c>
      <c r="N52" s="9">
        <v>15</v>
      </c>
      <c r="O52" s="28">
        <v>0</v>
      </c>
      <c r="P52" s="85"/>
      <c r="Q52" s="91"/>
      <c r="R52" s="12"/>
      <c r="S52" s="9"/>
      <c r="T52" s="9"/>
      <c r="U52" s="18"/>
      <c r="V52" s="20"/>
      <c r="W52" s="9"/>
      <c r="X52" s="9"/>
      <c r="Y52" s="13"/>
      <c r="AA52" s="40"/>
    </row>
    <row r="53" spans="1:27">
      <c r="A53" s="100"/>
      <c r="B53" s="94"/>
      <c r="C53" s="94"/>
      <c r="D53" s="96"/>
      <c r="E53" s="18" t="s">
        <v>2</v>
      </c>
      <c r="F53" s="35" t="s">
        <v>334</v>
      </c>
      <c r="G53" s="9" t="s">
        <v>28</v>
      </c>
      <c r="H53" s="9" t="s">
        <v>3</v>
      </c>
      <c r="I53" s="9" t="s">
        <v>4</v>
      </c>
      <c r="J53" s="9" t="s">
        <v>5</v>
      </c>
      <c r="K53" s="9" t="s">
        <v>6</v>
      </c>
      <c r="L53" s="9" t="s">
        <v>7</v>
      </c>
      <c r="M53" s="9" t="s">
        <v>18</v>
      </c>
      <c r="N53" s="9" t="s">
        <v>23</v>
      </c>
      <c r="O53" s="28" t="s">
        <v>28</v>
      </c>
      <c r="P53" s="85"/>
      <c r="Q53" s="91" t="str">
        <f>VLOOKUP(D52,'Category Type List'!$A$2:$C$9,2,FALSE)</f>
        <v>Poem</v>
      </c>
      <c r="R53" s="12" t="str">
        <f>CONCATENATE(G53,H53,I53,J53)</f>
        <v>(NL)WIN</v>
      </c>
      <c r="S53" s="9" t="str">
        <f>VLOOKUP(D52,'Category Type List'!$A$2:$C$9,3,FALSE)</f>
        <v>Color</v>
      </c>
      <c r="T53" s="9" t="e">
        <f>VLOOKUP(R53,Color!$C$2:$D$65,2,FALSE)</f>
        <v>#N/A</v>
      </c>
      <c r="U53" s="18" t="s">
        <v>330</v>
      </c>
      <c r="V53" s="21" t="str">
        <f>CONCATENATE(K53,L53,M53,N53)</f>
        <v>BLCK</v>
      </c>
      <c r="W53" s="9" t="str">
        <f>VLOOKUP(D52,'Category Type List'!$A$2:$C$9,3,FALSE)</f>
        <v>Color</v>
      </c>
      <c r="X53" s="9">
        <f>VLOOKUP(V53,Color!$C$2:$D$65,2,FALSE)</f>
        <v>44</v>
      </c>
      <c r="Y53" s="13" t="s">
        <v>330</v>
      </c>
      <c r="AA53" s="40" t="str">
        <f>CONCATENATE(F53,G53,H53,I53,J53,K53,L53,M53,N53,O53)</f>
        <v>(LT)(NL)WINBLCK(NL)</v>
      </c>
    </row>
    <row r="54" spans="1:27">
      <c r="A54" s="100"/>
      <c r="B54" s="103">
        <v>3.7847222222222223E-3</v>
      </c>
      <c r="C54" s="103">
        <v>0.88828703703703704</v>
      </c>
      <c r="D54" s="105">
        <v>3</v>
      </c>
      <c r="E54" s="18" t="s">
        <v>1</v>
      </c>
      <c r="F54" s="35">
        <v>31</v>
      </c>
      <c r="G54" s="9">
        <v>0</v>
      </c>
      <c r="H54" s="9">
        <v>19</v>
      </c>
      <c r="I54" s="9">
        <v>3</v>
      </c>
      <c r="J54" s="9">
        <v>17</v>
      </c>
      <c r="K54" s="9">
        <v>10</v>
      </c>
      <c r="L54" s="9">
        <v>24</v>
      </c>
      <c r="M54" s="9">
        <v>5</v>
      </c>
      <c r="N54" s="9">
        <v>1</v>
      </c>
      <c r="O54" s="28" t="e">
        <v>#VALUE!</v>
      </c>
      <c r="P54" s="85"/>
      <c r="Q54" s="91"/>
      <c r="R54" s="12"/>
      <c r="S54" s="9"/>
      <c r="T54" s="9"/>
      <c r="U54" s="18"/>
      <c r="V54" s="20"/>
      <c r="W54" s="9"/>
      <c r="X54" s="9"/>
      <c r="Y54" s="13"/>
      <c r="AA54" s="40"/>
    </row>
    <row r="55" spans="1:27">
      <c r="A55" s="101"/>
      <c r="B55" s="94"/>
      <c r="C55" s="94"/>
      <c r="D55" s="96"/>
      <c r="E55" s="18" t="s">
        <v>2</v>
      </c>
      <c r="F55" s="35" t="s">
        <v>334</v>
      </c>
      <c r="G55" s="9" t="s">
        <v>28</v>
      </c>
      <c r="H55" s="9" t="s">
        <v>3</v>
      </c>
      <c r="I55" s="9" t="s">
        <v>9</v>
      </c>
      <c r="J55" s="9" t="s">
        <v>21</v>
      </c>
      <c r="K55" s="9" t="s">
        <v>12</v>
      </c>
      <c r="L55" s="9" t="s">
        <v>10</v>
      </c>
      <c r="M55" s="9" t="s">
        <v>14</v>
      </c>
      <c r="N55" s="9" t="s">
        <v>16</v>
      </c>
      <c r="O55" s="28" t="e">
        <v>#VALUE!</v>
      </c>
      <c r="P55" s="85"/>
      <c r="Q55" s="91" t="str">
        <f>VLOOKUP(D54,'Category Type List'!$A$2:$C$9,2,FALSE)</f>
        <v>Poem</v>
      </c>
      <c r="R55" s="12" t="str">
        <f>CONCATENATE(G55,H55,I55,J55)</f>
        <v>(NL)WAZ</v>
      </c>
      <c r="S55" s="9" t="str">
        <f>VLOOKUP(D54,'Category Type List'!$A$2:$C$9,3,FALSE)</f>
        <v>Color</v>
      </c>
      <c r="T55" s="9" t="e">
        <f>VLOOKUP(R55,Color!$C$2:$D$65,2,FALSE)</f>
        <v>#N/A</v>
      </c>
      <c r="U55" s="18" t="s">
        <v>330</v>
      </c>
      <c r="V55" s="21" t="str">
        <f>CONCATENATE(K55,L55,M55,N55)</f>
        <v>ROSE</v>
      </c>
      <c r="W55" s="9" t="str">
        <f>VLOOKUP(D54,'Category Type List'!$A$2:$C$9,3,FALSE)</f>
        <v>Color</v>
      </c>
      <c r="X55" s="9">
        <f>VLOOKUP(V55,Color!$C$2:$D$65,2,FALSE)</f>
        <v>39</v>
      </c>
      <c r="Y55" s="13" t="s">
        <v>330</v>
      </c>
      <c r="AA55" s="40" t="e">
        <f>CONCATENATE(F55,G55,H55,I55,J55,K55,L55,M55,N55,O55)</f>
        <v>#VALUE!</v>
      </c>
    </row>
    <row r="56" spans="1:27">
      <c r="A56" s="99">
        <v>14</v>
      </c>
      <c r="B56" s="103">
        <v>2.199074074074074E-4</v>
      </c>
      <c r="C56" s="103">
        <v>0.92873842592592604</v>
      </c>
      <c r="D56" s="105">
        <v>1</v>
      </c>
      <c r="E56" s="18" t="s">
        <v>1</v>
      </c>
      <c r="F56" s="35">
        <v>31</v>
      </c>
      <c r="G56" s="9">
        <v>1</v>
      </c>
      <c r="H56" s="9">
        <v>9</v>
      </c>
      <c r="I56" s="9">
        <v>20</v>
      </c>
      <c r="J56" s="9">
        <v>2</v>
      </c>
      <c r="K56" s="9">
        <v>8</v>
      </c>
      <c r="L56" s="9">
        <v>22</v>
      </c>
      <c r="M56" s="9">
        <v>7</v>
      </c>
      <c r="N56" s="9">
        <v>16</v>
      </c>
      <c r="O56" s="28">
        <v>0</v>
      </c>
      <c r="P56" s="85"/>
      <c r="Q56" s="91"/>
      <c r="R56" s="12"/>
      <c r="S56" s="9"/>
      <c r="T56" s="9"/>
      <c r="U56" s="18"/>
      <c r="V56" s="20"/>
      <c r="W56" s="9"/>
      <c r="X56" s="9"/>
      <c r="Y56" s="13"/>
      <c r="AA56" s="40"/>
    </row>
    <row r="57" spans="1:27">
      <c r="A57" s="100"/>
      <c r="B57" s="94"/>
      <c r="C57" s="94"/>
      <c r="D57" s="96"/>
      <c r="E57" s="18" t="s">
        <v>2</v>
      </c>
      <c r="F57" s="35" t="s">
        <v>334</v>
      </c>
      <c r="G57" s="9" t="s">
        <v>16</v>
      </c>
      <c r="H57" s="9" t="s">
        <v>15</v>
      </c>
      <c r="I57" s="9" t="s">
        <v>11</v>
      </c>
      <c r="J57" s="9" t="s">
        <v>339</v>
      </c>
      <c r="K57" s="9" t="s">
        <v>338</v>
      </c>
      <c r="L57" s="9" t="s">
        <v>17</v>
      </c>
      <c r="M57" s="9" t="s">
        <v>22</v>
      </c>
      <c r="N57" s="9" t="s">
        <v>13</v>
      </c>
      <c r="O57" s="28" t="s">
        <v>28</v>
      </c>
      <c r="P57" s="85"/>
      <c r="Q57" s="91" t="str">
        <f>VLOOKUP(D56,'Category Type List'!$A$2:$C$9,2,FALSE)</f>
        <v>Status</v>
      </c>
      <c r="R57" s="12" t="str">
        <f>CONCATENATE(G57,H57,I57,J57)</f>
        <v>EDH(LF)</v>
      </c>
      <c r="S57" s="9" t="str">
        <f>VLOOKUP(D56,'Category Type List'!$A$2:$C$9,3,FALSE)</f>
        <v>Raw Data</v>
      </c>
      <c r="T57" s="9"/>
      <c r="U57" s="18"/>
      <c r="V57" s="20" t="str">
        <f>CONCATENATE(K57,L57,M57,N57)</f>
        <v>(CR)PUT</v>
      </c>
      <c r="W57" s="9" t="str">
        <f>VLOOKUP(D56,'Category Type List'!$A$2:$C$9,3,FALSE)</f>
        <v>Raw Data</v>
      </c>
      <c r="X57" s="9"/>
      <c r="Y57" s="13"/>
      <c r="AA57" s="40" t="str">
        <f>CONCATENATE(F57,G57,H57,I57,J57,K57,L57,M57,N57,O57)</f>
        <v>(LT)EDH(LF)(CR)PUT(NL)</v>
      </c>
    </row>
    <row r="58" spans="1:27">
      <c r="A58" s="100"/>
      <c r="B58" s="103">
        <v>9.1435185185185185E-4</v>
      </c>
      <c r="C58" s="103">
        <v>0.92943287037037037</v>
      </c>
      <c r="D58" s="105">
        <v>2</v>
      </c>
      <c r="E58" s="18" t="s">
        <v>1</v>
      </c>
      <c r="F58" s="35"/>
      <c r="G58" s="9"/>
      <c r="H58" s="9"/>
      <c r="I58" s="9"/>
      <c r="J58" s="9"/>
      <c r="K58" s="9">
        <v>0</v>
      </c>
      <c r="L58" s="9">
        <v>18</v>
      </c>
      <c r="M58" s="9">
        <v>29</v>
      </c>
      <c r="N58" s="9">
        <v>27</v>
      </c>
      <c r="O58" s="28">
        <v>0</v>
      </c>
      <c r="P58" s="85"/>
      <c r="Q58" s="91"/>
      <c r="R58" s="12"/>
      <c r="S58" s="9"/>
      <c r="T58" s="9"/>
      <c r="U58" s="18"/>
      <c r="V58" s="20"/>
      <c r="W58" s="9"/>
      <c r="X58" s="9"/>
      <c r="Y58" s="13"/>
      <c r="AA58" s="40"/>
    </row>
    <row r="59" spans="1:27">
      <c r="A59" s="100"/>
      <c r="B59" s="94"/>
      <c r="C59" s="94"/>
      <c r="D59" s="96"/>
      <c r="E59" s="18" t="s">
        <v>2</v>
      </c>
      <c r="F59" s="35"/>
      <c r="G59" s="9"/>
      <c r="H59" s="9"/>
      <c r="I59" s="9"/>
      <c r="J59" s="9"/>
      <c r="K59" s="9" t="s">
        <v>28</v>
      </c>
      <c r="L59" s="9" t="s">
        <v>26</v>
      </c>
      <c r="M59" s="9" t="s">
        <v>27</v>
      </c>
      <c r="N59" s="9" t="s">
        <v>333</v>
      </c>
      <c r="O59" s="28" t="s">
        <v>28</v>
      </c>
      <c r="P59" s="85"/>
      <c r="Q59" s="91" t="str">
        <f>VLOOKUP(D58,'Category Type List'!$A$2:$C$9,2,FALSE)</f>
        <v>Poem</v>
      </c>
      <c r="R59" s="12" t="str">
        <f>CONCATENATE(G59,H59,I59,J59)</f>
        <v/>
      </c>
      <c r="S59" s="9" t="str">
        <f>VLOOKUP(D58,'Category Type List'!$A$2:$C$9,3,FALSE)</f>
        <v>Color</v>
      </c>
      <c r="T59" s="9" t="e">
        <f>VLOOKUP(R59,Color!$C$2:$D$65,2,FALSE)</f>
        <v>#N/A</v>
      </c>
      <c r="U59" s="18" t="s">
        <v>330</v>
      </c>
      <c r="V59" s="20" t="str">
        <f>CONCATENATE(K59,L59,M59,N59)</f>
        <v>(NL)LX(FG)</v>
      </c>
      <c r="W59" s="9" t="str">
        <f>VLOOKUP(D58,'Category Type List'!$A$2:$C$9,3,FALSE)</f>
        <v>Color</v>
      </c>
      <c r="X59" s="9" t="e">
        <f>VLOOKUP(V59,Color!$C$2:$D$65,2,FALSE)</f>
        <v>#N/A</v>
      </c>
      <c r="Y59" s="13" t="s">
        <v>330</v>
      </c>
      <c r="AA59" s="40" t="str">
        <f>CONCATENATE(F59,G59,H59,I59,J59,K59,L59,M59,N59,O59)</f>
        <v>(NL)LX(FG)(NL)</v>
      </c>
    </row>
    <row r="60" spans="1:27">
      <c r="A60" s="100"/>
      <c r="B60" s="103">
        <v>1.6087962962962963E-3</v>
      </c>
      <c r="C60" s="103">
        <v>0.93012731481481481</v>
      </c>
      <c r="D60" s="105">
        <v>3</v>
      </c>
      <c r="E60" s="18" t="s">
        <v>1</v>
      </c>
      <c r="F60" s="35">
        <v>31</v>
      </c>
      <c r="G60" s="9">
        <v>0</v>
      </c>
      <c r="H60" s="9">
        <v>19</v>
      </c>
      <c r="I60" s="9">
        <v>3</v>
      </c>
      <c r="J60" s="9">
        <v>17</v>
      </c>
      <c r="K60" s="9">
        <v>14</v>
      </c>
      <c r="L60" s="9">
        <v>1</v>
      </c>
      <c r="M60" s="9">
        <v>10</v>
      </c>
      <c r="N60" s="9">
        <v>5</v>
      </c>
      <c r="O60" s="28">
        <v>0</v>
      </c>
      <c r="P60" s="85"/>
      <c r="Q60" s="91"/>
      <c r="R60" s="12"/>
      <c r="S60" s="9"/>
      <c r="T60" s="9"/>
      <c r="U60" s="18"/>
      <c r="V60" s="20"/>
      <c r="W60" s="9"/>
      <c r="X60" s="9"/>
      <c r="Y60" s="13"/>
      <c r="AA60" s="40"/>
    </row>
    <row r="61" spans="1:27">
      <c r="A61" s="100"/>
      <c r="B61" s="94"/>
      <c r="C61" s="94"/>
      <c r="D61" s="96"/>
      <c r="E61" s="18" t="s">
        <v>2</v>
      </c>
      <c r="F61" s="35" t="s">
        <v>334</v>
      </c>
      <c r="G61" s="9" t="s">
        <v>28</v>
      </c>
      <c r="H61" s="9" t="s">
        <v>3</v>
      </c>
      <c r="I61" s="9" t="s">
        <v>9</v>
      </c>
      <c r="J61" s="9" t="s">
        <v>21</v>
      </c>
      <c r="K61" s="9" t="s">
        <v>18</v>
      </c>
      <c r="L61" s="9" t="s">
        <v>16</v>
      </c>
      <c r="M61" s="9" t="s">
        <v>12</v>
      </c>
      <c r="N61" s="9" t="s">
        <v>14</v>
      </c>
      <c r="O61" s="28" t="s">
        <v>28</v>
      </c>
      <c r="P61" s="85"/>
      <c r="Q61" s="91" t="str">
        <f>VLOOKUP(D60,'Category Type List'!$A$2:$C$9,2,FALSE)</f>
        <v>Poem</v>
      </c>
      <c r="R61" s="12" t="str">
        <f>CONCATENATE(G61,H61,I61,J61)</f>
        <v>(NL)WAZ</v>
      </c>
      <c r="S61" s="9" t="str">
        <f>VLOOKUP(D60,'Category Type List'!$A$2:$C$9,3,FALSE)</f>
        <v>Color</v>
      </c>
      <c r="T61" s="9" t="e">
        <f>VLOOKUP(R61,Color!$C$2:$D$65,2,FALSE)</f>
        <v>#N/A</v>
      </c>
      <c r="U61" s="18" t="s">
        <v>330</v>
      </c>
      <c r="V61" s="21" t="str">
        <f>CONCATENATE(K61,L61,M61,N61)</f>
        <v>CERS</v>
      </c>
      <c r="W61" s="9" t="str">
        <f>VLOOKUP(D60,'Category Type List'!$A$2:$C$9,3,FALSE)</f>
        <v>Color</v>
      </c>
      <c r="X61" s="9">
        <f>VLOOKUP(V61,Color!$C$2:$D$65,2,FALSE)</f>
        <v>40</v>
      </c>
      <c r="Y61" s="13" t="s">
        <v>330</v>
      </c>
      <c r="AA61" s="40" t="str">
        <f>CONCATENATE(F61,G61,H61,I61,J61,K61,L61,M61,N61,O61)</f>
        <v>(LT)(NL)WAZCERS(NL)</v>
      </c>
    </row>
    <row r="62" spans="1:27">
      <c r="A62" s="100"/>
      <c r="B62" s="103">
        <v>2.3032407407407407E-3</v>
      </c>
      <c r="C62" s="103">
        <v>0.93082175925925925</v>
      </c>
      <c r="D62" s="105">
        <v>4</v>
      </c>
      <c r="E62" s="18" t="s">
        <v>1</v>
      </c>
      <c r="F62" s="35">
        <v>31</v>
      </c>
      <c r="G62" s="9">
        <v>18</v>
      </c>
      <c r="H62" s="9">
        <v>6</v>
      </c>
      <c r="I62" s="9">
        <v>16</v>
      </c>
      <c r="J62" s="9">
        <v>3</v>
      </c>
      <c r="K62" s="9">
        <v>18</v>
      </c>
      <c r="L62" s="9">
        <v>24</v>
      </c>
      <c r="M62" s="9">
        <v>12</v>
      </c>
      <c r="N62" s="9">
        <v>26</v>
      </c>
      <c r="O62" s="28">
        <v>0</v>
      </c>
      <c r="P62" s="85"/>
      <c r="Q62" s="91"/>
      <c r="R62" s="12"/>
      <c r="S62" s="9"/>
      <c r="T62" s="9"/>
      <c r="U62" s="18"/>
      <c r="V62" s="20"/>
      <c r="W62" s="9"/>
      <c r="X62" s="9"/>
      <c r="Y62" s="13"/>
      <c r="AA62" s="40"/>
    </row>
    <row r="63" spans="1:27">
      <c r="A63" s="100"/>
      <c r="B63" s="94"/>
      <c r="C63" s="94"/>
      <c r="D63" s="96"/>
      <c r="E63" s="18" t="s">
        <v>2</v>
      </c>
      <c r="F63" s="35" t="s">
        <v>334</v>
      </c>
      <c r="G63" s="9" t="s">
        <v>7</v>
      </c>
      <c r="H63" s="9" t="s">
        <v>4</v>
      </c>
      <c r="I63" s="9" t="s">
        <v>13</v>
      </c>
      <c r="J63" s="9" t="s">
        <v>9</v>
      </c>
      <c r="K63" s="9" t="s">
        <v>7</v>
      </c>
      <c r="L63" s="9" t="s">
        <v>10</v>
      </c>
      <c r="M63" s="9" t="s">
        <v>5</v>
      </c>
      <c r="N63" s="9" t="s">
        <v>24</v>
      </c>
      <c r="O63" s="28" t="s">
        <v>28</v>
      </c>
      <c r="P63" s="85"/>
      <c r="Q63" s="91" t="str">
        <f>VLOOKUP(D62,'Category Type List'!$A$2:$C$9,2,FALSE)</f>
        <v>Poem</v>
      </c>
      <c r="R63" s="17" t="str">
        <f>CONCATENATE(G63,H63,I63,J63)</f>
        <v>LITA</v>
      </c>
      <c r="S63" s="9" t="str">
        <f>VLOOKUP(D62,'Category Type List'!$A$2:$C$9,3,FALSE)</f>
        <v>Rhythm</v>
      </c>
      <c r="T63" s="9">
        <f>VLOOKUP(R63,Rhythm!$A$2:$C$129,2,FALSE)</f>
        <v>0.70866141732283516</v>
      </c>
      <c r="U63" s="18" t="s">
        <v>331</v>
      </c>
      <c r="V63" s="21" t="str">
        <f>CONCATENATE(K63,L63,M63,N63)</f>
        <v>LONG</v>
      </c>
      <c r="W63" s="9" t="str">
        <f>VLOOKUP(D62,'Category Type List'!$A$2:$C$9,3,FALSE)</f>
        <v>Rhythm</v>
      </c>
      <c r="X63" s="9">
        <f>VLOOKUP(V63,Rhythm!$A$2:$C$129,2,FALSE)</f>
        <v>1.1811023622047241</v>
      </c>
      <c r="Y63" s="13" t="s">
        <v>331</v>
      </c>
      <c r="AA63" s="40" t="str">
        <f>CONCATENATE(F63,G63,H63,I63,J63,K63,L63,M63,N63,O63)</f>
        <v>(LT)LITALONG(NL)</v>
      </c>
    </row>
    <row r="64" spans="1:27">
      <c r="A64" s="100"/>
      <c r="B64" s="103">
        <v>2.9976851851851848E-3</v>
      </c>
      <c r="C64" s="103">
        <v>0.9315162037037038</v>
      </c>
      <c r="D64" s="105">
        <v>5</v>
      </c>
      <c r="E64" s="18" t="s">
        <v>1</v>
      </c>
      <c r="F64" s="35">
        <v>31</v>
      </c>
      <c r="G64" s="9">
        <v>28</v>
      </c>
      <c r="H64" s="9">
        <v>25</v>
      </c>
      <c r="I64" s="9">
        <v>3</v>
      </c>
      <c r="J64" s="9">
        <v>18</v>
      </c>
      <c r="K64" s="9">
        <v>25</v>
      </c>
      <c r="L64" s="9">
        <v>1</v>
      </c>
      <c r="M64" s="9">
        <v>10</v>
      </c>
      <c r="N64" s="9">
        <v>6</v>
      </c>
      <c r="O64" s="28">
        <v>0</v>
      </c>
      <c r="P64" s="85"/>
      <c r="Q64" s="91"/>
      <c r="R64" s="12"/>
      <c r="S64" s="9"/>
      <c r="T64" s="9"/>
      <c r="U64" s="18"/>
      <c r="V64" s="20"/>
      <c r="W64" s="9"/>
      <c r="X64" s="9"/>
      <c r="Y64" s="13"/>
      <c r="AA64" s="40"/>
    </row>
    <row r="65" spans="1:27">
      <c r="A65" s="100"/>
      <c r="B65" s="94"/>
      <c r="C65" s="94"/>
      <c r="D65" s="96"/>
      <c r="E65" s="18" t="s">
        <v>2</v>
      </c>
      <c r="F65" s="35" t="s">
        <v>334</v>
      </c>
      <c r="G65" s="9" t="s">
        <v>8</v>
      </c>
      <c r="H65" s="9" t="s">
        <v>6</v>
      </c>
      <c r="I65" s="9" t="s">
        <v>9</v>
      </c>
      <c r="J65" s="9" t="s">
        <v>7</v>
      </c>
      <c r="K65" s="9" t="s">
        <v>6</v>
      </c>
      <c r="L65" s="9" t="s">
        <v>16</v>
      </c>
      <c r="M65" s="9" t="s">
        <v>12</v>
      </c>
      <c r="N65" s="9" t="s">
        <v>4</v>
      </c>
      <c r="O65" s="28" t="s">
        <v>28</v>
      </c>
      <c r="P65" s="85"/>
      <c r="Q65" s="91" t="str">
        <f>VLOOKUP(D64,'Category Type List'!$A$2:$C$9,2,FALSE)</f>
        <v>Poem</v>
      </c>
      <c r="R65" s="17" t="str">
        <f>CONCATENATE(G65,H65,I65,J65)</f>
        <v>MBAL</v>
      </c>
      <c r="S65" s="9" t="str">
        <f>VLOOKUP(D64,'Category Type List'!$A$2:$C$9,3,FALSE)</f>
        <v>Rhythm</v>
      </c>
      <c r="T65" s="9">
        <f>VLOOKUP(R65,Rhythm!$A$2:$C$129,2,FALSE)</f>
        <v>2.440944881889763</v>
      </c>
      <c r="U65" s="18" t="s">
        <v>331</v>
      </c>
      <c r="V65" s="21" t="str">
        <f>CONCATENATE(K65,L65,M65,N65)</f>
        <v>BERI</v>
      </c>
      <c r="W65" s="9" t="str">
        <f>VLOOKUP(D64,'Category Type List'!$A$2:$C$9,3,FALSE)</f>
        <v>Rhythm</v>
      </c>
      <c r="X65" s="9">
        <f>VLOOKUP(V65,Rhythm!$A$2:$C$129,3,FALSE)</f>
        <v>9.0551181102362155E-2</v>
      </c>
      <c r="Y65" s="13" t="s">
        <v>332</v>
      </c>
      <c r="AA65" s="40" t="str">
        <f>CONCATENATE(F65,G65,H65,I65,J65,K65,L65,M65,N65,O65)</f>
        <v>(LT)MBALBERI(NL)</v>
      </c>
    </row>
    <row r="66" spans="1:27">
      <c r="A66" s="100"/>
      <c r="B66" s="103">
        <v>3.6921296296296298E-3</v>
      </c>
      <c r="C66" s="103">
        <v>0.93221064814814814</v>
      </c>
      <c r="D66" s="105">
        <v>6</v>
      </c>
      <c r="E66" s="18" t="s">
        <v>1</v>
      </c>
      <c r="F66" s="35">
        <v>31</v>
      </c>
      <c r="G66" s="9">
        <v>3</v>
      </c>
      <c r="H66" s="9">
        <v>10</v>
      </c>
      <c r="I66" s="9">
        <v>16</v>
      </c>
      <c r="J66" s="9">
        <v>5</v>
      </c>
      <c r="K66" s="9">
        <v>3</v>
      </c>
      <c r="L66" s="9">
        <v>16</v>
      </c>
      <c r="M66" s="9">
        <v>27</v>
      </c>
      <c r="N66" s="9">
        <v>19</v>
      </c>
      <c r="O66" s="28">
        <v>0</v>
      </c>
      <c r="P66" s="85"/>
      <c r="Q66" s="91"/>
      <c r="R66" s="12"/>
      <c r="S66" s="9"/>
      <c r="T66" s="9"/>
      <c r="U66" s="18"/>
      <c r="V66" s="20"/>
      <c r="W66" s="9"/>
      <c r="X66" s="9"/>
      <c r="Y66" s="13"/>
      <c r="AA66" s="40"/>
    </row>
    <row r="67" spans="1:27">
      <c r="A67" s="100"/>
      <c r="B67" s="94"/>
      <c r="C67" s="94"/>
      <c r="D67" s="96"/>
      <c r="E67" s="18" t="s">
        <v>2</v>
      </c>
      <c r="F67" s="35" t="s">
        <v>334</v>
      </c>
      <c r="G67" s="9" t="s">
        <v>9</v>
      </c>
      <c r="H67" s="9" t="s">
        <v>12</v>
      </c>
      <c r="I67" s="9" t="s">
        <v>13</v>
      </c>
      <c r="J67" s="9" t="s">
        <v>14</v>
      </c>
      <c r="K67" s="9" t="s">
        <v>9</v>
      </c>
      <c r="L67" s="9" t="s">
        <v>13</v>
      </c>
      <c r="M67" s="9" t="s">
        <v>333</v>
      </c>
      <c r="N67" s="9" t="s">
        <v>3</v>
      </c>
      <c r="O67" s="28" t="s">
        <v>28</v>
      </c>
      <c r="P67" s="85"/>
      <c r="Q67" s="91" t="str">
        <f>VLOOKUP(D66,'Category Type List'!$A$2:$C$9,2,FALSE)</f>
        <v>Name1</v>
      </c>
      <c r="R67" s="12" t="str">
        <f>CONCATENATE(G67,H67,I67,J67)</f>
        <v>ARTS</v>
      </c>
      <c r="S67" s="9" t="str">
        <f>VLOOKUP(D66,'Category Type List'!$A$2:$C$9,3,FALSE)</f>
        <v>Alfabet</v>
      </c>
      <c r="T67" s="9"/>
      <c r="U67" s="18"/>
      <c r="V67" s="20" t="str">
        <f>CONCATENATE(K67,L67,M67,N67)</f>
        <v>AT(FG)W</v>
      </c>
      <c r="W67" s="9" t="str">
        <f>VLOOKUP(D66,'Category Type List'!$A$2:$C$9,3,FALSE)</f>
        <v>Alfabet</v>
      </c>
      <c r="X67" s="9"/>
      <c r="Y67" s="13"/>
      <c r="AA67" s="40" t="str">
        <f>CONCATENATE(F67,G67,H67,I67,J67,K67,L67,M67,N67,O67)</f>
        <v>(LT)ARTSAT(FG)W(NL)</v>
      </c>
    </row>
    <row r="68" spans="1:27">
      <c r="A68" s="100"/>
      <c r="B68" s="103">
        <v>4.4560185185185189E-3</v>
      </c>
      <c r="C68" s="103">
        <v>0.93297453703703714</v>
      </c>
      <c r="D68" s="105">
        <v>7</v>
      </c>
      <c r="E68" s="18" t="s">
        <v>1</v>
      </c>
      <c r="F68" s="35">
        <v>9</v>
      </c>
      <c r="G68" s="9">
        <v>1</v>
      </c>
      <c r="H68" s="9">
        <v>5</v>
      </c>
      <c r="I68" s="9">
        <v>22</v>
      </c>
      <c r="J68" s="9">
        <v>3</v>
      </c>
      <c r="K68" s="9">
        <v>16</v>
      </c>
      <c r="L68" s="9">
        <v>14</v>
      </c>
      <c r="M68" s="9">
        <v>20</v>
      </c>
      <c r="N68" s="9">
        <v>0</v>
      </c>
      <c r="O68" s="28"/>
      <c r="P68" s="85"/>
      <c r="Q68" s="91"/>
      <c r="R68" s="12"/>
      <c r="S68" s="9"/>
      <c r="T68" s="9"/>
      <c r="U68" s="18"/>
      <c r="V68" s="20"/>
      <c r="W68" s="9"/>
      <c r="X68" s="9"/>
      <c r="Y68" s="13"/>
      <c r="AA68" s="40"/>
    </row>
    <row r="69" spans="1:27">
      <c r="A69" s="100"/>
      <c r="B69" s="94"/>
      <c r="C69" s="94"/>
      <c r="D69" s="96"/>
      <c r="E69" s="18" t="s">
        <v>2</v>
      </c>
      <c r="F69" s="36" t="s">
        <v>15</v>
      </c>
      <c r="G69" s="9" t="s">
        <v>16</v>
      </c>
      <c r="H69" s="9" t="s">
        <v>14</v>
      </c>
      <c r="I69" s="9" t="s">
        <v>17</v>
      </c>
      <c r="J69" s="9" t="s">
        <v>9</v>
      </c>
      <c r="K69" s="9" t="s">
        <v>13</v>
      </c>
      <c r="L69" s="9" t="s">
        <v>18</v>
      </c>
      <c r="M69" s="9" t="s">
        <v>11</v>
      </c>
      <c r="N69" s="9" t="s">
        <v>28</v>
      </c>
      <c r="O69" s="28"/>
      <c r="P69" s="85"/>
      <c r="Q69" s="91" t="str">
        <f>VLOOKUP(D68,'Category Type List'!$A$2:$C$9,2,FALSE)</f>
        <v>Name2</v>
      </c>
      <c r="R69" s="12" t="str">
        <f>CONCATENATE(G69,H69,I69,J69)</f>
        <v>ESPA</v>
      </c>
      <c r="S69" s="9" t="str">
        <f>VLOOKUP(D68,'Category Type List'!$A$2:$C$9,3,FALSE)</f>
        <v>Alfabet</v>
      </c>
      <c r="T69" s="9"/>
      <c r="U69" s="18"/>
      <c r="V69" s="20" t="str">
        <f>CONCATENATE(K69,L69,M69,N69)</f>
        <v>TCH(NL)</v>
      </c>
      <c r="W69" s="9" t="str">
        <f>VLOOKUP(D68,'Category Type List'!$A$2:$C$9,3,FALSE)</f>
        <v>Alfabet</v>
      </c>
      <c r="X69" s="9"/>
      <c r="Y69" s="13"/>
      <c r="AA69" s="40" t="str">
        <f>CONCATENATE(F69,G69,H69,I69,J69,K69,L69,M69,N69,O69)</f>
        <v>DESPATCH(NL)</v>
      </c>
    </row>
    <row r="70" spans="1:27">
      <c r="A70" s="100"/>
      <c r="B70" s="103">
        <v>5.0925925925925921E-3</v>
      </c>
      <c r="C70" s="103">
        <v>0.93361111111111106</v>
      </c>
      <c r="D70" s="105">
        <v>0</v>
      </c>
      <c r="E70" s="18" t="s">
        <v>1</v>
      </c>
      <c r="F70" s="36">
        <v>31</v>
      </c>
      <c r="G70" s="9">
        <v>11</v>
      </c>
      <c r="H70" s="9">
        <v>23</v>
      </c>
      <c r="I70" s="9">
        <v>27</v>
      </c>
      <c r="J70" s="9">
        <v>23</v>
      </c>
      <c r="K70" s="9">
        <v>31</v>
      </c>
      <c r="L70" s="9">
        <v>17</v>
      </c>
      <c r="M70" s="9">
        <v>12</v>
      </c>
      <c r="N70" s="9">
        <v>12</v>
      </c>
      <c r="O70" s="28">
        <v>0</v>
      </c>
      <c r="P70" s="85"/>
      <c r="Q70" s="91"/>
      <c r="R70" s="12"/>
      <c r="S70" s="9"/>
      <c r="T70" s="9"/>
      <c r="U70" s="18"/>
      <c r="V70" s="20"/>
      <c r="W70" s="9"/>
      <c r="X70" s="9"/>
      <c r="Y70" s="13"/>
      <c r="AA70" s="40"/>
    </row>
    <row r="71" spans="1:27">
      <c r="A71" s="100"/>
      <c r="B71" s="94"/>
      <c r="C71" s="94"/>
      <c r="D71" s="96"/>
      <c r="E71" s="18" t="s">
        <v>2</v>
      </c>
      <c r="F71" s="35" t="s">
        <v>334</v>
      </c>
      <c r="G71" s="9" t="s">
        <v>19</v>
      </c>
      <c r="H71" s="9" t="s">
        <v>20</v>
      </c>
      <c r="I71" s="9" t="s">
        <v>333</v>
      </c>
      <c r="J71" s="9" t="s">
        <v>20</v>
      </c>
      <c r="K71" s="9" t="s">
        <v>334</v>
      </c>
      <c r="L71" s="9" t="s">
        <v>21</v>
      </c>
      <c r="M71" s="9" t="s">
        <v>5</v>
      </c>
      <c r="N71" s="9" t="s">
        <v>5</v>
      </c>
      <c r="O71" s="28" t="s">
        <v>28</v>
      </c>
      <c r="P71" s="85"/>
      <c r="Q71" s="91" t="str">
        <f>VLOOKUP(D70,'Category Type List'!$A$2:$C$9,2,FALSE)</f>
        <v>Call sign</v>
      </c>
      <c r="R71" s="12" t="str">
        <f>CONCATENATE(G71,H71,I71,J71)</f>
        <v>JQ(FG)Q</v>
      </c>
      <c r="S71" s="9" t="str">
        <f>VLOOKUP(D70,'Category Type List'!$A$2:$C$9,3,FALSE)</f>
        <v>Alfabet</v>
      </c>
      <c r="T71" s="9"/>
      <c r="U71" s="18"/>
      <c r="V71" s="20" t="str">
        <f>CONCATENATE(K71,L71,M71,N71)</f>
        <v>(LT)ZNN</v>
      </c>
      <c r="W71" s="9" t="str">
        <f>VLOOKUP(D70,'Category Type List'!$A$2:$C$9,3,FALSE)</f>
        <v>Alfabet</v>
      </c>
      <c r="X71" s="9"/>
      <c r="Y71" s="13"/>
      <c r="AA71" s="40" t="str">
        <f>CONCATENATE(F71,G71,H71,I71,J71,K71,L71,M71,N71,O71)</f>
        <v>(LT)JQ(FG)Q(LT)ZNN(NL)</v>
      </c>
    </row>
    <row r="72" spans="1:27">
      <c r="A72" s="100"/>
      <c r="B72" s="103">
        <v>5.7870370370370376E-3</v>
      </c>
      <c r="C72" s="103">
        <v>0.9343055555555555</v>
      </c>
      <c r="D72" s="105">
        <v>1</v>
      </c>
      <c r="E72" s="18" t="s">
        <v>1</v>
      </c>
      <c r="F72" s="35">
        <v>31</v>
      </c>
      <c r="G72" s="9">
        <v>1</v>
      </c>
      <c r="H72" s="9">
        <v>2</v>
      </c>
      <c r="I72" s="9">
        <v>19</v>
      </c>
      <c r="J72" s="9">
        <v>31</v>
      </c>
      <c r="K72" s="9">
        <v>12</v>
      </c>
      <c r="L72" s="9">
        <v>14</v>
      </c>
      <c r="M72" s="9">
        <v>7</v>
      </c>
      <c r="N72" s="9">
        <v>16</v>
      </c>
      <c r="O72" s="28">
        <v>0</v>
      </c>
      <c r="P72" s="85"/>
      <c r="Q72" s="91"/>
      <c r="R72" s="12"/>
      <c r="S72" s="9"/>
      <c r="T72" s="9"/>
      <c r="U72" s="18"/>
      <c r="V72" s="20"/>
      <c r="W72" s="9"/>
      <c r="X72" s="9"/>
      <c r="Y72" s="13"/>
      <c r="AA72" s="40"/>
    </row>
    <row r="73" spans="1:27">
      <c r="A73" s="100"/>
      <c r="B73" s="94"/>
      <c r="C73" s="94"/>
      <c r="D73" s="96"/>
      <c r="E73" s="18" t="s">
        <v>2</v>
      </c>
      <c r="F73" s="35" t="s">
        <v>334</v>
      </c>
      <c r="G73" s="9" t="s">
        <v>16</v>
      </c>
      <c r="H73" s="9" t="s">
        <v>339</v>
      </c>
      <c r="I73" s="9" t="s">
        <v>3</v>
      </c>
      <c r="J73" s="9" t="s">
        <v>337</v>
      </c>
      <c r="K73" s="9" t="s">
        <v>5</v>
      </c>
      <c r="L73" s="9" t="s">
        <v>18</v>
      </c>
      <c r="M73" s="9" t="s">
        <v>22</v>
      </c>
      <c r="N73" s="9" t="s">
        <v>13</v>
      </c>
      <c r="O73" s="28" t="s">
        <v>28</v>
      </c>
      <c r="P73" s="85"/>
      <c r="Q73" s="91" t="str">
        <f>VLOOKUP(D72,'Category Type List'!$A$2:$C$9,2,FALSE)</f>
        <v>Status</v>
      </c>
      <c r="R73" s="12" t="str">
        <f>CONCATENATE(G73,H73,I73,J73)</f>
        <v>E(LF)W(LT)</v>
      </c>
      <c r="S73" s="9" t="str">
        <f>VLOOKUP(D72,'Category Type List'!$A$2:$C$9,3,FALSE)</f>
        <v>Raw Data</v>
      </c>
      <c r="T73" s="9"/>
      <c r="U73" s="18"/>
      <c r="V73" s="20" t="str">
        <f>CONCATENATE(K73,L73,M73,N73)</f>
        <v>NCUT</v>
      </c>
      <c r="W73" s="9" t="str">
        <f>VLOOKUP(D72,'Category Type List'!$A$2:$C$9,3,FALSE)</f>
        <v>Raw Data</v>
      </c>
      <c r="X73" s="9"/>
      <c r="Y73" s="13"/>
      <c r="AA73" s="40" t="str">
        <f>CONCATENATE(F73,G73,H73,I73,J73,K73,L73,M73,N73,O73)</f>
        <v>(LT)E(LF)W(LT)NCUT(NL)</v>
      </c>
    </row>
    <row r="74" spans="1:27">
      <c r="A74" s="100"/>
      <c r="B74" s="103">
        <v>6.4814814814814813E-3</v>
      </c>
      <c r="C74" s="103">
        <v>0.93500000000000005</v>
      </c>
      <c r="D74" s="105">
        <v>2</v>
      </c>
      <c r="E74" s="18" t="s">
        <v>1</v>
      </c>
      <c r="F74" s="35">
        <v>31</v>
      </c>
      <c r="G74" s="9">
        <v>0</v>
      </c>
      <c r="H74" s="9">
        <v>19</v>
      </c>
      <c r="I74" s="9">
        <v>6</v>
      </c>
      <c r="J74" s="9">
        <v>12</v>
      </c>
      <c r="K74" s="9">
        <v>25</v>
      </c>
      <c r="L74" s="9">
        <v>18</v>
      </c>
      <c r="M74" s="9">
        <v>14</v>
      </c>
      <c r="N74" s="9">
        <v>15</v>
      </c>
      <c r="O74" s="28">
        <v>0</v>
      </c>
      <c r="P74" s="85"/>
      <c r="Q74" s="91"/>
      <c r="R74" s="12"/>
      <c r="S74" s="9"/>
      <c r="T74" s="9"/>
      <c r="U74" s="18"/>
      <c r="V74" s="20"/>
      <c r="W74" s="9"/>
      <c r="X74" s="9"/>
      <c r="Y74" s="13"/>
      <c r="AA74" s="40"/>
    </row>
    <row r="75" spans="1:27">
      <c r="A75" s="100"/>
      <c r="B75" s="94"/>
      <c r="C75" s="94"/>
      <c r="D75" s="96"/>
      <c r="E75" s="18" t="s">
        <v>2</v>
      </c>
      <c r="F75" s="35" t="s">
        <v>334</v>
      </c>
      <c r="G75" s="9" t="s">
        <v>341</v>
      </c>
      <c r="H75" s="9" t="s">
        <v>3</v>
      </c>
      <c r="I75" s="9" t="s">
        <v>4</v>
      </c>
      <c r="J75" s="9" t="s">
        <v>5</v>
      </c>
      <c r="K75" s="9" t="s">
        <v>6</v>
      </c>
      <c r="L75" s="9" t="s">
        <v>7</v>
      </c>
      <c r="M75" s="9" t="s">
        <v>18</v>
      </c>
      <c r="N75" s="9" t="s">
        <v>23</v>
      </c>
      <c r="O75" s="28" t="s">
        <v>28</v>
      </c>
      <c r="P75" s="85"/>
      <c r="Q75" s="91" t="str">
        <f>VLOOKUP(D74,'Category Type List'!$A$2:$C$9,2,FALSE)</f>
        <v>Poem</v>
      </c>
      <c r="R75" s="12" t="str">
        <f>CONCATENATE(G75,H75,I75,J75)</f>
        <v>(NL)WIN</v>
      </c>
      <c r="S75" s="9" t="str">
        <f>VLOOKUP(D74,'Category Type List'!$A$2:$C$9,3,FALSE)</f>
        <v>Color</v>
      </c>
      <c r="T75" s="9" t="e">
        <f>VLOOKUP(R75,Color!$C$2:$D$65,2,FALSE)</f>
        <v>#N/A</v>
      </c>
      <c r="U75" s="18" t="s">
        <v>330</v>
      </c>
      <c r="V75" s="21" t="str">
        <f>CONCATENATE(K75,L75,M75,N75)</f>
        <v>BLCK</v>
      </c>
      <c r="W75" s="9" t="str">
        <f>VLOOKUP(D74,'Category Type List'!$A$2:$C$9,3,FALSE)</f>
        <v>Color</v>
      </c>
      <c r="X75" s="9">
        <f>VLOOKUP(V75,Color!$C$2:$D$65,2,FALSE)</f>
        <v>44</v>
      </c>
      <c r="Y75" s="13" t="s">
        <v>330</v>
      </c>
      <c r="AA75" s="40" t="str">
        <f>CONCATENATE(F75,G75,H75,I75,J75,K75,L75,M75,N75,O75)</f>
        <v>(LT)(NL)WINBLCK(NL)</v>
      </c>
    </row>
    <row r="76" spans="1:27">
      <c r="A76" s="100"/>
      <c r="B76" s="103">
        <v>7.1759259259259259E-3</v>
      </c>
      <c r="C76" s="103">
        <v>0.9356944444444445</v>
      </c>
      <c r="D76" s="105">
        <v>3</v>
      </c>
      <c r="E76" s="18" t="s">
        <v>1</v>
      </c>
      <c r="F76" s="35" t="e">
        <v>#VALUE!</v>
      </c>
      <c r="G76" s="9" t="e">
        <v>#VALUE!</v>
      </c>
      <c r="H76" s="9" t="e">
        <v>#VALUE!</v>
      </c>
      <c r="I76" s="9">
        <v>3</v>
      </c>
      <c r="J76" s="9">
        <v>3</v>
      </c>
      <c r="K76" s="9">
        <v>10</v>
      </c>
      <c r="L76" s="9">
        <v>24</v>
      </c>
      <c r="M76" s="9">
        <v>5</v>
      </c>
      <c r="N76" s="9">
        <v>1</v>
      </c>
      <c r="O76" s="28">
        <v>0</v>
      </c>
      <c r="P76" s="85"/>
      <c r="Q76" s="91"/>
      <c r="R76" s="12"/>
      <c r="S76" s="9"/>
      <c r="T76" s="9"/>
      <c r="U76" s="18"/>
      <c r="V76" s="20"/>
      <c r="W76" s="9"/>
      <c r="X76" s="9"/>
      <c r="Y76" s="13"/>
      <c r="AA76" s="40"/>
    </row>
    <row r="77" spans="1:27">
      <c r="A77" s="100"/>
      <c r="B77" s="94"/>
      <c r="C77" s="94"/>
      <c r="D77" s="96"/>
      <c r="E77" s="18" t="s">
        <v>2</v>
      </c>
      <c r="F77" s="35" t="e">
        <v>#VALUE!</v>
      </c>
      <c r="G77" s="9" t="e">
        <v>#VALUE!</v>
      </c>
      <c r="H77" s="9" t="e">
        <v>#VALUE!</v>
      </c>
      <c r="I77" s="9" t="s">
        <v>9</v>
      </c>
      <c r="J77" s="9" t="s">
        <v>9</v>
      </c>
      <c r="K77" s="9" t="s">
        <v>12</v>
      </c>
      <c r="L77" s="9" t="s">
        <v>328</v>
      </c>
      <c r="M77" s="9" t="s">
        <v>14</v>
      </c>
      <c r="N77" s="9" t="s">
        <v>16</v>
      </c>
      <c r="O77" s="28" t="s">
        <v>28</v>
      </c>
      <c r="P77" s="85"/>
      <c r="Q77" s="91" t="str">
        <f>VLOOKUP(D76,'Category Type List'!$A$2:$C$9,2,FALSE)</f>
        <v>Poem</v>
      </c>
      <c r="R77" s="12" t="e">
        <f>CONCATENATE(G77,H77,I77,J77)</f>
        <v>#VALUE!</v>
      </c>
      <c r="S77" s="9" t="str">
        <f>VLOOKUP(D76,'Category Type List'!$A$2:$C$9,3,FALSE)</f>
        <v>Color</v>
      </c>
      <c r="T77" s="9" t="e">
        <f>VLOOKUP(R77,Color!$C$2:$D$65,2,FALSE)</f>
        <v>#VALUE!</v>
      </c>
      <c r="U77" s="18" t="s">
        <v>330</v>
      </c>
      <c r="V77" s="21" t="str">
        <f>CONCATENATE(K77,L77,M77,N77)</f>
        <v>ROSE</v>
      </c>
      <c r="W77" s="9" t="str">
        <f>VLOOKUP(D76,'Category Type List'!$A$2:$C$9,3,FALSE)</f>
        <v>Color</v>
      </c>
      <c r="X77" s="9">
        <f>VLOOKUP(V77,Color!$C$2:$D$65,2,FALSE)</f>
        <v>39</v>
      </c>
      <c r="Y77" s="13" t="s">
        <v>330</v>
      </c>
      <c r="AA77" s="40" t="e">
        <f>CONCATENATE(F77,G77,H77,I77,J77,K77,L77,M77,N77,O77)</f>
        <v>#VALUE!</v>
      </c>
    </row>
    <row r="78" spans="1:27">
      <c r="A78" s="100"/>
      <c r="B78" s="103">
        <v>7.8703703703703713E-3</v>
      </c>
      <c r="C78" s="103">
        <v>0.93638888888888883</v>
      </c>
      <c r="D78" s="105">
        <v>4</v>
      </c>
      <c r="E78" s="18" t="s">
        <v>1</v>
      </c>
      <c r="F78" s="35" t="e">
        <v>#VALUE!</v>
      </c>
      <c r="G78" s="9" t="e">
        <v>#VALUE!</v>
      </c>
      <c r="H78" s="9" t="e">
        <v>#VALUE!</v>
      </c>
      <c r="I78" s="9">
        <v>22</v>
      </c>
      <c r="J78" s="9">
        <v>5</v>
      </c>
      <c r="K78" s="9">
        <v>6</v>
      </c>
      <c r="L78" s="9">
        <v>24</v>
      </c>
      <c r="M78" s="9">
        <v>18</v>
      </c>
      <c r="N78" s="9">
        <v>3</v>
      </c>
      <c r="O78" s="28">
        <v>0</v>
      </c>
      <c r="P78" s="85"/>
      <c r="Q78" s="91"/>
      <c r="R78" s="12"/>
      <c r="S78" s="9"/>
      <c r="T78" s="9"/>
      <c r="U78" s="18"/>
      <c r="V78" s="20"/>
      <c r="W78" s="9"/>
      <c r="X78" s="9"/>
      <c r="Y78" s="13"/>
      <c r="AA78" s="40"/>
    </row>
    <row r="79" spans="1:27">
      <c r="A79" s="100"/>
      <c r="B79" s="94"/>
      <c r="C79" s="94"/>
      <c r="D79" s="96"/>
      <c r="E79" s="18" t="s">
        <v>2</v>
      </c>
      <c r="F79" s="35" t="e">
        <v>#VALUE!</v>
      </c>
      <c r="G79" s="43" t="s">
        <v>344</v>
      </c>
      <c r="H79" s="43" t="s">
        <v>345</v>
      </c>
      <c r="I79" s="9" t="s">
        <v>17</v>
      </c>
      <c r="J79" s="9" t="s">
        <v>14</v>
      </c>
      <c r="K79" s="9" t="s">
        <v>4</v>
      </c>
      <c r="L79" s="9" t="s">
        <v>10</v>
      </c>
      <c r="M79" s="9" t="s">
        <v>7</v>
      </c>
      <c r="N79" s="9" t="s">
        <v>9</v>
      </c>
      <c r="O79" s="28" t="s">
        <v>28</v>
      </c>
      <c r="P79" s="85"/>
      <c r="Q79" s="91" t="str">
        <f>VLOOKUP(D78,'Category Type List'!$A$2:$C$9,2,FALSE)</f>
        <v>Poem</v>
      </c>
      <c r="R79" s="45" t="str">
        <f>CONCATENATE(G79,H79,I79,J79)</f>
        <v>HOPS</v>
      </c>
      <c r="S79" s="9" t="str">
        <f>VLOOKUP(D78,'Category Type List'!$A$2:$C$9,3,FALSE)</f>
        <v>Rhythm</v>
      </c>
      <c r="T79" s="9">
        <f>VLOOKUP(R79,Rhythm!$A$2:$C$129,2,FALSE)</f>
        <v>-2.2834645669291342</v>
      </c>
      <c r="U79" s="18" t="s">
        <v>331</v>
      </c>
      <c r="V79" s="21" t="str">
        <f>CONCATENATE(K79,L79,M79,N79)</f>
        <v>IOLA</v>
      </c>
      <c r="W79" s="9" t="str">
        <f>VLOOKUP(D78,'Category Type List'!$A$2:$C$9,3,FALSE)</f>
        <v>Rhythm</v>
      </c>
      <c r="X79" s="9">
        <f>VLOOKUP(V79,Rhythm!$A$2:$C$129,2,FALSE)</f>
        <v>-1.1811023622047241</v>
      </c>
      <c r="Y79" s="13" t="s">
        <v>331</v>
      </c>
      <c r="AA79" s="40" t="e">
        <f>CONCATENATE(F79,G79,H79,I79,J79,K79,L79,M79,N79,O79)</f>
        <v>#VALUE!</v>
      </c>
    </row>
    <row r="80" spans="1:27">
      <c r="A80" s="100"/>
      <c r="B80" s="103">
        <v>8.564814814814815E-3</v>
      </c>
      <c r="C80" s="103">
        <v>0.93708333333333327</v>
      </c>
      <c r="D80" s="105">
        <v>5</v>
      </c>
      <c r="E80" s="18" t="s">
        <v>1</v>
      </c>
      <c r="F80" s="35" t="e">
        <v>#VALUE!</v>
      </c>
      <c r="G80" s="9" t="e">
        <v>#VALUE!</v>
      </c>
      <c r="H80" s="9">
        <v>24</v>
      </c>
      <c r="I80" s="9">
        <v>28</v>
      </c>
      <c r="J80" s="9">
        <v>6</v>
      </c>
      <c r="K80" s="9">
        <v>25</v>
      </c>
      <c r="L80" s="9">
        <v>1</v>
      </c>
      <c r="M80" s="9">
        <v>10</v>
      </c>
      <c r="N80" s="9">
        <v>6</v>
      </c>
      <c r="O80" s="28">
        <v>0</v>
      </c>
      <c r="P80" s="85"/>
      <c r="Q80" s="91"/>
      <c r="R80" s="12"/>
      <c r="S80" s="9"/>
      <c r="T80" s="9"/>
      <c r="U80" s="18"/>
      <c r="V80" s="20"/>
      <c r="W80" s="9"/>
      <c r="X80" s="9"/>
      <c r="Y80" s="13"/>
      <c r="AA80" s="40"/>
    </row>
    <row r="81" spans="1:27">
      <c r="A81" s="100"/>
      <c r="B81" s="94"/>
      <c r="C81" s="94"/>
      <c r="D81" s="96"/>
      <c r="E81" s="18" t="s">
        <v>2</v>
      </c>
      <c r="F81" s="35" t="e">
        <v>#VALUE!</v>
      </c>
      <c r="G81" s="43" t="s">
        <v>346</v>
      </c>
      <c r="H81" s="9" t="s">
        <v>10</v>
      </c>
      <c r="I81" s="9" t="s">
        <v>8</v>
      </c>
      <c r="J81" s="9" t="s">
        <v>4</v>
      </c>
      <c r="K81" s="9" t="s">
        <v>6</v>
      </c>
      <c r="L81" s="9" t="s">
        <v>16</v>
      </c>
      <c r="M81" s="9" t="s">
        <v>12</v>
      </c>
      <c r="N81" s="9" t="s">
        <v>4</v>
      </c>
      <c r="O81" s="28" t="s">
        <v>28</v>
      </c>
      <c r="P81" s="85"/>
      <c r="Q81" s="91" t="str">
        <f>VLOOKUP(D80,'Category Type List'!$A$2:$C$9,2,FALSE)</f>
        <v>Poem</v>
      </c>
      <c r="R81" s="45" t="str">
        <f>CONCATENATE(G81,H81,I81,J81)</f>
        <v>LOMI</v>
      </c>
      <c r="S81" s="9" t="str">
        <f>VLOOKUP(D80,'Category Type List'!$A$2:$C$9,3,FALSE)</f>
        <v>Rhythm</v>
      </c>
      <c r="T81" s="9">
        <f>VLOOKUP(R81,Rhythm!$A$2:$C$129,2,FALSE)</f>
        <v>1.0236220472440944</v>
      </c>
      <c r="U81" s="18" t="s">
        <v>331</v>
      </c>
      <c r="V81" s="21" t="str">
        <f>CONCATENATE(K81,L81,M81,N81)</f>
        <v>BERI</v>
      </c>
      <c r="W81" s="9" t="str">
        <f>VLOOKUP(D80,'Category Type List'!$A$2:$C$9,3,FALSE)</f>
        <v>Rhythm</v>
      </c>
      <c r="X81" s="9">
        <f>VLOOKUP(V81,Rhythm!$A$2:$C$129,3,FALSE)</f>
        <v>9.0551181102362155E-2</v>
      </c>
      <c r="Y81" s="13" t="s">
        <v>332</v>
      </c>
      <c r="AA81" s="40" t="e">
        <f>CONCATENATE(F81,G81,H81,I81,J81,K81,L81,M81,N81,O81)</f>
        <v>#VALUE!</v>
      </c>
    </row>
    <row r="82" spans="1:27">
      <c r="A82" s="100"/>
      <c r="B82" s="103">
        <v>9.2708333333333341E-3</v>
      </c>
      <c r="C82" s="103">
        <v>0.93778935185185175</v>
      </c>
      <c r="D82" s="105">
        <v>6</v>
      </c>
      <c r="E82" s="18" t="s">
        <v>1</v>
      </c>
      <c r="F82" s="35">
        <v>31</v>
      </c>
      <c r="G82" s="9">
        <v>3</v>
      </c>
      <c r="H82" s="9">
        <v>10</v>
      </c>
      <c r="I82" s="9">
        <v>16</v>
      </c>
      <c r="J82" s="9">
        <v>5</v>
      </c>
      <c r="K82" s="9">
        <v>3</v>
      </c>
      <c r="L82" s="9" t="e">
        <v>#VALUE!</v>
      </c>
      <c r="M82" s="9" t="e">
        <v>#VALUE!</v>
      </c>
      <c r="N82" s="9" t="e">
        <v>#VALUE!</v>
      </c>
      <c r="O82" s="28" t="e">
        <v>#VALUE!</v>
      </c>
      <c r="P82" s="85"/>
      <c r="Q82" s="91"/>
      <c r="R82" s="12"/>
      <c r="S82" s="9"/>
      <c r="T82" s="9"/>
      <c r="U82" s="18"/>
      <c r="V82" s="20"/>
      <c r="W82" s="9"/>
      <c r="X82" s="9"/>
      <c r="Y82" s="13"/>
      <c r="AA82" s="40"/>
    </row>
    <row r="83" spans="1:27">
      <c r="A83" s="101"/>
      <c r="B83" s="94"/>
      <c r="C83" s="94"/>
      <c r="D83" s="96"/>
      <c r="E83" s="18" t="s">
        <v>2</v>
      </c>
      <c r="F83" s="35" t="s">
        <v>334</v>
      </c>
      <c r="G83" s="9" t="s">
        <v>9</v>
      </c>
      <c r="H83" s="9" t="s">
        <v>12</v>
      </c>
      <c r="I83" s="9" t="s">
        <v>13</v>
      </c>
      <c r="J83" s="9" t="s">
        <v>14</v>
      </c>
      <c r="K83" s="9" t="s">
        <v>9</v>
      </c>
      <c r="L83" s="9" t="e">
        <v>#VALUE!</v>
      </c>
      <c r="M83" s="9" t="e">
        <v>#VALUE!</v>
      </c>
      <c r="N83" s="9" t="e">
        <v>#VALUE!</v>
      </c>
      <c r="O83" s="28" t="e">
        <v>#VALUE!</v>
      </c>
      <c r="P83" s="85"/>
      <c r="Q83" s="91" t="str">
        <f>VLOOKUP(D82,'Category Type List'!$A$2:$C$9,2,FALSE)</f>
        <v>Name1</v>
      </c>
      <c r="R83" s="12" t="str">
        <f>CONCATENATE(G83,H83,I83,J83)</f>
        <v>ARTS</v>
      </c>
      <c r="S83" s="9" t="str">
        <f>VLOOKUP(D82,'Category Type List'!$A$2:$C$9,3,FALSE)</f>
        <v>Alfabet</v>
      </c>
      <c r="T83" s="9"/>
      <c r="U83" s="18"/>
      <c r="V83" s="20" t="e">
        <f>CONCATENATE(K83,L83,M83,N83)</f>
        <v>#VALUE!</v>
      </c>
      <c r="W83" s="9" t="str">
        <f>VLOOKUP(D82,'Category Type List'!$A$2:$C$9,3,FALSE)</f>
        <v>Alfabet</v>
      </c>
      <c r="X83" s="9"/>
      <c r="Y83" s="13"/>
      <c r="AA83" s="40" t="e">
        <f>CONCATENATE(F83,G83,H83,I83,J83,K83,L83,M83,N83,O83)</f>
        <v>#VALUE!</v>
      </c>
    </row>
    <row r="84" spans="1:27">
      <c r="A84" s="99">
        <v>15</v>
      </c>
      <c r="B84" s="103">
        <v>9.6064814814814808E-4</v>
      </c>
      <c r="C84" s="103">
        <v>0.97684027777777782</v>
      </c>
      <c r="D84" s="105">
        <v>2</v>
      </c>
      <c r="E84" s="18" t="s">
        <v>1</v>
      </c>
      <c r="F84" s="35">
        <v>31</v>
      </c>
      <c r="G84" s="9">
        <v>0</v>
      </c>
      <c r="H84" s="9">
        <v>19</v>
      </c>
      <c r="I84" s="9">
        <v>9</v>
      </c>
      <c r="J84" s="9">
        <v>7</v>
      </c>
      <c r="K84" s="9">
        <v>0</v>
      </c>
      <c r="L84" s="9">
        <v>3</v>
      </c>
      <c r="M84" s="9">
        <v>3</v>
      </c>
      <c r="N84" s="9">
        <v>17</v>
      </c>
      <c r="O84" s="28">
        <v>0</v>
      </c>
      <c r="P84" s="85"/>
      <c r="Q84" s="91"/>
      <c r="R84" s="12"/>
      <c r="S84" s="9"/>
      <c r="T84" s="9"/>
      <c r="U84" s="18"/>
      <c r="V84" s="20"/>
      <c r="W84" s="9"/>
      <c r="X84" s="9"/>
      <c r="Y84" s="13"/>
      <c r="AA84" s="40"/>
    </row>
    <row r="85" spans="1:27">
      <c r="A85" s="100"/>
      <c r="B85" s="94"/>
      <c r="C85" s="94"/>
      <c r="D85" s="96"/>
      <c r="E85" s="18" t="s">
        <v>2</v>
      </c>
      <c r="F85" s="35" t="s">
        <v>334</v>
      </c>
      <c r="G85" s="9" t="s">
        <v>28</v>
      </c>
      <c r="H85" s="9" t="s">
        <v>3</v>
      </c>
      <c r="I85" s="9" t="s">
        <v>15</v>
      </c>
      <c r="J85" s="9" t="s">
        <v>22</v>
      </c>
      <c r="K85" s="9" t="s">
        <v>28</v>
      </c>
      <c r="L85" s="9" t="s">
        <v>9</v>
      </c>
      <c r="M85" s="9" t="s">
        <v>9</v>
      </c>
      <c r="N85" s="9" t="s">
        <v>21</v>
      </c>
      <c r="O85" s="28" t="s">
        <v>28</v>
      </c>
      <c r="P85" s="85"/>
      <c r="Q85" s="91" t="str">
        <f>VLOOKUP(D84,'Category Type List'!$A$2:$C$9,2,FALSE)</f>
        <v>Poem</v>
      </c>
      <c r="R85" s="12" t="str">
        <f>CONCATENATE(G85,H85,I85,J85)</f>
        <v>(NL)WDU</v>
      </c>
      <c r="S85" s="9" t="str">
        <f>VLOOKUP(D84,'Category Type List'!$A$2:$C$9,3,FALSE)</f>
        <v>Color</v>
      </c>
      <c r="T85" s="9" t="e">
        <f>VLOOKUP(R85,Color!$C$2:$D$65,2,FALSE)</f>
        <v>#N/A</v>
      </c>
      <c r="U85" s="18" t="s">
        <v>330</v>
      </c>
      <c r="V85" s="20" t="str">
        <f>CONCATENATE(K85,L85,M85,N85)</f>
        <v>(NL)AAZ</v>
      </c>
      <c r="W85" s="9" t="str">
        <f>VLOOKUP(D84,'Category Type List'!$A$2:$C$9,3,FALSE)</f>
        <v>Color</v>
      </c>
      <c r="X85" s="9" t="e">
        <f>VLOOKUP(V85,Color!$C$2:$D$65,2,FALSE)</f>
        <v>#N/A</v>
      </c>
      <c r="Y85" s="13" t="s">
        <v>330</v>
      </c>
      <c r="AA85" s="40" t="str">
        <f>CONCATENATE(F85,G85,H85,I85,J85,K85,L85,M85,N85,O85)</f>
        <v>(LT)(NL)WDU(NL)AAZ(NL)</v>
      </c>
    </row>
    <row r="86" spans="1:27">
      <c r="A86" s="100"/>
      <c r="B86" s="103">
        <v>1.6550925925925926E-3</v>
      </c>
      <c r="C86" s="103">
        <v>0.97753472222222226</v>
      </c>
      <c r="D86" s="105">
        <v>3</v>
      </c>
      <c r="E86" s="18" t="s">
        <v>1</v>
      </c>
      <c r="F86" s="35">
        <v>31</v>
      </c>
      <c r="G86" s="9">
        <v>0</v>
      </c>
      <c r="H86" s="9">
        <v>19</v>
      </c>
      <c r="I86" s="9">
        <v>3</v>
      </c>
      <c r="J86" s="9">
        <v>17</v>
      </c>
      <c r="K86" s="9" t="e">
        <v>#VALUE!</v>
      </c>
      <c r="L86" s="9" t="e">
        <v>#VALUE!</v>
      </c>
      <c r="M86" s="9" t="e">
        <v>#VALUE!</v>
      </c>
      <c r="N86" s="9">
        <v>1</v>
      </c>
      <c r="O86" s="28">
        <v>0</v>
      </c>
      <c r="P86" s="85"/>
      <c r="Q86" s="91"/>
      <c r="R86" s="12"/>
      <c r="S86" s="9"/>
      <c r="T86" s="9"/>
      <c r="U86" s="18"/>
      <c r="V86" s="20"/>
      <c r="W86" s="9"/>
      <c r="X86" s="9"/>
      <c r="Y86" s="13"/>
      <c r="AA86" s="40"/>
    </row>
    <row r="87" spans="1:27">
      <c r="A87" s="100"/>
      <c r="B87" s="94"/>
      <c r="C87" s="94"/>
      <c r="D87" s="96"/>
      <c r="E87" s="18" t="s">
        <v>2</v>
      </c>
      <c r="F87" s="35" t="s">
        <v>334</v>
      </c>
      <c r="G87" s="9" t="s">
        <v>28</v>
      </c>
      <c r="H87" s="9" t="s">
        <v>3</v>
      </c>
      <c r="I87" s="9" t="s">
        <v>9</v>
      </c>
      <c r="J87" s="9" t="s">
        <v>21</v>
      </c>
      <c r="K87" s="9" t="e">
        <v>#VALUE!</v>
      </c>
      <c r="L87" s="9" t="e">
        <v>#VALUE!</v>
      </c>
      <c r="M87" s="9" t="e">
        <v>#VALUE!</v>
      </c>
      <c r="N87" s="9" t="s">
        <v>16</v>
      </c>
      <c r="O87" s="28" t="s">
        <v>28</v>
      </c>
      <c r="P87" s="85"/>
      <c r="Q87" s="91" t="str">
        <f>VLOOKUP(D86,'Category Type List'!$A$2:$C$9,2,FALSE)</f>
        <v>Poem</v>
      </c>
      <c r="R87" s="12" t="str">
        <f>CONCATENATE(G87,H87,I87,J87)</f>
        <v>(NL)WAZ</v>
      </c>
      <c r="S87" s="9" t="str">
        <f>VLOOKUP(D86,'Category Type List'!$A$2:$C$9,3,FALSE)</f>
        <v>Color</v>
      </c>
      <c r="T87" s="9" t="e">
        <f>VLOOKUP(R87,Color!$C$2:$D$65,2,FALSE)</f>
        <v>#N/A</v>
      </c>
      <c r="U87" s="18" t="s">
        <v>330</v>
      </c>
      <c r="V87" s="20" t="e">
        <f>CONCATENATE(K87,L87,M87,N87)</f>
        <v>#VALUE!</v>
      </c>
      <c r="W87" s="9" t="str">
        <f>VLOOKUP(D86,'Category Type List'!$A$2:$C$9,3,FALSE)</f>
        <v>Color</v>
      </c>
      <c r="X87" s="9" t="e">
        <f>VLOOKUP(V87,Color!$C$2:$D$65,2,FALSE)</f>
        <v>#VALUE!</v>
      </c>
      <c r="Y87" s="13" t="s">
        <v>330</v>
      </c>
      <c r="AA87" s="40" t="e">
        <f>CONCATENATE(F87,G87,H87,I87,J87,K87,L87,M87,N87,O87)</f>
        <v>#VALUE!</v>
      </c>
    </row>
    <row r="88" spans="1:27">
      <c r="A88" s="100"/>
      <c r="B88" s="103">
        <v>2.3495370370370371E-3</v>
      </c>
      <c r="C88" s="103">
        <v>0.97822916666666659</v>
      </c>
      <c r="D88" s="105">
        <v>4</v>
      </c>
      <c r="E88" s="18" t="s">
        <v>1</v>
      </c>
      <c r="F88" s="35">
        <v>31</v>
      </c>
      <c r="G88" s="9">
        <v>6</v>
      </c>
      <c r="H88" s="9">
        <v>16</v>
      </c>
      <c r="I88" s="9">
        <v>3</v>
      </c>
      <c r="J88" s="9">
        <v>18</v>
      </c>
      <c r="K88" s="9" t="e">
        <v>#VALUE!</v>
      </c>
      <c r="L88" s="9" t="e">
        <v>#VALUE!</v>
      </c>
      <c r="M88" s="9" t="e">
        <v>#VALUE!</v>
      </c>
      <c r="N88" s="9" t="e">
        <v>#VALUE!</v>
      </c>
      <c r="O88" s="28" t="e">
        <v>#VALUE!</v>
      </c>
      <c r="P88" s="85"/>
      <c r="Q88" s="91"/>
      <c r="R88" s="12"/>
      <c r="S88" s="9"/>
      <c r="T88" s="9"/>
      <c r="U88" s="18"/>
      <c r="V88" s="20"/>
      <c r="W88" s="9"/>
      <c r="X88" s="9"/>
      <c r="Y88" s="13"/>
      <c r="AA88" s="40"/>
    </row>
    <row r="89" spans="1:27">
      <c r="A89" s="100"/>
      <c r="B89" s="94"/>
      <c r="C89" s="94"/>
      <c r="D89" s="96"/>
      <c r="E89" s="18" t="s">
        <v>2</v>
      </c>
      <c r="F89" s="35" t="s">
        <v>334</v>
      </c>
      <c r="G89" s="9" t="s">
        <v>4</v>
      </c>
      <c r="H89" s="9" t="s">
        <v>13</v>
      </c>
      <c r="I89" s="9" t="s">
        <v>9</v>
      </c>
      <c r="J89" s="9" t="s">
        <v>7</v>
      </c>
      <c r="K89" s="9" t="e">
        <v>#VALUE!</v>
      </c>
      <c r="L89" s="9" t="e">
        <v>#VALUE!</v>
      </c>
      <c r="M89" s="9" t="e">
        <v>#VALUE!</v>
      </c>
      <c r="N89" s="9" t="e">
        <v>#VALUE!</v>
      </c>
      <c r="O89" s="28" t="e">
        <v>#VALUE!</v>
      </c>
      <c r="P89" s="85"/>
      <c r="Q89" s="91" t="str">
        <f>VLOOKUP(D88,'Category Type List'!$A$2:$C$9,2,FALSE)</f>
        <v>Poem</v>
      </c>
      <c r="R89" s="17" t="str">
        <f>CONCATENATE(G89,H89,I89,J89)</f>
        <v>ITAL</v>
      </c>
      <c r="S89" s="9" t="str">
        <f>VLOOKUP(D88,'Category Type List'!$A$2:$C$9,3,FALSE)</f>
        <v>Rhythm</v>
      </c>
      <c r="T89" s="9">
        <f>VLOOKUP(R89,Rhythm!$A$2:$C$129,2,FALSE)</f>
        <v>-1.0236220472440944</v>
      </c>
      <c r="U89" s="18" t="s">
        <v>331</v>
      </c>
      <c r="V89" s="20" t="e">
        <f>CONCATENATE(K89,L89,M89,N89)</f>
        <v>#VALUE!</v>
      </c>
      <c r="W89" s="9" t="str">
        <f>VLOOKUP(D88,'Category Type List'!$A$2:$C$9,3,FALSE)</f>
        <v>Rhythm</v>
      </c>
      <c r="X89" s="9" t="e">
        <f>VLOOKUP(V89,Rhythm!$A$2:$C$129,2,FALSE)</f>
        <v>#VALUE!</v>
      </c>
      <c r="Y89" s="13" t="s">
        <v>331</v>
      </c>
      <c r="AA89" s="40" t="e">
        <f>CONCATENATE(F89,G89,H89,I89,J89,K89,L89,M89,N89,O89)</f>
        <v>#VALUE!</v>
      </c>
    </row>
    <row r="90" spans="1:27">
      <c r="A90" s="100"/>
      <c r="B90" s="103">
        <v>3.0439814814814821E-3</v>
      </c>
      <c r="C90" s="103">
        <v>0.97892361111111104</v>
      </c>
      <c r="D90" s="105">
        <v>5</v>
      </c>
      <c r="E90" s="18" t="s">
        <v>1</v>
      </c>
      <c r="F90" s="35" t="e">
        <v>#VALUE!</v>
      </c>
      <c r="G90" s="9" t="e">
        <v>#VALUE!</v>
      </c>
      <c r="H90" s="9" t="e">
        <v>#VALUE!</v>
      </c>
      <c r="I90" s="9">
        <v>12</v>
      </c>
      <c r="J90" s="9" t="e">
        <v>#VALUE!</v>
      </c>
      <c r="K90" s="9">
        <v>25</v>
      </c>
      <c r="L90" s="9" t="e">
        <v>#VALUE!</v>
      </c>
      <c r="M90" s="9" t="e">
        <v>#VALUE!</v>
      </c>
      <c r="N90" s="9">
        <v>25</v>
      </c>
      <c r="O90" s="28">
        <v>0</v>
      </c>
      <c r="P90" s="85"/>
      <c r="Q90" s="91"/>
      <c r="R90" s="12"/>
      <c r="S90" s="9"/>
      <c r="T90" s="9"/>
      <c r="U90" s="18"/>
      <c r="V90" s="20"/>
      <c r="W90" s="9"/>
      <c r="X90" s="9"/>
      <c r="Y90" s="13"/>
      <c r="AA90" s="40"/>
    </row>
    <row r="91" spans="1:27">
      <c r="A91" s="100"/>
      <c r="B91" s="94"/>
      <c r="C91" s="94"/>
      <c r="D91" s="96"/>
      <c r="E91" s="18" t="s">
        <v>2</v>
      </c>
      <c r="F91" s="35" t="e">
        <v>#VALUE!</v>
      </c>
      <c r="G91" s="9" t="e">
        <v>#VALUE!</v>
      </c>
      <c r="H91" s="9" t="e">
        <v>#VALUE!</v>
      </c>
      <c r="I91" s="9" t="s">
        <v>5</v>
      </c>
      <c r="J91" s="9" t="e">
        <v>#VALUE!</v>
      </c>
      <c r="K91" s="9" t="s">
        <v>6</v>
      </c>
      <c r="L91" s="9" t="e">
        <v>#VALUE!</v>
      </c>
      <c r="M91" s="9" t="e">
        <v>#VALUE!</v>
      </c>
      <c r="N91" s="9" t="s">
        <v>6</v>
      </c>
      <c r="O91" s="28" t="s">
        <v>28</v>
      </c>
      <c r="P91" s="85"/>
      <c r="Q91" s="91" t="str">
        <f>VLOOKUP(D90,'Category Type List'!$A$2:$C$9,2,FALSE)</f>
        <v>Poem</v>
      </c>
      <c r="R91" s="12" t="e">
        <f>CONCATENATE(G91,H91,I91,J91)</f>
        <v>#VALUE!</v>
      </c>
      <c r="S91" s="9" t="str">
        <f>VLOOKUP(D90,'Category Type List'!$A$2:$C$9,3,FALSE)</f>
        <v>Rhythm</v>
      </c>
      <c r="T91" s="9" t="e">
        <f>VLOOKUP(R91,Rhythm!$A$2:$C$129,2,FALSE)</f>
        <v>#VALUE!</v>
      </c>
      <c r="U91" s="18" t="s">
        <v>331</v>
      </c>
      <c r="V91" s="20" t="e">
        <f>CONCATENATE(K91,L91,M91,N91)</f>
        <v>#VALUE!</v>
      </c>
      <c r="W91" s="9" t="str">
        <f>VLOOKUP(D90,'Category Type List'!$A$2:$C$9,3,FALSE)</f>
        <v>Rhythm</v>
      </c>
      <c r="X91" s="9" t="e">
        <f>VLOOKUP(V91,Rhythm!$A$2:$C$129,3,FALSE)</f>
        <v>#VALUE!</v>
      </c>
      <c r="Y91" s="13" t="s">
        <v>332</v>
      </c>
      <c r="AA91" s="40" t="e">
        <f>CONCATENATE(F91,G91,H91,I91,J91,K91,L91,M91,N91,O91)</f>
        <v>#VALUE!</v>
      </c>
    </row>
    <row r="92" spans="1:27">
      <c r="A92" s="100"/>
      <c r="B92" s="103">
        <v>3.7384259259259263E-3</v>
      </c>
      <c r="C92" s="103">
        <v>0.97961805555555559</v>
      </c>
      <c r="D92" s="105">
        <v>6</v>
      </c>
      <c r="E92" s="18" t="s">
        <v>1</v>
      </c>
      <c r="F92" s="35">
        <v>31</v>
      </c>
      <c r="G92" s="9">
        <v>3</v>
      </c>
      <c r="H92" s="9" t="e">
        <v>#VALUE!</v>
      </c>
      <c r="I92" s="9" t="e">
        <v>#VALUE!</v>
      </c>
      <c r="J92" s="9" t="e">
        <v>#VALUE!</v>
      </c>
      <c r="K92" s="9">
        <v>3</v>
      </c>
      <c r="L92" s="9" t="e">
        <v>#VALUE!</v>
      </c>
      <c r="M92" s="9" t="e">
        <v>#VALUE!</v>
      </c>
      <c r="N92" s="9" t="e">
        <v>#VALUE!</v>
      </c>
      <c r="O92" s="28" t="e">
        <v>#VALUE!</v>
      </c>
      <c r="P92" s="85"/>
      <c r="Q92" s="91"/>
      <c r="R92" s="12"/>
      <c r="S92" s="9"/>
      <c r="T92" s="9"/>
      <c r="U92" s="18"/>
      <c r="V92" s="20"/>
      <c r="W92" s="9"/>
      <c r="X92" s="9"/>
      <c r="Y92" s="13"/>
      <c r="AA92" s="40"/>
    </row>
    <row r="93" spans="1:27" ht="12" thickBot="1">
      <c r="A93" s="102"/>
      <c r="B93" s="104"/>
      <c r="C93" s="104"/>
      <c r="D93" s="106"/>
      <c r="E93" s="19" t="s">
        <v>2</v>
      </c>
      <c r="F93" s="37" t="s">
        <v>334</v>
      </c>
      <c r="G93" s="15" t="s">
        <v>9</v>
      </c>
      <c r="H93" s="15" t="e">
        <v>#VALUE!</v>
      </c>
      <c r="I93" s="15" t="e">
        <v>#VALUE!</v>
      </c>
      <c r="J93" s="15" t="e">
        <v>#VALUE!</v>
      </c>
      <c r="K93" s="15" t="s">
        <v>9</v>
      </c>
      <c r="L93" s="15" t="e">
        <v>#VALUE!</v>
      </c>
      <c r="M93" s="15" t="e">
        <v>#VALUE!</v>
      </c>
      <c r="N93" s="15" t="e">
        <v>#VALUE!</v>
      </c>
      <c r="O93" s="29" t="e">
        <v>#VALUE!</v>
      </c>
      <c r="P93" s="85"/>
      <c r="Q93" s="92" t="str">
        <f>VLOOKUP(D92,'Category Type List'!$A$2:$C$9,2,FALSE)</f>
        <v>Name1</v>
      </c>
      <c r="R93" s="14" t="e">
        <f>CONCATENATE(G93,H93,I93,J93)</f>
        <v>#VALUE!</v>
      </c>
      <c r="S93" s="15" t="str">
        <f>VLOOKUP(D92,'Category Type List'!$A$2:$C$9,3,FALSE)</f>
        <v>Alfabet</v>
      </c>
      <c r="T93" s="15"/>
      <c r="U93" s="19"/>
      <c r="V93" s="22" t="e">
        <f>CONCATENATE(K93,L93,M93,N93)</f>
        <v>#VALUE!</v>
      </c>
      <c r="W93" s="15" t="str">
        <f>VLOOKUP(D92,'Category Type List'!$A$2:$C$9,3,FALSE)</f>
        <v>Alfabet</v>
      </c>
      <c r="X93" s="15"/>
      <c r="Y93" s="16"/>
      <c r="AA93" s="41" t="e">
        <f>CONCATENATE(F93,G93,H93,I93,J93,K93,L93,M93,N93,O93)</f>
        <v>#VALUE!</v>
      </c>
    </row>
  </sheetData>
  <mergeCells count="145">
    <mergeCell ref="C48:C49"/>
    <mergeCell ref="C50:C51"/>
    <mergeCell ref="C52:C53"/>
    <mergeCell ref="C54:C55"/>
    <mergeCell ref="B54:B55"/>
    <mergeCell ref="B56:B57"/>
    <mergeCell ref="D48:D49"/>
    <mergeCell ref="D50:D51"/>
    <mergeCell ref="D52:D53"/>
    <mergeCell ref="D54:D55"/>
    <mergeCell ref="D56:D57"/>
    <mergeCell ref="D60:D61"/>
    <mergeCell ref="C56:C57"/>
    <mergeCell ref="A2:A5"/>
    <mergeCell ref="A6:A25"/>
    <mergeCell ref="A26:A33"/>
    <mergeCell ref="A34:A43"/>
    <mergeCell ref="A44:A55"/>
    <mergeCell ref="C34:C35"/>
    <mergeCell ref="C42:C4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D34:D35"/>
    <mergeCell ref="C36:C37"/>
    <mergeCell ref="D36:D37"/>
    <mergeCell ref="C38:C39"/>
    <mergeCell ref="C40:C41"/>
    <mergeCell ref="D38:D39"/>
    <mergeCell ref="D40:D41"/>
    <mergeCell ref="C44:C45"/>
    <mergeCell ref="C46:C47"/>
    <mergeCell ref="D42:D43"/>
    <mergeCell ref="D44:D45"/>
    <mergeCell ref="D46:D47"/>
    <mergeCell ref="B66:B67"/>
    <mergeCell ref="C66:C67"/>
    <mergeCell ref="D66:D67"/>
    <mergeCell ref="B68:B69"/>
    <mergeCell ref="C68:C69"/>
    <mergeCell ref="D68:D69"/>
    <mergeCell ref="C58:C59"/>
    <mergeCell ref="D58:D59"/>
    <mergeCell ref="B64:B65"/>
    <mergeCell ref="C64:C65"/>
    <mergeCell ref="D64:D65"/>
    <mergeCell ref="C60:C61"/>
    <mergeCell ref="D62:D63"/>
    <mergeCell ref="B60:B61"/>
    <mergeCell ref="B62:B63"/>
    <mergeCell ref="B58:B59"/>
    <mergeCell ref="C62:C63"/>
    <mergeCell ref="C80:C81"/>
    <mergeCell ref="D80:D81"/>
    <mergeCell ref="B74:B75"/>
    <mergeCell ref="C74:C75"/>
    <mergeCell ref="D74:D75"/>
    <mergeCell ref="B76:B77"/>
    <mergeCell ref="C76:C77"/>
    <mergeCell ref="D76:D77"/>
    <mergeCell ref="B70:B71"/>
    <mergeCell ref="C70:C71"/>
    <mergeCell ref="D70:D71"/>
    <mergeCell ref="B72:B73"/>
    <mergeCell ref="C72:C73"/>
    <mergeCell ref="D72:D73"/>
    <mergeCell ref="A56:A83"/>
    <mergeCell ref="A84:A93"/>
    <mergeCell ref="B92:B93"/>
    <mergeCell ref="C92:C93"/>
    <mergeCell ref="D92:D93"/>
    <mergeCell ref="B90:B91"/>
    <mergeCell ref="C90:C91"/>
    <mergeCell ref="D90:D91"/>
    <mergeCell ref="B86:B87"/>
    <mergeCell ref="C86:C87"/>
    <mergeCell ref="D86:D87"/>
    <mergeCell ref="B88:B89"/>
    <mergeCell ref="C88:C89"/>
    <mergeCell ref="D88:D89"/>
    <mergeCell ref="B82:B83"/>
    <mergeCell ref="C82:C83"/>
    <mergeCell ref="D82:D83"/>
    <mergeCell ref="B84:B85"/>
    <mergeCell ref="C84:C85"/>
    <mergeCell ref="D84:D85"/>
    <mergeCell ref="B78:B79"/>
    <mergeCell ref="C78:C79"/>
    <mergeCell ref="D78:D79"/>
    <mergeCell ref="B80:B81"/>
    <mergeCell ref="B8:B9"/>
    <mergeCell ref="C8:C9"/>
    <mergeCell ref="D8:D9"/>
    <mergeCell ref="B10:B11"/>
    <mergeCell ref="C10:C11"/>
    <mergeCell ref="D10:D11"/>
    <mergeCell ref="B4:B5"/>
    <mergeCell ref="C4:C5"/>
    <mergeCell ref="D4:D5"/>
    <mergeCell ref="B6:B7"/>
    <mergeCell ref="C6:C7"/>
    <mergeCell ref="D6:D7"/>
    <mergeCell ref="B16:B17"/>
    <mergeCell ref="C16:C17"/>
    <mergeCell ref="D16:D17"/>
    <mergeCell ref="B18:B19"/>
    <mergeCell ref="C18:C19"/>
    <mergeCell ref="D18:D19"/>
    <mergeCell ref="B12:B13"/>
    <mergeCell ref="C12:C13"/>
    <mergeCell ref="D12:D13"/>
    <mergeCell ref="B14:B15"/>
    <mergeCell ref="C14:C15"/>
    <mergeCell ref="D14:D15"/>
    <mergeCell ref="B32:B33"/>
    <mergeCell ref="C32:C33"/>
    <mergeCell ref="D32:D33"/>
    <mergeCell ref="B2:B3"/>
    <mergeCell ref="C2:C3"/>
    <mergeCell ref="D2:D3"/>
    <mergeCell ref="B28:B29"/>
    <mergeCell ref="C28:C29"/>
    <mergeCell ref="D28:D29"/>
    <mergeCell ref="B30:B31"/>
    <mergeCell ref="C30:C31"/>
    <mergeCell ref="D30:D31"/>
    <mergeCell ref="B24:B25"/>
    <mergeCell ref="C24:C25"/>
    <mergeCell ref="D24:D25"/>
    <mergeCell ref="B26:B27"/>
    <mergeCell ref="C26:C27"/>
    <mergeCell ref="D26:D27"/>
    <mergeCell ref="B20:B21"/>
    <mergeCell ref="C20:C21"/>
    <mergeCell ref="D20:D21"/>
    <mergeCell ref="B22:B23"/>
    <mergeCell ref="C22:C23"/>
    <mergeCell ref="D22:D23"/>
  </mergeCells>
  <phoneticPr fontId="1"/>
  <pageMargins left="0.70866141732283472" right="0.70866141732283472" top="0.74803149606299213" bottom="0.74803149606299213" header="0.31496062992125984" footer="0.31496062992125984"/>
  <pageSetup paperSize="9" scale="77" fitToWidth="0" orientation="portrait" horizontalDpi="0" verticalDpi="0" r:id="rId1"/>
  <headerFooter>
    <oddHeader>&amp;CDESPATCH Poem&amp;R2015/01/18
Arranged by JI1IZR</oddHeader>
  </headerFooter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8" sqref="F8"/>
    </sheetView>
  </sheetViews>
  <sheetFormatPr defaultRowHeight="13.5"/>
  <sheetData>
    <row r="1" spans="1:3">
      <c r="A1" t="s">
        <v>29</v>
      </c>
      <c r="B1" t="s">
        <v>30</v>
      </c>
      <c r="C1" t="s">
        <v>36</v>
      </c>
    </row>
    <row r="2" spans="1:3">
      <c r="A2">
        <v>0</v>
      </c>
      <c r="B2" t="s">
        <v>31</v>
      </c>
      <c r="C2" t="s">
        <v>37</v>
      </c>
    </row>
    <row r="3" spans="1:3">
      <c r="A3">
        <v>1</v>
      </c>
      <c r="B3" t="s">
        <v>32</v>
      </c>
      <c r="C3" t="s">
        <v>40</v>
      </c>
    </row>
    <row r="4" spans="1:3">
      <c r="A4">
        <v>2</v>
      </c>
      <c r="B4" t="s">
        <v>33</v>
      </c>
      <c r="C4" t="s">
        <v>38</v>
      </c>
    </row>
    <row r="5" spans="1:3">
      <c r="A5">
        <v>3</v>
      </c>
      <c r="B5" t="s">
        <v>33</v>
      </c>
      <c r="C5" t="s">
        <v>38</v>
      </c>
    </row>
    <row r="6" spans="1:3">
      <c r="A6">
        <v>4</v>
      </c>
      <c r="B6" t="s">
        <v>33</v>
      </c>
      <c r="C6" t="s">
        <v>39</v>
      </c>
    </row>
    <row r="7" spans="1:3">
      <c r="A7">
        <v>5</v>
      </c>
      <c r="B7" t="s">
        <v>33</v>
      </c>
      <c r="C7" t="s">
        <v>39</v>
      </c>
    </row>
    <row r="8" spans="1:3">
      <c r="A8">
        <v>6</v>
      </c>
      <c r="B8" t="s">
        <v>34</v>
      </c>
      <c r="C8" t="s">
        <v>37</v>
      </c>
    </row>
    <row r="9" spans="1:3">
      <c r="A9">
        <v>7</v>
      </c>
      <c r="B9" t="s">
        <v>35</v>
      </c>
      <c r="C9" t="s">
        <v>37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selection activeCell="C1" sqref="C1:C1048576"/>
    </sheetView>
  </sheetViews>
  <sheetFormatPr defaultColWidth="13" defaultRowHeight="13.5"/>
  <cols>
    <col min="1" max="16384" width="13" style="4"/>
  </cols>
  <sheetData>
    <row r="1" spans="1:4">
      <c r="A1" s="1" t="s">
        <v>44</v>
      </c>
      <c r="B1" s="1" t="s">
        <v>45</v>
      </c>
      <c r="C1" s="2" t="s">
        <v>46</v>
      </c>
      <c r="D1" s="3" t="s">
        <v>47</v>
      </c>
    </row>
    <row r="2" spans="1:4">
      <c r="A2" s="109" t="s">
        <v>48</v>
      </c>
      <c r="B2" s="109" t="s">
        <v>49</v>
      </c>
      <c r="C2" s="109" t="s">
        <v>50</v>
      </c>
      <c r="D2" s="4">
        <v>-12</v>
      </c>
    </row>
    <row r="3" spans="1:4">
      <c r="A3" s="109"/>
      <c r="B3" s="109"/>
      <c r="C3" s="109"/>
      <c r="D3" s="4">
        <v>-11</v>
      </c>
    </row>
    <row r="4" spans="1:4">
      <c r="A4" s="109"/>
      <c r="B4" s="109"/>
      <c r="C4" s="109"/>
      <c r="D4" s="4">
        <v>-10</v>
      </c>
    </row>
    <row r="5" spans="1:4">
      <c r="A5" s="109"/>
      <c r="B5" s="109"/>
      <c r="C5" s="109"/>
      <c r="D5" s="4">
        <v>-9</v>
      </c>
    </row>
    <row r="6" spans="1:4">
      <c r="A6" s="109"/>
      <c r="B6" s="109"/>
      <c r="C6" s="109"/>
      <c r="D6" s="4">
        <v>-8</v>
      </c>
    </row>
    <row r="7" spans="1:4">
      <c r="A7" s="109"/>
      <c r="B7" s="109"/>
      <c r="C7" s="109"/>
      <c r="D7" s="4">
        <v>-7</v>
      </c>
    </row>
    <row r="8" spans="1:4">
      <c r="A8" s="109"/>
      <c r="B8" s="109"/>
      <c r="C8" s="109"/>
      <c r="D8" s="4">
        <v>-6</v>
      </c>
    </row>
    <row r="9" spans="1:4">
      <c r="A9" s="109"/>
      <c r="B9" s="109"/>
      <c r="C9" s="109"/>
      <c r="D9" s="4">
        <v>-5</v>
      </c>
    </row>
    <row r="10" spans="1:4">
      <c r="A10" s="4" t="s">
        <v>51</v>
      </c>
      <c r="B10" s="4" t="s">
        <v>52</v>
      </c>
      <c r="C10" s="4" t="s">
        <v>53</v>
      </c>
      <c r="D10" s="4">
        <v>-4</v>
      </c>
    </row>
    <row r="11" spans="1:4">
      <c r="A11" s="4" t="s">
        <v>54</v>
      </c>
      <c r="B11" s="4" t="s">
        <v>55</v>
      </c>
      <c r="C11" s="4" t="s">
        <v>56</v>
      </c>
      <c r="D11" s="4">
        <v>-3</v>
      </c>
    </row>
    <row r="12" spans="1:4">
      <c r="A12" s="4" t="s">
        <v>57</v>
      </c>
      <c r="B12" s="4" t="s">
        <v>58</v>
      </c>
      <c r="C12" s="4" t="s">
        <v>59</v>
      </c>
      <c r="D12" s="4">
        <v>-2</v>
      </c>
    </row>
    <row r="13" spans="1:4">
      <c r="A13" s="4" t="s">
        <v>60</v>
      </c>
      <c r="B13" s="4" t="s">
        <v>61</v>
      </c>
      <c r="C13" s="4" t="s">
        <v>62</v>
      </c>
      <c r="D13" s="4">
        <v>-1</v>
      </c>
    </row>
    <row r="14" spans="1:4">
      <c r="A14" s="4" t="s">
        <v>63</v>
      </c>
      <c r="B14" s="4" t="s">
        <v>64</v>
      </c>
      <c r="C14" s="4" t="s">
        <v>65</v>
      </c>
      <c r="D14" s="4">
        <v>0</v>
      </c>
    </row>
    <row r="15" spans="1:4">
      <c r="A15" s="4" t="s">
        <v>66</v>
      </c>
      <c r="B15" s="4" t="s">
        <v>67</v>
      </c>
      <c r="C15" s="4" t="s">
        <v>68</v>
      </c>
      <c r="D15" s="4">
        <v>1</v>
      </c>
    </row>
    <row r="16" spans="1:4">
      <c r="A16" s="4" t="s">
        <v>69</v>
      </c>
      <c r="B16" s="4" t="s">
        <v>70</v>
      </c>
      <c r="C16" s="4" t="s">
        <v>71</v>
      </c>
      <c r="D16" s="4">
        <v>2</v>
      </c>
    </row>
    <row r="17" spans="1:4">
      <c r="A17" s="4" t="s">
        <v>72</v>
      </c>
      <c r="B17" s="4" t="s">
        <v>73</v>
      </c>
      <c r="C17" s="4" t="s">
        <v>74</v>
      </c>
      <c r="D17" s="4">
        <v>3</v>
      </c>
    </row>
    <row r="18" spans="1:4">
      <c r="A18" s="4" t="s">
        <v>75</v>
      </c>
      <c r="B18" s="4" t="s">
        <v>76</v>
      </c>
      <c r="C18" s="4" t="s">
        <v>77</v>
      </c>
      <c r="D18" s="4">
        <v>4</v>
      </c>
    </row>
    <row r="19" spans="1:4">
      <c r="A19" s="4" t="s">
        <v>78</v>
      </c>
      <c r="B19" s="4" t="s">
        <v>79</v>
      </c>
      <c r="C19" s="4" t="s">
        <v>80</v>
      </c>
      <c r="D19" s="4">
        <v>5</v>
      </c>
    </row>
    <row r="20" spans="1:4">
      <c r="A20" s="4" t="s">
        <v>81</v>
      </c>
      <c r="B20" s="4" t="s">
        <v>82</v>
      </c>
      <c r="C20" s="4" t="s">
        <v>83</v>
      </c>
      <c r="D20" s="4">
        <v>6</v>
      </c>
    </row>
    <row r="21" spans="1:4">
      <c r="A21" s="4" t="s">
        <v>84</v>
      </c>
      <c r="B21" s="4" t="s">
        <v>85</v>
      </c>
      <c r="C21" s="4" t="s">
        <v>86</v>
      </c>
      <c r="D21" s="4">
        <v>7</v>
      </c>
    </row>
    <row r="22" spans="1:4">
      <c r="A22" s="4" t="s">
        <v>87</v>
      </c>
      <c r="B22" s="4" t="s">
        <v>88</v>
      </c>
      <c r="C22" s="4" t="s">
        <v>89</v>
      </c>
      <c r="D22" s="4">
        <v>8</v>
      </c>
    </row>
    <row r="23" spans="1:4">
      <c r="A23" s="4" t="s">
        <v>90</v>
      </c>
      <c r="B23" s="4" t="s">
        <v>91</v>
      </c>
      <c r="C23" s="4" t="s">
        <v>92</v>
      </c>
      <c r="D23" s="4">
        <v>9</v>
      </c>
    </row>
    <row r="24" spans="1:4">
      <c r="A24" s="4" t="s">
        <v>93</v>
      </c>
      <c r="B24" s="4" t="s">
        <v>94</v>
      </c>
      <c r="C24" s="4" t="s">
        <v>95</v>
      </c>
      <c r="D24" s="4">
        <v>10</v>
      </c>
    </row>
    <row r="25" spans="1:4">
      <c r="A25" s="4" t="s">
        <v>96</v>
      </c>
      <c r="B25" s="4" t="s">
        <v>97</v>
      </c>
      <c r="C25" s="4" t="s">
        <v>98</v>
      </c>
      <c r="D25" s="4">
        <v>11</v>
      </c>
    </row>
    <row r="26" spans="1:4">
      <c r="A26" s="4" t="s">
        <v>99</v>
      </c>
      <c r="B26" s="4" t="s">
        <v>100</v>
      </c>
      <c r="C26" s="4" t="s">
        <v>101</v>
      </c>
      <c r="D26" s="4">
        <v>12</v>
      </c>
    </row>
    <row r="27" spans="1:4">
      <c r="A27" s="4" t="s">
        <v>102</v>
      </c>
      <c r="B27" s="4" t="s">
        <v>103</v>
      </c>
      <c r="C27" s="4" t="s">
        <v>104</v>
      </c>
      <c r="D27" s="4">
        <v>13</v>
      </c>
    </row>
    <row r="28" spans="1:4">
      <c r="A28" s="4" t="s">
        <v>105</v>
      </c>
      <c r="B28" s="4" t="s">
        <v>106</v>
      </c>
      <c r="C28" s="4" t="s">
        <v>107</v>
      </c>
      <c r="D28" s="4">
        <v>14</v>
      </c>
    </row>
    <row r="29" spans="1:4">
      <c r="A29" s="4" t="s">
        <v>108</v>
      </c>
      <c r="B29" s="4" t="s">
        <v>109</v>
      </c>
      <c r="C29" s="4" t="s">
        <v>110</v>
      </c>
      <c r="D29" s="4">
        <v>15</v>
      </c>
    </row>
    <row r="30" spans="1:4">
      <c r="A30" s="4" t="s">
        <v>111</v>
      </c>
      <c r="B30" s="4" t="s">
        <v>112</v>
      </c>
      <c r="C30" s="4" t="s">
        <v>113</v>
      </c>
      <c r="D30" s="4">
        <v>16</v>
      </c>
    </row>
    <row r="31" spans="1:4">
      <c r="A31" s="4" t="s">
        <v>114</v>
      </c>
      <c r="B31" s="4" t="s">
        <v>115</v>
      </c>
      <c r="C31" s="4" t="s">
        <v>116</v>
      </c>
      <c r="D31" s="4">
        <v>17</v>
      </c>
    </row>
    <row r="32" spans="1:4">
      <c r="A32" s="4" t="s">
        <v>117</v>
      </c>
      <c r="B32" s="4" t="s">
        <v>118</v>
      </c>
      <c r="C32" s="4" t="s">
        <v>119</v>
      </c>
      <c r="D32" s="4">
        <v>18</v>
      </c>
    </row>
    <row r="33" spans="1:4">
      <c r="A33" s="4" t="s">
        <v>120</v>
      </c>
      <c r="B33" s="4" t="s">
        <v>121</v>
      </c>
      <c r="C33" s="4" t="s">
        <v>122</v>
      </c>
      <c r="D33" s="4">
        <v>19</v>
      </c>
    </row>
    <row r="34" spans="1:4">
      <c r="A34" s="4" t="s">
        <v>123</v>
      </c>
      <c r="B34" s="4" t="s">
        <v>124</v>
      </c>
      <c r="C34" s="4" t="s">
        <v>125</v>
      </c>
      <c r="D34" s="4">
        <v>20</v>
      </c>
    </row>
    <row r="35" spans="1:4">
      <c r="A35" s="4" t="s">
        <v>126</v>
      </c>
      <c r="B35" s="4" t="s">
        <v>127</v>
      </c>
      <c r="C35" s="4" t="s">
        <v>128</v>
      </c>
      <c r="D35" s="4">
        <v>21</v>
      </c>
    </row>
    <row r="36" spans="1:4">
      <c r="A36" s="4" t="s">
        <v>129</v>
      </c>
      <c r="B36" s="4" t="s">
        <v>130</v>
      </c>
      <c r="C36" s="4" t="s">
        <v>131</v>
      </c>
      <c r="D36" s="4">
        <v>22</v>
      </c>
    </row>
    <row r="37" spans="1:4">
      <c r="A37" s="4" t="s">
        <v>132</v>
      </c>
      <c r="B37" s="4" t="s">
        <v>133</v>
      </c>
      <c r="C37" s="4" t="s">
        <v>134</v>
      </c>
      <c r="D37" s="4">
        <v>23</v>
      </c>
    </row>
    <row r="38" spans="1:4">
      <c r="A38" s="4" t="s">
        <v>135</v>
      </c>
      <c r="B38" s="4" t="s">
        <v>136</v>
      </c>
      <c r="C38" s="4" t="s">
        <v>110</v>
      </c>
      <c r="D38" s="4">
        <v>24</v>
      </c>
    </row>
    <row r="39" spans="1:4">
      <c r="A39" s="4" t="s">
        <v>137</v>
      </c>
      <c r="B39" s="4" t="s">
        <v>138</v>
      </c>
      <c r="C39" s="4" t="s">
        <v>139</v>
      </c>
      <c r="D39" s="4">
        <v>25</v>
      </c>
    </row>
    <row r="40" spans="1:4">
      <c r="A40" s="4" t="s">
        <v>140</v>
      </c>
      <c r="B40" s="4" t="s">
        <v>141</v>
      </c>
      <c r="C40" s="4" t="s">
        <v>142</v>
      </c>
      <c r="D40" s="4">
        <v>26</v>
      </c>
    </row>
    <row r="41" spans="1:4">
      <c r="A41" s="4" t="s">
        <v>143</v>
      </c>
      <c r="B41" s="4" t="s">
        <v>144</v>
      </c>
      <c r="C41" s="4" t="s">
        <v>145</v>
      </c>
      <c r="D41" s="4">
        <v>27</v>
      </c>
    </row>
    <row r="42" spans="1:4">
      <c r="A42" s="4" t="s">
        <v>146</v>
      </c>
      <c r="B42" s="4" t="s">
        <v>147</v>
      </c>
      <c r="C42" s="4" t="s">
        <v>148</v>
      </c>
      <c r="D42" s="4">
        <v>28</v>
      </c>
    </row>
    <row r="43" spans="1:4">
      <c r="A43" s="4" t="s">
        <v>149</v>
      </c>
      <c r="B43" s="4" t="s">
        <v>150</v>
      </c>
      <c r="C43" s="4" t="s">
        <v>151</v>
      </c>
      <c r="D43" s="4">
        <v>29</v>
      </c>
    </row>
    <row r="44" spans="1:4">
      <c r="A44" s="4" t="s">
        <v>152</v>
      </c>
      <c r="B44" s="4" t="s">
        <v>153</v>
      </c>
      <c r="C44" s="4" t="s">
        <v>154</v>
      </c>
      <c r="D44" s="4">
        <v>30</v>
      </c>
    </row>
    <row r="45" spans="1:4">
      <c r="A45" s="4" t="s">
        <v>155</v>
      </c>
      <c r="B45" s="4" t="s">
        <v>156</v>
      </c>
      <c r="C45" s="4" t="s">
        <v>157</v>
      </c>
      <c r="D45" s="4">
        <v>31</v>
      </c>
    </row>
    <row r="46" spans="1:4">
      <c r="A46" s="4" t="s">
        <v>158</v>
      </c>
      <c r="B46" s="4" t="s">
        <v>159</v>
      </c>
      <c r="C46" s="4" t="s">
        <v>160</v>
      </c>
      <c r="D46" s="4">
        <v>32</v>
      </c>
    </row>
    <row r="47" spans="1:4">
      <c r="A47" s="4" t="s">
        <v>161</v>
      </c>
      <c r="B47" s="4" t="s">
        <v>162</v>
      </c>
      <c r="C47" s="4" t="s">
        <v>163</v>
      </c>
      <c r="D47" s="4">
        <v>33</v>
      </c>
    </row>
    <row r="48" spans="1:4">
      <c r="A48" s="4" t="s">
        <v>164</v>
      </c>
      <c r="B48" s="4" t="s">
        <v>165</v>
      </c>
      <c r="C48" s="4" t="s">
        <v>166</v>
      </c>
      <c r="D48" s="4">
        <v>34</v>
      </c>
    </row>
    <row r="49" spans="1:4">
      <c r="A49" s="4" t="s">
        <v>167</v>
      </c>
      <c r="B49" s="4" t="s">
        <v>168</v>
      </c>
      <c r="C49" s="4" t="s">
        <v>169</v>
      </c>
      <c r="D49" s="4">
        <v>35</v>
      </c>
    </row>
    <row r="50" spans="1:4">
      <c r="A50" s="4" t="s">
        <v>170</v>
      </c>
      <c r="B50" s="4" t="s">
        <v>171</v>
      </c>
      <c r="C50" s="4" t="s">
        <v>172</v>
      </c>
      <c r="D50" s="4">
        <v>36</v>
      </c>
    </row>
    <row r="51" spans="1:4">
      <c r="A51" s="4" t="s">
        <v>173</v>
      </c>
      <c r="B51" s="4" t="s">
        <v>174</v>
      </c>
      <c r="C51" s="4" t="s">
        <v>175</v>
      </c>
      <c r="D51" s="4">
        <v>37</v>
      </c>
    </row>
    <row r="52" spans="1:4">
      <c r="A52" s="4" t="s">
        <v>176</v>
      </c>
      <c r="B52" s="4" t="s">
        <v>177</v>
      </c>
      <c r="C52" s="4" t="s">
        <v>178</v>
      </c>
      <c r="D52" s="4">
        <v>38</v>
      </c>
    </row>
    <row r="53" spans="1:4">
      <c r="A53" s="4" t="s">
        <v>179</v>
      </c>
      <c r="B53" s="4" t="s">
        <v>180</v>
      </c>
      <c r="C53" s="4" t="s">
        <v>181</v>
      </c>
      <c r="D53" s="4">
        <v>39</v>
      </c>
    </row>
    <row r="54" spans="1:4">
      <c r="A54" s="4" t="s">
        <v>182</v>
      </c>
      <c r="B54" s="4" t="s">
        <v>183</v>
      </c>
      <c r="C54" s="4" t="s">
        <v>184</v>
      </c>
      <c r="D54" s="4">
        <v>40</v>
      </c>
    </row>
    <row r="55" spans="1:4">
      <c r="A55" s="4" t="s">
        <v>185</v>
      </c>
      <c r="B55" s="4" t="s">
        <v>186</v>
      </c>
      <c r="C55" s="4" t="s">
        <v>187</v>
      </c>
      <c r="D55" s="4">
        <v>41</v>
      </c>
    </row>
    <row r="56" spans="1:4">
      <c r="A56" s="4" t="s">
        <v>188</v>
      </c>
      <c r="B56" s="4" t="s">
        <v>189</v>
      </c>
      <c r="C56" s="4" t="s">
        <v>190</v>
      </c>
      <c r="D56" s="4">
        <v>42</v>
      </c>
    </row>
    <row r="57" spans="1:4">
      <c r="A57" s="4" t="s">
        <v>191</v>
      </c>
      <c r="B57" s="4" t="s">
        <v>192</v>
      </c>
      <c r="C57" s="4" t="s">
        <v>193</v>
      </c>
      <c r="D57" s="4">
        <v>43</v>
      </c>
    </row>
    <row r="58" spans="1:4">
      <c r="A58" s="109" t="s">
        <v>194</v>
      </c>
      <c r="B58" s="109" t="s">
        <v>195</v>
      </c>
      <c r="C58" s="109" t="s">
        <v>196</v>
      </c>
      <c r="D58" s="4">
        <v>44</v>
      </c>
    </row>
    <row r="59" spans="1:4">
      <c r="A59" s="109"/>
      <c r="B59" s="109"/>
      <c r="C59" s="109"/>
      <c r="D59" s="4">
        <v>45</v>
      </c>
    </row>
    <row r="60" spans="1:4">
      <c r="A60" s="109"/>
      <c r="B60" s="109"/>
      <c r="C60" s="109"/>
      <c r="D60" s="4">
        <v>46</v>
      </c>
    </row>
    <row r="61" spans="1:4">
      <c r="A61" s="109"/>
      <c r="B61" s="109"/>
      <c r="C61" s="109"/>
      <c r="D61" s="4">
        <v>47</v>
      </c>
    </row>
    <row r="62" spans="1:4">
      <c r="A62" s="109"/>
      <c r="B62" s="109"/>
      <c r="C62" s="109"/>
      <c r="D62" s="4">
        <v>48</v>
      </c>
    </row>
    <row r="63" spans="1:4">
      <c r="A63" s="109"/>
      <c r="B63" s="109"/>
      <c r="C63" s="109"/>
      <c r="D63" s="4">
        <v>49</v>
      </c>
    </row>
    <row r="64" spans="1:4">
      <c r="A64" s="109"/>
      <c r="B64" s="109"/>
      <c r="C64" s="109"/>
      <c r="D64" s="4">
        <v>50</v>
      </c>
    </row>
    <row r="65" spans="1:4">
      <c r="A65" s="109"/>
      <c r="B65" s="109"/>
      <c r="C65" s="109"/>
      <c r="D65" s="4">
        <v>51</v>
      </c>
    </row>
  </sheetData>
  <mergeCells count="6">
    <mergeCell ref="A2:A9"/>
    <mergeCell ref="B2:B9"/>
    <mergeCell ref="C2:C9"/>
    <mergeCell ref="A58:A65"/>
    <mergeCell ref="B58:B65"/>
    <mergeCell ref="C58:C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64" workbookViewId="0">
      <selection activeCell="A70" sqref="A1:A1048576"/>
    </sheetView>
  </sheetViews>
  <sheetFormatPr defaultColWidth="13" defaultRowHeight="13.5"/>
  <cols>
    <col min="1" max="1" width="13" style="4"/>
    <col min="2" max="2" width="21.625" style="4" bestFit="1" customWidth="1"/>
    <col min="3" max="257" width="13" style="4"/>
    <col min="258" max="258" width="21.625" style="4" bestFit="1" customWidth="1"/>
    <col min="259" max="513" width="13" style="4"/>
    <col min="514" max="514" width="21.625" style="4" bestFit="1" customWidth="1"/>
    <col min="515" max="769" width="13" style="4"/>
    <col min="770" max="770" width="21.625" style="4" bestFit="1" customWidth="1"/>
    <col min="771" max="1025" width="13" style="4"/>
    <col min="1026" max="1026" width="21.625" style="4" bestFit="1" customWidth="1"/>
    <col min="1027" max="1281" width="13" style="4"/>
    <col min="1282" max="1282" width="21.625" style="4" bestFit="1" customWidth="1"/>
    <col min="1283" max="1537" width="13" style="4"/>
    <col min="1538" max="1538" width="21.625" style="4" bestFit="1" customWidth="1"/>
    <col min="1539" max="1793" width="13" style="4"/>
    <col min="1794" max="1794" width="21.625" style="4" bestFit="1" customWidth="1"/>
    <col min="1795" max="2049" width="13" style="4"/>
    <col min="2050" max="2050" width="21.625" style="4" bestFit="1" customWidth="1"/>
    <col min="2051" max="2305" width="13" style="4"/>
    <col min="2306" max="2306" width="21.625" style="4" bestFit="1" customWidth="1"/>
    <col min="2307" max="2561" width="13" style="4"/>
    <col min="2562" max="2562" width="21.625" style="4" bestFit="1" customWidth="1"/>
    <col min="2563" max="2817" width="13" style="4"/>
    <col min="2818" max="2818" width="21.625" style="4" bestFit="1" customWidth="1"/>
    <col min="2819" max="3073" width="13" style="4"/>
    <col min="3074" max="3074" width="21.625" style="4" bestFit="1" customWidth="1"/>
    <col min="3075" max="3329" width="13" style="4"/>
    <col min="3330" max="3330" width="21.625" style="4" bestFit="1" customWidth="1"/>
    <col min="3331" max="3585" width="13" style="4"/>
    <col min="3586" max="3586" width="21.625" style="4" bestFit="1" customWidth="1"/>
    <col min="3587" max="3841" width="13" style="4"/>
    <col min="3842" max="3842" width="21.625" style="4" bestFit="1" customWidth="1"/>
    <col min="3843" max="4097" width="13" style="4"/>
    <col min="4098" max="4098" width="21.625" style="4" bestFit="1" customWidth="1"/>
    <col min="4099" max="4353" width="13" style="4"/>
    <col min="4354" max="4354" width="21.625" style="4" bestFit="1" customWidth="1"/>
    <col min="4355" max="4609" width="13" style="4"/>
    <col min="4610" max="4610" width="21.625" style="4" bestFit="1" customWidth="1"/>
    <col min="4611" max="4865" width="13" style="4"/>
    <col min="4866" max="4866" width="21.625" style="4" bestFit="1" customWidth="1"/>
    <col min="4867" max="5121" width="13" style="4"/>
    <col min="5122" max="5122" width="21.625" style="4" bestFit="1" customWidth="1"/>
    <col min="5123" max="5377" width="13" style="4"/>
    <col min="5378" max="5378" width="21.625" style="4" bestFit="1" customWidth="1"/>
    <col min="5379" max="5633" width="13" style="4"/>
    <col min="5634" max="5634" width="21.625" style="4" bestFit="1" customWidth="1"/>
    <col min="5635" max="5889" width="13" style="4"/>
    <col min="5890" max="5890" width="21.625" style="4" bestFit="1" customWidth="1"/>
    <col min="5891" max="6145" width="13" style="4"/>
    <col min="6146" max="6146" width="21.625" style="4" bestFit="1" customWidth="1"/>
    <col min="6147" max="6401" width="13" style="4"/>
    <col min="6402" max="6402" width="21.625" style="4" bestFit="1" customWidth="1"/>
    <col min="6403" max="6657" width="13" style="4"/>
    <col min="6658" max="6658" width="21.625" style="4" bestFit="1" customWidth="1"/>
    <col min="6659" max="6913" width="13" style="4"/>
    <col min="6914" max="6914" width="21.625" style="4" bestFit="1" customWidth="1"/>
    <col min="6915" max="7169" width="13" style="4"/>
    <col min="7170" max="7170" width="21.625" style="4" bestFit="1" customWidth="1"/>
    <col min="7171" max="7425" width="13" style="4"/>
    <col min="7426" max="7426" width="21.625" style="4" bestFit="1" customWidth="1"/>
    <col min="7427" max="7681" width="13" style="4"/>
    <col min="7682" max="7682" width="21.625" style="4" bestFit="1" customWidth="1"/>
    <col min="7683" max="7937" width="13" style="4"/>
    <col min="7938" max="7938" width="21.625" style="4" bestFit="1" customWidth="1"/>
    <col min="7939" max="8193" width="13" style="4"/>
    <col min="8194" max="8194" width="21.625" style="4" bestFit="1" customWidth="1"/>
    <col min="8195" max="8449" width="13" style="4"/>
    <col min="8450" max="8450" width="21.625" style="4" bestFit="1" customWidth="1"/>
    <col min="8451" max="8705" width="13" style="4"/>
    <col min="8706" max="8706" width="21.625" style="4" bestFit="1" customWidth="1"/>
    <col min="8707" max="8961" width="13" style="4"/>
    <col min="8962" max="8962" width="21.625" style="4" bestFit="1" customWidth="1"/>
    <col min="8963" max="9217" width="13" style="4"/>
    <col min="9218" max="9218" width="21.625" style="4" bestFit="1" customWidth="1"/>
    <col min="9219" max="9473" width="13" style="4"/>
    <col min="9474" max="9474" width="21.625" style="4" bestFit="1" customWidth="1"/>
    <col min="9475" max="9729" width="13" style="4"/>
    <col min="9730" max="9730" width="21.625" style="4" bestFit="1" customWidth="1"/>
    <col min="9731" max="9985" width="13" style="4"/>
    <col min="9986" max="9986" width="21.625" style="4" bestFit="1" customWidth="1"/>
    <col min="9987" max="10241" width="13" style="4"/>
    <col min="10242" max="10242" width="21.625" style="4" bestFit="1" customWidth="1"/>
    <col min="10243" max="10497" width="13" style="4"/>
    <col min="10498" max="10498" width="21.625" style="4" bestFit="1" customWidth="1"/>
    <col min="10499" max="10753" width="13" style="4"/>
    <col min="10754" max="10754" width="21.625" style="4" bestFit="1" customWidth="1"/>
    <col min="10755" max="11009" width="13" style="4"/>
    <col min="11010" max="11010" width="21.625" style="4" bestFit="1" customWidth="1"/>
    <col min="11011" max="11265" width="13" style="4"/>
    <col min="11266" max="11266" width="21.625" style="4" bestFit="1" customWidth="1"/>
    <col min="11267" max="11521" width="13" style="4"/>
    <col min="11522" max="11522" width="21.625" style="4" bestFit="1" customWidth="1"/>
    <col min="11523" max="11777" width="13" style="4"/>
    <col min="11778" max="11778" width="21.625" style="4" bestFit="1" customWidth="1"/>
    <col min="11779" max="12033" width="13" style="4"/>
    <col min="12034" max="12034" width="21.625" style="4" bestFit="1" customWidth="1"/>
    <col min="12035" max="12289" width="13" style="4"/>
    <col min="12290" max="12290" width="21.625" style="4" bestFit="1" customWidth="1"/>
    <col min="12291" max="12545" width="13" style="4"/>
    <col min="12546" max="12546" width="21.625" style="4" bestFit="1" customWidth="1"/>
    <col min="12547" max="12801" width="13" style="4"/>
    <col min="12802" max="12802" width="21.625" style="4" bestFit="1" customWidth="1"/>
    <col min="12803" max="13057" width="13" style="4"/>
    <col min="13058" max="13058" width="21.625" style="4" bestFit="1" customWidth="1"/>
    <col min="13059" max="13313" width="13" style="4"/>
    <col min="13314" max="13314" width="21.625" style="4" bestFit="1" customWidth="1"/>
    <col min="13315" max="13569" width="13" style="4"/>
    <col min="13570" max="13570" width="21.625" style="4" bestFit="1" customWidth="1"/>
    <col min="13571" max="13825" width="13" style="4"/>
    <col min="13826" max="13826" width="21.625" style="4" bestFit="1" customWidth="1"/>
    <col min="13827" max="14081" width="13" style="4"/>
    <col min="14082" max="14082" width="21.625" style="4" bestFit="1" customWidth="1"/>
    <col min="14083" max="14337" width="13" style="4"/>
    <col min="14338" max="14338" width="21.625" style="4" bestFit="1" customWidth="1"/>
    <col min="14339" max="14593" width="13" style="4"/>
    <col min="14594" max="14594" width="21.625" style="4" bestFit="1" customWidth="1"/>
    <col min="14595" max="14849" width="13" style="4"/>
    <col min="14850" max="14850" width="21.625" style="4" bestFit="1" customWidth="1"/>
    <col min="14851" max="15105" width="13" style="4"/>
    <col min="15106" max="15106" width="21.625" style="4" bestFit="1" customWidth="1"/>
    <col min="15107" max="15361" width="13" style="4"/>
    <col min="15362" max="15362" width="21.625" style="4" bestFit="1" customWidth="1"/>
    <col min="15363" max="15617" width="13" style="4"/>
    <col min="15618" max="15618" width="21.625" style="4" bestFit="1" customWidth="1"/>
    <col min="15619" max="15873" width="13" style="4"/>
    <col min="15874" max="15874" width="21.625" style="4" bestFit="1" customWidth="1"/>
    <col min="15875" max="16129" width="13" style="4"/>
    <col min="16130" max="16130" width="21.625" style="4" bestFit="1" customWidth="1"/>
    <col min="16131" max="16384" width="13" style="4"/>
  </cols>
  <sheetData>
    <row r="1" spans="1:3">
      <c r="A1" s="5" t="s">
        <v>197</v>
      </c>
      <c r="B1" s="6" t="s">
        <v>198</v>
      </c>
      <c r="C1" s="6" t="s">
        <v>199</v>
      </c>
    </row>
    <row r="2" spans="1:3">
      <c r="A2" s="4" t="s">
        <v>200</v>
      </c>
      <c r="B2" s="7">
        <v>-10</v>
      </c>
      <c r="C2" s="7">
        <v>-0.5</v>
      </c>
    </row>
    <row r="3" spans="1:3">
      <c r="A3" s="4" t="s">
        <v>201</v>
      </c>
      <c r="B3" s="7">
        <v>-9.8425196850393704</v>
      </c>
      <c r="C3" s="7">
        <v>-0.46062992125984253</v>
      </c>
    </row>
    <row r="4" spans="1:3">
      <c r="A4" s="4" t="s">
        <v>202</v>
      </c>
      <c r="B4" s="7">
        <v>-9.6850393700787407</v>
      </c>
      <c r="C4" s="7">
        <v>-0.42125984251968507</v>
      </c>
    </row>
    <row r="5" spans="1:3">
      <c r="A5" s="4" t="s">
        <v>203</v>
      </c>
      <c r="B5" s="7">
        <v>-9.5275590551181111</v>
      </c>
      <c r="C5" s="7">
        <v>-0.38188976377952755</v>
      </c>
    </row>
    <row r="6" spans="1:3">
      <c r="A6" s="4" t="s">
        <v>204</v>
      </c>
      <c r="B6" s="7">
        <v>-9.3700787401574797</v>
      </c>
      <c r="C6" s="7">
        <v>-0.34251968503937008</v>
      </c>
    </row>
    <row r="7" spans="1:3">
      <c r="A7" s="4" t="s">
        <v>205</v>
      </c>
      <c r="B7" s="7">
        <v>-9.21259842519685</v>
      </c>
      <c r="C7" s="7">
        <v>-0.30314960629921262</v>
      </c>
    </row>
    <row r="8" spans="1:3">
      <c r="A8" s="4" t="s">
        <v>206</v>
      </c>
      <c r="B8" s="7">
        <v>-9.0551181102362204</v>
      </c>
      <c r="C8" s="7">
        <v>-0.26377952755905509</v>
      </c>
    </row>
    <row r="9" spans="1:3">
      <c r="A9" s="4" t="s">
        <v>207</v>
      </c>
      <c r="B9" s="7">
        <v>-8.8976377952755907</v>
      </c>
      <c r="C9" s="7">
        <v>-0.22440944881889763</v>
      </c>
    </row>
    <row r="10" spans="1:3">
      <c r="A10" s="4" t="s">
        <v>208</v>
      </c>
      <c r="B10" s="7">
        <v>-8.7401574803149611</v>
      </c>
      <c r="C10" s="7">
        <v>-0.18503937007874016</v>
      </c>
    </row>
    <row r="11" spans="1:3">
      <c r="A11" s="4" t="s">
        <v>209</v>
      </c>
      <c r="B11" s="7">
        <v>-8.5826771653543314</v>
      </c>
      <c r="C11" s="7">
        <v>-0.1456692913385827</v>
      </c>
    </row>
    <row r="12" spans="1:3">
      <c r="A12" s="4" t="s">
        <v>210</v>
      </c>
      <c r="B12" s="7">
        <v>-8.4251968503937</v>
      </c>
      <c r="C12" s="7">
        <v>-0.10629921259842523</v>
      </c>
    </row>
    <row r="13" spans="1:3">
      <c r="A13" s="4" t="s">
        <v>211</v>
      </c>
      <c r="B13" s="7">
        <v>-8.2677165354330704</v>
      </c>
      <c r="C13" s="7">
        <v>-6.6929133858267709E-2</v>
      </c>
    </row>
    <row r="14" spans="1:3">
      <c r="A14" s="4" t="s">
        <v>212</v>
      </c>
      <c r="B14" s="7">
        <v>-8.1102362204724407</v>
      </c>
      <c r="C14" s="7">
        <v>-2.7559055118110243E-2</v>
      </c>
    </row>
    <row r="15" spans="1:3">
      <c r="A15" s="4" t="s">
        <v>213</v>
      </c>
      <c r="B15" s="7">
        <v>-7.9527559055118111</v>
      </c>
      <c r="C15" s="7">
        <v>1.1811023622047223E-2</v>
      </c>
    </row>
    <row r="16" spans="1:3">
      <c r="A16" s="4" t="s">
        <v>214</v>
      </c>
      <c r="B16" s="7">
        <v>-7.7952755905511815</v>
      </c>
      <c r="C16" s="7">
        <v>5.1181102362204745E-2</v>
      </c>
    </row>
    <row r="17" spans="1:3">
      <c r="A17" s="4" t="s">
        <v>215</v>
      </c>
      <c r="B17" s="7">
        <v>-7.6377952755905518</v>
      </c>
      <c r="C17" s="7">
        <v>9.0551181102362155E-2</v>
      </c>
    </row>
    <row r="18" spans="1:3">
      <c r="A18" s="4" t="s">
        <v>216</v>
      </c>
      <c r="B18" s="7">
        <v>-7.4803149606299213</v>
      </c>
      <c r="C18" s="7">
        <v>0.12992125984251968</v>
      </c>
    </row>
    <row r="19" spans="1:3">
      <c r="A19" s="4" t="s">
        <v>217</v>
      </c>
      <c r="B19" s="7">
        <v>-7.3228346456692908</v>
      </c>
      <c r="C19" s="7">
        <v>0.1692913385826772</v>
      </c>
    </row>
    <row r="20" spans="1:3">
      <c r="A20" s="4" t="s">
        <v>218</v>
      </c>
      <c r="B20" s="7">
        <v>-7.1653543307086611</v>
      </c>
      <c r="C20" s="7">
        <v>0.20866141732283461</v>
      </c>
    </row>
    <row r="21" spans="1:3">
      <c r="A21" s="4" t="s">
        <v>219</v>
      </c>
      <c r="B21" s="7">
        <v>-7.0078740157480315</v>
      </c>
      <c r="C21" s="7">
        <v>0.24803149606299213</v>
      </c>
    </row>
    <row r="22" spans="1:3">
      <c r="A22" s="4" t="s">
        <v>220</v>
      </c>
      <c r="B22" s="7">
        <v>-6.8503937007874018</v>
      </c>
      <c r="C22" s="7">
        <v>0.28740157480314954</v>
      </c>
    </row>
    <row r="23" spans="1:3">
      <c r="A23" s="4" t="s">
        <v>221</v>
      </c>
      <c r="B23" s="7">
        <v>-6.6929133858267722</v>
      </c>
      <c r="C23" s="7">
        <v>0.32677165354330706</v>
      </c>
    </row>
    <row r="24" spans="1:3">
      <c r="A24" s="4" t="s">
        <v>222</v>
      </c>
      <c r="B24" s="7">
        <v>-6.5354330708661417</v>
      </c>
      <c r="C24" s="7">
        <v>0.36614173228346458</v>
      </c>
    </row>
    <row r="25" spans="1:3">
      <c r="A25" s="4" t="s">
        <v>223</v>
      </c>
      <c r="B25" s="7">
        <v>-6.377952755905512</v>
      </c>
      <c r="C25" s="7">
        <v>0.40551181102362199</v>
      </c>
    </row>
    <row r="26" spans="1:3">
      <c r="A26" s="4" t="s">
        <v>224</v>
      </c>
      <c r="B26" s="7">
        <v>-6.2204724409448815</v>
      </c>
      <c r="C26" s="7">
        <v>0.44488188976377951</v>
      </c>
    </row>
    <row r="27" spans="1:3">
      <c r="A27" s="4" t="s">
        <v>225</v>
      </c>
      <c r="B27" s="7">
        <v>-6.0629921259842519</v>
      </c>
      <c r="C27" s="7">
        <v>0.48425196850393704</v>
      </c>
    </row>
    <row r="28" spans="1:3">
      <c r="A28" s="4" t="s">
        <v>226</v>
      </c>
      <c r="B28" s="7">
        <v>-5.9055118110236222</v>
      </c>
      <c r="C28" s="7">
        <v>0.52362204724409445</v>
      </c>
    </row>
    <row r="29" spans="1:3">
      <c r="A29" s="4" t="s">
        <v>227</v>
      </c>
      <c r="B29" s="7">
        <v>-5.7480314960629926</v>
      </c>
      <c r="C29" s="7">
        <v>0.56299212598425186</v>
      </c>
    </row>
    <row r="30" spans="1:3">
      <c r="A30" s="4" t="s">
        <v>228</v>
      </c>
      <c r="B30" s="7">
        <v>-5.590551181102362</v>
      </c>
      <c r="C30" s="7">
        <v>0.60236220472440949</v>
      </c>
    </row>
    <row r="31" spans="1:3">
      <c r="A31" s="4" t="s">
        <v>229</v>
      </c>
      <c r="B31" s="7">
        <v>-5.4330708661417324</v>
      </c>
      <c r="C31" s="7">
        <v>0.6417322834645669</v>
      </c>
    </row>
    <row r="32" spans="1:3">
      <c r="A32" s="4" t="s">
        <v>230</v>
      </c>
      <c r="B32" s="7">
        <v>-5.2755905511811028</v>
      </c>
      <c r="C32" s="7">
        <v>0.68110236220472431</v>
      </c>
    </row>
    <row r="33" spans="1:3">
      <c r="A33" s="4" t="s">
        <v>231</v>
      </c>
      <c r="B33" s="7">
        <v>-5.1181102362204722</v>
      </c>
      <c r="C33" s="7">
        <v>0.72047244094488194</v>
      </c>
    </row>
    <row r="34" spans="1:3">
      <c r="A34" s="4" t="s">
        <v>232</v>
      </c>
      <c r="B34" s="7">
        <v>-4.9606299212598426</v>
      </c>
      <c r="C34" s="7">
        <v>0.75984251968503935</v>
      </c>
    </row>
    <row r="35" spans="1:3">
      <c r="A35" s="4" t="s">
        <v>233</v>
      </c>
      <c r="B35" s="7">
        <v>-4.8031496062992129</v>
      </c>
      <c r="C35" s="7">
        <v>0.79921259842519676</v>
      </c>
    </row>
    <row r="36" spans="1:3">
      <c r="A36" s="4" t="s">
        <v>234</v>
      </c>
      <c r="B36" s="7">
        <v>-4.6456692913385824</v>
      </c>
      <c r="C36" s="7">
        <v>0.8385826771653544</v>
      </c>
    </row>
    <row r="37" spans="1:3">
      <c r="A37" s="4" t="s">
        <v>235</v>
      </c>
      <c r="B37" s="7">
        <v>-4.4881889763779528</v>
      </c>
      <c r="C37" s="7">
        <v>0.87795275590551181</v>
      </c>
    </row>
    <row r="38" spans="1:3">
      <c r="A38" s="4" t="s">
        <v>236</v>
      </c>
      <c r="B38" s="7">
        <v>-4.3307086614173231</v>
      </c>
      <c r="C38" s="7">
        <v>0.91732283464566922</v>
      </c>
    </row>
    <row r="39" spans="1:3">
      <c r="A39" s="4" t="s">
        <v>237</v>
      </c>
      <c r="B39" s="7">
        <v>-4.1732283464566926</v>
      </c>
      <c r="C39" s="7">
        <v>0.95669291338582685</v>
      </c>
    </row>
    <row r="40" spans="1:3">
      <c r="A40" s="4" t="s">
        <v>238</v>
      </c>
      <c r="B40" s="7">
        <v>-4.015748031496063</v>
      </c>
      <c r="C40" s="7">
        <v>0.99606299212598426</v>
      </c>
    </row>
    <row r="41" spans="1:3">
      <c r="A41" s="4" t="s">
        <v>239</v>
      </c>
      <c r="B41" s="7">
        <v>-3.8582677165354333</v>
      </c>
      <c r="C41" s="7">
        <v>1.0354330708661417</v>
      </c>
    </row>
    <row r="42" spans="1:3">
      <c r="A42" s="4" t="s">
        <v>240</v>
      </c>
      <c r="B42" s="7">
        <v>-3.7007874015748037</v>
      </c>
      <c r="C42" s="7">
        <v>1.0748031496062991</v>
      </c>
    </row>
    <row r="43" spans="1:3">
      <c r="A43" s="4" t="s">
        <v>241</v>
      </c>
      <c r="B43" s="7">
        <v>-3.5433070866141732</v>
      </c>
      <c r="C43" s="7">
        <v>1.1141732283464567</v>
      </c>
    </row>
    <row r="44" spans="1:3">
      <c r="A44" s="4" t="s">
        <v>242</v>
      </c>
      <c r="B44" s="7">
        <v>-3.3858267716535435</v>
      </c>
      <c r="C44" s="7">
        <v>1.1535433070866141</v>
      </c>
    </row>
    <row r="45" spans="1:3">
      <c r="A45" s="4" t="s">
        <v>243</v>
      </c>
      <c r="B45" s="7">
        <v>-3.2283464566929139</v>
      </c>
      <c r="C45" s="7">
        <v>1.1929133858267715</v>
      </c>
    </row>
    <row r="46" spans="1:3">
      <c r="A46" s="4" t="s">
        <v>244</v>
      </c>
      <c r="B46" s="7">
        <v>-3.0708661417322833</v>
      </c>
      <c r="C46" s="7">
        <v>1.2322834645669292</v>
      </c>
    </row>
    <row r="47" spans="1:3">
      <c r="A47" s="4" t="s">
        <v>245</v>
      </c>
      <c r="B47" s="7">
        <v>-2.9133858267716537</v>
      </c>
      <c r="C47" s="7">
        <v>1.2716535433070866</v>
      </c>
    </row>
    <row r="48" spans="1:3">
      <c r="A48" s="4" t="s">
        <v>246</v>
      </c>
      <c r="B48" s="7">
        <v>-2.7559055118110241</v>
      </c>
      <c r="C48" s="7">
        <v>1.311023622047244</v>
      </c>
    </row>
    <row r="49" spans="1:3">
      <c r="A49" s="4" t="s">
        <v>247</v>
      </c>
      <c r="B49" s="7">
        <v>-2.5984251968503935</v>
      </c>
      <c r="C49" s="7">
        <v>1.3503937007874016</v>
      </c>
    </row>
    <row r="50" spans="1:3">
      <c r="A50" s="4" t="s">
        <v>248</v>
      </c>
      <c r="B50" s="7">
        <v>-2.4409448818897639</v>
      </c>
      <c r="C50" s="7">
        <v>1.389763779527559</v>
      </c>
    </row>
    <row r="51" spans="1:3">
      <c r="A51" s="4" t="s">
        <v>249</v>
      </c>
      <c r="B51" s="7">
        <v>-2.2834645669291342</v>
      </c>
      <c r="C51" s="7">
        <v>1.4291338582677164</v>
      </c>
    </row>
    <row r="52" spans="1:3">
      <c r="A52" s="4" t="s">
        <v>250</v>
      </c>
      <c r="B52" s="7">
        <v>-2.1259842519685037</v>
      </c>
      <c r="C52" s="7">
        <v>1.4685039370078741</v>
      </c>
    </row>
    <row r="53" spans="1:3">
      <c r="A53" s="4" t="s">
        <v>251</v>
      </c>
      <c r="B53" s="7">
        <v>-1.9685039370078741</v>
      </c>
      <c r="C53" s="7">
        <v>1.5078740157480315</v>
      </c>
    </row>
    <row r="54" spans="1:3">
      <c r="A54" s="4" t="s">
        <v>252</v>
      </c>
      <c r="B54" s="7">
        <v>-1.8110236220472444</v>
      </c>
      <c r="C54" s="7">
        <v>1.5472440944881889</v>
      </c>
    </row>
    <row r="55" spans="1:3">
      <c r="A55" s="4" t="s">
        <v>253</v>
      </c>
      <c r="B55" s="7">
        <v>-1.6535433070866148</v>
      </c>
      <c r="C55" s="7">
        <v>1.5866141732283463</v>
      </c>
    </row>
    <row r="56" spans="1:3">
      <c r="A56" s="4" t="s">
        <v>254</v>
      </c>
      <c r="B56" s="7">
        <v>-1.4960629921259851</v>
      </c>
      <c r="C56" s="7">
        <v>1.6259842519685037</v>
      </c>
    </row>
    <row r="57" spans="1:3">
      <c r="A57" s="4" t="s">
        <v>255</v>
      </c>
      <c r="B57" s="7">
        <v>-1.3385826771653537</v>
      </c>
      <c r="C57" s="7">
        <v>1.6653543307086616</v>
      </c>
    </row>
    <row r="58" spans="1:3">
      <c r="A58" s="4" t="s">
        <v>256</v>
      </c>
      <c r="B58" s="7">
        <v>-1.1811023622047241</v>
      </c>
      <c r="C58" s="7">
        <v>1.704724409448819</v>
      </c>
    </row>
    <row r="59" spans="1:3">
      <c r="A59" s="4" t="s">
        <v>257</v>
      </c>
      <c r="B59" s="7">
        <v>-1.0236220472440944</v>
      </c>
      <c r="C59" s="7">
        <v>1.7440944881889764</v>
      </c>
    </row>
    <row r="60" spans="1:3">
      <c r="A60" s="4" t="s">
        <v>258</v>
      </c>
      <c r="B60" s="7">
        <v>-0.8661417322834648</v>
      </c>
      <c r="C60" s="7">
        <v>1.7834645669291338</v>
      </c>
    </row>
    <row r="61" spans="1:3">
      <c r="A61" s="4" t="s">
        <v>259</v>
      </c>
      <c r="B61" s="7">
        <v>-0.70866141732283516</v>
      </c>
      <c r="C61" s="7">
        <v>1.8228346456692912</v>
      </c>
    </row>
    <row r="62" spans="1:3">
      <c r="A62" s="4" t="s">
        <v>260</v>
      </c>
      <c r="B62" s="7">
        <v>-0.55118110236220552</v>
      </c>
      <c r="C62" s="7">
        <v>1.8622047244094486</v>
      </c>
    </row>
    <row r="63" spans="1:3">
      <c r="A63" s="4" t="s">
        <v>261</v>
      </c>
      <c r="B63" s="7">
        <v>-0.3937007874015741</v>
      </c>
      <c r="C63" s="7">
        <v>1.9015748031496065</v>
      </c>
    </row>
    <row r="64" spans="1:3">
      <c r="A64" s="4" t="s">
        <v>262</v>
      </c>
      <c r="B64" s="7">
        <v>-0.23622047244094446</v>
      </c>
      <c r="C64" s="7">
        <v>1.9409448818897639</v>
      </c>
    </row>
    <row r="65" spans="1:3">
      <c r="A65" s="4" t="s">
        <v>263</v>
      </c>
      <c r="B65" s="7">
        <v>-7.8740157480314821E-2</v>
      </c>
      <c r="C65" s="7">
        <v>1.9803149606299213</v>
      </c>
    </row>
    <row r="66" spans="1:3">
      <c r="A66" s="4" t="s">
        <v>264</v>
      </c>
      <c r="B66" s="7">
        <v>7.8740157480314821E-2</v>
      </c>
      <c r="C66" s="7">
        <v>2.0196850393700787</v>
      </c>
    </row>
    <row r="67" spans="1:3">
      <c r="A67" s="4" t="s">
        <v>265</v>
      </c>
      <c r="B67" s="7">
        <v>0.23622047244094446</v>
      </c>
      <c r="C67" s="7">
        <v>2.0590551181102361</v>
      </c>
    </row>
    <row r="68" spans="1:3">
      <c r="A68" s="4" t="s">
        <v>266</v>
      </c>
      <c r="B68" s="7">
        <v>0.3937007874015741</v>
      </c>
      <c r="C68" s="7">
        <v>2.0984251968503935</v>
      </c>
    </row>
    <row r="69" spans="1:3">
      <c r="A69" s="4" t="s">
        <v>267</v>
      </c>
      <c r="B69" s="7">
        <v>0.55118110236220375</v>
      </c>
      <c r="C69" s="7">
        <v>2.1377952755905509</v>
      </c>
    </row>
    <row r="70" spans="1:3">
      <c r="A70" s="4" t="s">
        <v>268</v>
      </c>
      <c r="B70" s="7">
        <v>0.70866141732283516</v>
      </c>
      <c r="C70" s="7">
        <v>2.1771653543307088</v>
      </c>
    </row>
    <row r="71" spans="1:3">
      <c r="A71" s="4" t="s">
        <v>269</v>
      </c>
      <c r="B71" s="7">
        <v>0.8661417322834648</v>
      </c>
      <c r="C71" s="7">
        <v>2.2165354330708662</v>
      </c>
    </row>
    <row r="72" spans="1:3">
      <c r="A72" s="4" t="s">
        <v>270</v>
      </c>
      <c r="B72" s="7">
        <v>1.0236220472440944</v>
      </c>
      <c r="C72" s="7">
        <v>2.2559055118110236</v>
      </c>
    </row>
    <row r="73" spans="1:3">
      <c r="A73" s="4" t="s">
        <v>271</v>
      </c>
      <c r="B73" s="7">
        <v>1.1811023622047241</v>
      </c>
      <c r="C73" s="7">
        <v>2.295275590551181</v>
      </c>
    </row>
    <row r="74" spans="1:3">
      <c r="A74" s="4" t="s">
        <v>272</v>
      </c>
      <c r="B74" s="7">
        <v>1.3385826771653537</v>
      </c>
      <c r="C74" s="7">
        <v>2.3346456692913384</v>
      </c>
    </row>
    <row r="75" spans="1:3">
      <c r="A75" s="4" t="s">
        <v>273</v>
      </c>
      <c r="B75" s="7">
        <v>1.4960629921259834</v>
      </c>
      <c r="C75" s="7">
        <v>2.3740157480314958</v>
      </c>
    </row>
    <row r="76" spans="1:3">
      <c r="A76" s="4" t="s">
        <v>274</v>
      </c>
      <c r="B76" s="7">
        <v>1.6535433070866148</v>
      </c>
      <c r="C76" s="7">
        <v>2.4133858267716537</v>
      </c>
    </row>
    <row r="77" spans="1:3">
      <c r="A77" s="4" t="s">
        <v>275</v>
      </c>
      <c r="B77" s="7">
        <v>1.8110236220472444</v>
      </c>
      <c r="C77" s="7">
        <v>2.4527559055118111</v>
      </c>
    </row>
    <row r="78" spans="1:3">
      <c r="A78" s="4" t="s">
        <v>276</v>
      </c>
      <c r="B78" s="7">
        <v>1.9685039370078741</v>
      </c>
      <c r="C78" s="7">
        <v>2.4921259842519685</v>
      </c>
    </row>
    <row r="79" spans="1:3">
      <c r="A79" s="4" t="s">
        <v>277</v>
      </c>
      <c r="B79" s="7">
        <v>2.1259842519685037</v>
      </c>
      <c r="C79" s="7">
        <v>2.5314960629921259</v>
      </c>
    </row>
    <row r="80" spans="1:3">
      <c r="A80" s="4" t="s">
        <v>278</v>
      </c>
      <c r="B80" s="7">
        <v>2.2834645669291334</v>
      </c>
      <c r="C80" s="7">
        <v>2.5708661417322833</v>
      </c>
    </row>
    <row r="81" spans="1:3">
      <c r="A81" s="4" t="s">
        <v>279</v>
      </c>
      <c r="B81" s="7">
        <v>2.440944881889763</v>
      </c>
      <c r="C81" s="7">
        <v>2.6102362204724407</v>
      </c>
    </row>
    <row r="82" spans="1:3">
      <c r="A82" s="4" t="s">
        <v>280</v>
      </c>
      <c r="B82" s="7">
        <v>2.5984251968503926</v>
      </c>
      <c r="C82" s="7">
        <v>2.6496062992125982</v>
      </c>
    </row>
    <row r="83" spans="1:3">
      <c r="A83" s="4" t="s">
        <v>281</v>
      </c>
      <c r="B83" s="7">
        <v>2.7559055118110241</v>
      </c>
      <c r="C83" s="7">
        <v>2.688976377952756</v>
      </c>
    </row>
    <row r="84" spans="1:3">
      <c r="A84" s="4" t="s">
        <v>282</v>
      </c>
      <c r="B84" s="7">
        <v>2.9133858267716537</v>
      </c>
      <c r="C84" s="7">
        <v>2.7283464566929134</v>
      </c>
    </row>
    <row r="85" spans="1:3">
      <c r="A85" s="4" t="s">
        <v>283</v>
      </c>
      <c r="B85" s="7">
        <v>3.0708661417322833</v>
      </c>
      <c r="C85" s="7">
        <v>2.7677165354330708</v>
      </c>
    </row>
    <row r="86" spans="1:3">
      <c r="A86" s="4" t="s">
        <v>284</v>
      </c>
      <c r="B86" s="7">
        <v>3.228346456692913</v>
      </c>
      <c r="C86" s="7">
        <v>2.8070866141732282</v>
      </c>
    </row>
    <row r="87" spans="1:3">
      <c r="A87" s="4" t="s">
        <v>285</v>
      </c>
      <c r="B87" s="7">
        <v>3.3858267716535426</v>
      </c>
      <c r="C87" s="7">
        <v>2.8464566929133857</v>
      </c>
    </row>
    <row r="88" spans="1:3">
      <c r="A88" s="4" t="s">
        <v>286</v>
      </c>
      <c r="B88" s="7">
        <v>3.5433070866141723</v>
      </c>
      <c r="C88" s="7">
        <v>2.8858267716535431</v>
      </c>
    </row>
    <row r="89" spans="1:3">
      <c r="A89" s="4" t="s">
        <v>287</v>
      </c>
      <c r="B89" s="7">
        <v>3.7007874015748037</v>
      </c>
      <c r="C89" s="7">
        <v>2.9251968503937009</v>
      </c>
    </row>
    <row r="90" spans="1:3">
      <c r="A90" s="4" t="s">
        <v>288</v>
      </c>
      <c r="B90" s="7">
        <v>3.8582677165354333</v>
      </c>
      <c r="C90" s="7">
        <v>2.9645669291338583</v>
      </c>
    </row>
    <row r="91" spans="1:3">
      <c r="A91" s="4" t="s">
        <v>289</v>
      </c>
      <c r="B91" s="7">
        <v>4.015748031496063</v>
      </c>
      <c r="C91" s="7">
        <v>3.0039370078740157</v>
      </c>
    </row>
    <row r="92" spans="1:3">
      <c r="A92" s="4" t="s">
        <v>290</v>
      </c>
      <c r="B92" s="7">
        <v>4.1732283464566926</v>
      </c>
      <c r="C92" s="7">
        <v>3.0433070866141732</v>
      </c>
    </row>
    <row r="93" spans="1:3">
      <c r="A93" s="4" t="s">
        <v>291</v>
      </c>
      <c r="B93" s="7">
        <v>4.3307086614173222</v>
      </c>
      <c r="C93" s="7">
        <v>3.0826771653543306</v>
      </c>
    </row>
    <row r="94" spans="1:3">
      <c r="A94" s="4" t="s">
        <v>292</v>
      </c>
      <c r="B94" s="7">
        <v>4.4881889763779519</v>
      </c>
      <c r="C94" s="7">
        <v>3.122047244094488</v>
      </c>
    </row>
    <row r="95" spans="1:3">
      <c r="A95" s="4" t="s">
        <v>293</v>
      </c>
      <c r="B95" s="7">
        <v>4.6456692913385833</v>
      </c>
      <c r="C95" s="7">
        <v>3.1614173228346458</v>
      </c>
    </row>
    <row r="96" spans="1:3">
      <c r="A96" s="4" t="s">
        <v>294</v>
      </c>
      <c r="B96" s="7">
        <v>4.8031496062992129</v>
      </c>
      <c r="C96" s="7">
        <v>3.2007874015748032</v>
      </c>
    </row>
    <row r="97" spans="1:3">
      <c r="A97" s="4" t="s">
        <v>295</v>
      </c>
      <c r="B97" s="7">
        <v>4.9606299212598426</v>
      </c>
      <c r="C97" s="7">
        <v>3.2401574803149606</v>
      </c>
    </row>
    <row r="98" spans="1:3">
      <c r="A98" s="4" t="s">
        <v>296</v>
      </c>
      <c r="B98" s="7">
        <v>5.1181102362204722</v>
      </c>
      <c r="C98" s="7">
        <v>3.2795275590551181</v>
      </c>
    </row>
    <row r="99" spans="1:3">
      <c r="A99" s="4" t="s">
        <v>297</v>
      </c>
      <c r="B99" s="7">
        <v>5.2755905511811019</v>
      </c>
      <c r="C99" s="7">
        <v>3.3188976377952755</v>
      </c>
    </row>
    <row r="100" spans="1:3">
      <c r="A100" s="4" t="s">
        <v>298</v>
      </c>
      <c r="B100" s="7">
        <v>5.4330708661417315</v>
      </c>
      <c r="C100" s="7">
        <v>3.3582677165354329</v>
      </c>
    </row>
    <row r="101" spans="1:3">
      <c r="A101" s="4" t="s">
        <v>299</v>
      </c>
      <c r="B101" s="7">
        <v>5.5905511811023612</v>
      </c>
      <c r="C101" s="7">
        <v>3.3976377952755903</v>
      </c>
    </row>
    <row r="102" spans="1:3">
      <c r="A102" s="4" t="s">
        <v>300</v>
      </c>
      <c r="B102" s="7">
        <v>5.7480314960629926</v>
      </c>
      <c r="C102" s="7">
        <v>3.4370078740157481</v>
      </c>
    </row>
    <row r="103" spans="1:3">
      <c r="A103" s="4" t="s">
        <v>301</v>
      </c>
      <c r="B103" s="7">
        <v>5.9055118110236222</v>
      </c>
      <c r="C103" s="7">
        <v>3.4763779527559056</v>
      </c>
    </row>
    <row r="104" spans="1:3">
      <c r="A104" s="4" t="s">
        <v>302</v>
      </c>
      <c r="B104" s="7">
        <v>6.0629921259842519</v>
      </c>
      <c r="C104" s="7">
        <v>3.515748031496063</v>
      </c>
    </row>
    <row r="105" spans="1:3">
      <c r="A105" s="4" t="s">
        <v>303</v>
      </c>
      <c r="B105" s="7">
        <v>6.2204724409448815</v>
      </c>
      <c r="C105" s="7">
        <v>3.5551181102362204</v>
      </c>
    </row>
    <row r="106" spans="1:3">
      <c r="A106" s="4" t="s">
        <v>304</v>
      </c>
      <c r="B106" s="7">
        <v>6.3779527559055111</v>
      </c>
      <c r="C106" s="7">
        <v>3.5944881889763778</v>
      </c>
    </row>
    <row r="107" spans="1:3">
      <c r="A107" s="4" t="s">
        <v>305</v>
      </c>
      <c r="B107" s="7">
        <v>6.5354330708661408</v>
      </c>
      <c r="C107" s="7">
        <v>3.6338582677165352</v>
      </c>
    </row>
    <row r="108" spans="1:3">
      <c r="A108" s="4" t="s">
        <v>306</v>
      </c>
      <c r="B108" s="7">
        <v>6.6929133858267704</v>
      </c>
      <c r="C108" s="7">
        <v>3.6732283464566926</v>
      </c>
    </row>
    <row r="109" spans="1:3">
      <c r="A109" s="4" t="s">
        <v>307</v>
      </c>
      <c r="B109" s="7">
        <v>6.8503937007874001</v>
      </c>
      <c r="C109" s="7">
        <v>3.71259842519685</v>
      </c>
    </row>
    <row r="110" spans="1:3">
      <c r="A110" s="4" t="s">
        <v>308</v>
      </c>
      <c r="B110" s="7">
        <v>7.0078740157480297</v>
      </c>
      <c r="C110" s="7">
        <v>3.7519685039370074</v>
      </c>
    </row>
    <row r="111" spans="1:3">
      <c r="A111" s="4" t="s">
        <v>309</v>
      </c>
      <c r="B111" s="7">
        <v>7.1653543307086629</v>
      </c>
      <c r="C111" s="7">
        <v>3.7913385826771657</v>
      </c>
    </row>
    <row r="112" spans="1:3">
      <c r="A112" s="4" t="s">
        <v>310</v>
      </c>
      <c r="B112" s="7">
        <v>7.3228346456692925</v>
      </c>
      <c r="C112" s="7">
        <v>3.8307086614173231</v>
      </c>
    </row>
    <row r="113" spans="1:3">
      <c r="A113" s="4" t="s">
        <v>311</v>
      </c>
      <c r="B113" s="7">
        <v>7.4803149606299222</v>
      </c>
      <c r="C113" s="7">
        <v>3.8700787401574805</v>
      </c>
    </row>
    <row r="114" spans="1:3">
      <c r="A114" s="4" t="s">
        <v>312</v>
      </c>
      <c r="B114" s="7">
        <v>7.6377952755905518</v>
      </c>
      <c r="C114" s="7">
        <v>3.909448818897638</v>
      </c>
    </row>
    <row r="115" spans="1:3">
      <c r="A115" s="4" t="s">
        <v>313</v>
      </c>
      <c r="B115" s="7">
        <v>7.7952755905511815</v>
      </c>
      <c r="C115" s="7">
        <v>3.9488188976377954</v>
      </c>
    </row>
    <row r="116" spans="1:3">
      <c r="A116" s="4" t="s">
        <v>314</v>
      </c>
      <c r="B116" s="7">
        <v>7.9527559055118111</v>
      </c>
      <c r="C116" s="7">
        <v>3.9881889763779528</v>
      </c>
    </row>
    <row r="117" spans="1:3">
      <c r="A117" s="4" t="s">
        <v>315</v>
      </c>
      <c r="B117" s="7">
        <v>8.1102362204724407</v>
      </c>
      <c r="C117" s="7">
        <v>4.0275590551181102</v>
      </c>
    </row>
    <row r="118" spans="1:3">
      <c r="A118" s="4" t="s">
        <v>316</v>
      </c>
      <c r="B118" s="7">
        <v>8.2677165354330704</v>
      </c>
      <c r="C118" s="7">
        <v>4.0669291338582676</v>
      </c>
    </row>
    <row r="119" spans="1:3">
      <c r="A119" s="4" t="s">
        <v>317</v>
      </c>
      <c r="B119" s="7">
        <v>8.4251968503937</v>
      </c>
      <c r="C119" s="7">
        <v>4.106299212598425</v>
      </c>
    </row>
    <row r="120" spans="1:3">
      <c r="A120" s="4" t="s">
        <v>318</v>
      </c>
      <c r="B120" s="7">
        <v>8.5826771653543297</v>
      </c>
      <c r="C120" s="7">
        <v>4.1456692913385824</v>
      </c>
    </row>
    <row r="121" spans="1:3">
      <c r="A121" s="4" t="s">
        <v>319</v>
      </c>
      <c r="B121" s="7">
        <v>8.7401574803149593</v>
      </c>
      <c r="C121" s="7">
        <v>4.1850393700787398</v>
      </c>
    </row>
    <row r="122" spans="1:3">
      <c r="A122" s="4" t="s">
        <v>320</v>
      </c>
      <c r="B122" s="7">
        <v>8.897637795275589</v>
      </c>
      <c r="C122" s="7">
        <v>4.2244094488188972</v>
      </c>
    </row>
    <row r="123" spans="1:3">
      <c r="A123" s="4" t="s">
        <v>321</v>
      </c>
      <c r="B123" s="7">
        <v>9.0551181102362186</v>
      </c>
      <c r="C123" s="7">
        <v>4.2637795275590546</v>
      </c>
    </row>
    <row r="124" spans="1:3">
      <c r="A124" s="4" t="s">
        <v>322</v>
      </c>
      <c r="B124" s="7">
        <v>9.2125984251968518</v>
      </c>
      <c r="C124" s="7">
        <v>4.3031496062992129</v>
      </c>
    </row>
    <row r="125" spans="1:3">
      <c r="A125" s="4" t="s">
        <v>323</v>
      </c>
      <c r="B125" s="7">
        <v>9.3700787401574814</v>
      </c>
      <c r="C125" s="7">
        <v>4.3425196850393704</v>
      </c>
    </row>
    <row r="126" spans="1:3">
      <c r="A126" s="4" t="s">
        <v>324</v>
      </c>
      <c r="B126" s="7">
        <v>9.5275590551181111</v>
      </c>
      <c r="C126" s="7">
        <v>4.3818897637795278</v>
      </c>
    </row>
    <row r="127" spans="1:3">
      <c r="A127" s="4" t="s">
        <v>325</v>
      </c>
      <c r="B127" s="7">
        <v>9.6850393700787407</v>
      </c>
      <c r="C127" s="7">
        <v>4.4212598425196852</v>
      </c>
    </row>
    <row r="128" spans="1:3">
      <c r="A128" s="4" t="s">
        <v>326</v>
      </c>
      <c r="B128" s="7">
        <v>9.8425196850393704</v>
      </c>
      <c r="C128" s="7">
        <v>4.4606299212598426</v>
      </c>
    </row>
    <row r="129" spans="1:3">
      <c r="A129" s="4" t="s">
        <v>327</v>
      </c>
      <c r="B129" s="7">
        <v>10</v>
      </c>
      <c r="C129" s="7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Category Type List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cp:lastPrinted>2015-01-18T09:47:54Z</cp:lastPrinted>
  <dcterms:created xsi:type="dcterms:W3CDTF">2015-01-07T09:42:00Z</dcterms:created>
  <dcterms:modified xsi:type="dcterms:W3CDTF">2015-01-21T13:42:43Z</dcterms:modified>
</cp:coreProperties>
</file>