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2" i="1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<sst xmlns="http://schemas.openxmlformats.org/spreadsheetml/2006/main" count="332" uniqueCount="331">
  <si>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</si>
  <si>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</si>
  <si>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</si>
  <si>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</si>
  <si>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</si>
  <si>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</si>
  <si>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</si>
  <si>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</si>
  <si>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</si>
  <si>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</si>
  <si>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</si>
  <si>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</si>
  <si>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</si>
  <si>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</si>
  <si>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</si>
  <si>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</si>
  <si>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</si>
  <si>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</si>
  <si>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</si>
  <si>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</si>
  <si>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</si>
  <si>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</si>
  <si>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</si>
  <si>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</si>
  <si>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</si>
  <si>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</si>
  <si>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</si>
  <si>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</si>
  <si>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</si>
  <si>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</si>
  <si>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</si>
  <si>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</si>
  <si>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</si>
  <si>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</si>
  <si>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</si>
  <si>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</si>
  <si>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</si>
  <si>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</si>
  <si>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</si>
  <si>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</si>
  <si>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</si>
  <si>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</si>
  <si>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</si>
  <si>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</si>
  <si>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</si>
  <si>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</si>
  <si>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</si>
  <si>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</si>
  <si>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</si>
  <si>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</si>
  <si>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</si>
  <si>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</si>
  <si>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</si>
  <si>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</si>
  <si>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</si>
  <si>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</si>
  <si>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</si>
  <si>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</si>
  <si>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</si>
  <si>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</si>
  <si>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</si>
  <si>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</si>
  <si>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</si>
  <si>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</si>
  <si>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</si>
  <si>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</si>
  <si>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</si>
  <si>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</si>
  <si>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</si>
  <si>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</si>
  <si>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</si>
  <si>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</si>
  <si>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</si>
  <si>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</si>
  <si>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</si>
  <si>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</si>
  <si>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</si>
  <si>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</si>
  <si>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</si>
  <si>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</si>
  <si>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</si>
  <si>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</si>
  <si>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</si>
  <si>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</si>
  <si>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</si>
  <si>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</si>
  <si>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</si>
  <si>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</si>
  <si>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</si>
  <si>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</si>
  <si>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</si>
  <si>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</si>
  <si>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</si>
  <si>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</si>
  <si>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</si>
  <si>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</si>
  <si>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</si>
  <si>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</si>
  <si>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</si>
  <si>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</si>
  <si>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</si>
  <si>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</si>
  <si>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</si>
  <si>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</si>
  <si>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</si>
  <si>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</si>
  <si>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</si>
  <si>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</si>
  <si>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</si>
  <si>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</si>
  <si>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</si>
  <si>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</si>
  <si>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</si>
  <si>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</si>
  <si>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</si>
  <si>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</si>
  <si>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</si>
  <si>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</si>
  <si>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</si>
  <si>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</si>
  <si>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</si>
  <si>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</si>
  <si>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</si>
  <si>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</si>
  <si>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</si>
  <si>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</si>
  <si>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</si>
  <si>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</si>
  <si>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</si>
  <si>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</si>
  <si>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</si>
  <si>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</si>
  <si>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</si>
  <si>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</si>
  <si>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</si>
  <si>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</si>
  <si>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</si>
  <si>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</si>
  <si>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</si>
  <si>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</si>
  <si>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</si>
  <si>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</si>
  <si>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</si>
  <si>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</si>
  <si>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</si>
  <si>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</si>
  <si>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</si>
  <si>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</si>
  <si>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</si>
  <si>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</si>
  <si>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</si>
  <si>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</si>
  <si>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</si>
  <si>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</si>
  <si>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</si>
  <si>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</si>
  <si>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</si>
  <si>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</si>
  <si>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</si>
  <si>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</si>
  <si>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</si>
  <si>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</si>
  <si>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</si>
  <si>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</si>
  <si>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</si>
  <si>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</si>
  <si>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</si>
  <si>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</si>
  <si>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</si>
  <si>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</si>
  <si>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</si>
  <si>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</si>
  <si>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</si>
  <si>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</si>
  <si>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</si>
  <si>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</si>
  <si>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</si>
  <si>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</si>
  <si>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</si>
  <si>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</si>
  <si>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</si>
  <si>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</si>
  <si>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</si>
  <si>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</si>
  <si>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</si>
  <si>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</si>
  <si>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</si>
  <si>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</si>
  <si>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</si>
  <si>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</si>
  <si>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</si>
  <si>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</si>
  <si>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</si>
  <si>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</si>
  <si>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</si>
  <si>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</si>
  <si>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</si>
  <si>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</si>
  <si>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</si>
  <si>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</si>
  <si>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</si>
  <si>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</si>
  <si>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</si>
  <si>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</si>
  <si>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</si>
  <si>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</si>
  <si>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</si>
  <si>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</si>
  <si>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</si>
  <si>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</si>
  <si>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</si>
  <si>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</si>
  <si>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</si>
  <si>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</si>
  <si>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</si>
  <si>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</si>
  <si>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</si>
  <si>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</si>
  <si>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</si>
  <si>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</si>
  <si>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</si>
  <si>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</si>
  <si>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</si>
  <si>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</si>
  <si>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</si>
  <si>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</si>
  <si>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</si>
  <si>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</si>
  <si>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</si>
  <si>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</si>
  <si>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</si>
  <si>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</si>
  <si>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</si>
  <si>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</si>
  <si>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</si>
  <si>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</si>
  <si>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</si>
  <si>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</si>
  <si>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</si>
  <si>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</si>
  <si>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</si>
  <si>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</si>
  <si>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</si>
  <si>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</si>
  <si>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</si>
  <si>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</si>
  <si>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</si>
  <si>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</si>
  <si>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</si>
  <si>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</si>
  <si>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</si>
  <si>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</si>
  <si>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</si>
  <si>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</si>
  <si>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</si>
  <si>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</si>
  <si>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</si>
  <si>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</si>
  <si>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</si>
  <si>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</si>
  <si>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</si>
  <si>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</si>
  <si>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</si>
  <si>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</si>
  <si>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</si>
  <si>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</si>
  <si>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</si>
  <si>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</si>
  <si>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</si>
  <si>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</si>
  <si>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</si>
  <si>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</si>
  <si>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</si>
  <si>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</si>
  <si>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</si>
  <si>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</si>
  <si>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</si>
  <si>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</si>
  <si>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</si>
  <si>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</si>
  <si>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</si>
  <si>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</si>
  <si>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</si>
  <si>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</si>
  <si>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</si>
  <si>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</si>
  <si>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</si>
  <si>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</si>
  <si>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</si>
  <si>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</si>
  <si>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</si>
  <si>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</si>
  <si>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</si>
  <si>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</si>
  <si>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</si>
  <si>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</si>
  <si>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</si>
  <si>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</si>
  <si>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</si>
  <si>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</si>
  <si>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</si>
  <si>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</si>
  <si>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</si>
  <si>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</si>
  <si>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</si>
  <si>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</si>
  <si>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</si>
  <si>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</si>
  <si>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</si>
  <si>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</si>
  <si>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</si>
  <si>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</si>
  <si>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</si>
  <si>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</si>
  <si>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</si>
  <si>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</si>
  <si>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</si>
  <si>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</si>
  <si>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</si>
  <si>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</si>
  <si>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</si>
  <si>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</si>
  <si>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Color</t>
    <phoneticPr fontId="1"/>
  </si>
  <si>
    <t>CP3</t>
    <phoneticPr fontId="1"/>
  </si>
  <si>
    <r>
      <t>000000000000000000000000000000101001010110100101010110011001</t>
    </r>
    <r>
      <rPr>
        <sz val="9"/>
        <color rgb="FFFF0000"/>
        <rFont val="ＭＳ Ｐゴシック"/>
        <family val="3"/>
        <charset val="128"/>
        <scheme val="minor"/>
      </rPr>
      <t>0101011010</t>
    </r>
    <r>
      <rPr>
        <sz val="9"/>
        <color theme="1"/>
        <rFont val="ＭＳ Ｐゴシック"/>
        <family val="3"/>
        <charset val="128"/>
        <scheme val="minor"/>
      </rPr>
      <t>100110010110010101010101010101</t>
    </r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</si>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</sst>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C37" sqref="C37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0</v>
      </c>
      <c r="F2" s="7" t="str">
        <f>MID($E$1,2,1)</f>
        <v>0</v>
      </c>
      <c r="G2" s="7" t="str">
        <f>MID($E$1,3,1)</f>
        <v>0</v>
      </c>
      <c r="H2" s="7" t="str">
        <f>MID($E$1,4,1)</f>
        <v>0</v>
      </c>
      <c r="I2" s="7" t="str">
        <f>MID($E$1,5,1)</f>
        <v>0</v>
      </c>
      <c r="J2" s="7" t="str">
        <f>MID($E$1,6,1)</f>
        <v>0</v>
      </c>
      <c r="K2" s="7" t="str">
        <f>MID($E$1,7,1)</f>
        <v>0</v>
      </c>
      <c r="L2" s="7" t="str">
        <f>MID($E$1,8,1)</f>
        <v>0</v>
      </c>
      <c r="M2" s="7" t="str">
        <f>MID($E$1,9,1)</f>
        <v>0</v>
      </c>
      <c r="N2" s="7" t="str">
        <f>MID($E$1,10,1)</f>
        <v>0</v>
      </c>
      <c r="O2" s="7" t="str">
        <f>MID($E$1,11,1)</f>
        <v>0</v>
      </c>
      <c r="P2" s="7" t="str">
        <f>MID($E$1,12,1)</f>
        <v>0</v>
      </c>
      <c r="Q2" s="7" t="str">
        <f>MID($E$1,13,1)</f>
        <v>0</v>
      </c>
      <c r="R2" s="7" t="str">
        <f>MID($E$1,14,1)</f>
        <v>0</v>
      </c>
      <c r="S2" s="7" t="str">
        <f>MID($E$1,15,1)</f>
        <v>0</v>
      </c>
      <c r="T2" s="7" t="str">
        <f>MID($E$1,16,1)</f>
        <v>0</v>
      </c>
      <c r="U2" s="7" t="str">
        <f>MID($E$1,17,1)</f>
        <v>0</v>
      </c>
      <c r="V2" s="7" t="str">
        <f>MID($E$1,18,1)</f>
        <v>0</v>
      </c>
      <c r="W2" s="7" t="str">
        <f>MID($E$1,19,1)</f>
        <v>0</v>
      </c>
      <c r="X2" s="7" t="str">
        <f>MID($E$1,20,1)</f>
        <v>0</v>
      </c>
      <c r="Y2" s="7" t="str">
        <f>MID($E$1,21,1)</f>
        <v>0</v>
      </c>
      <c r="Z2" s="7" t="str">
        <f>MID($E$1,22,1)</f>
        <v>0</v>
      </c>
      <c r="AA2" s="7" t="str">
        <f>MID($E$1,23,1)</f>
        <v>0</v>
      </c>
      <c r="AB2" s="7" t="str">
        <f>MID($E$1,24,1)</f>
        <v>0</v>
      </c>
      <c r="AC2" s="7" t="str">
        <f>MID($E$1,25,1)</f>
        <v>0</v>
      </c>
      <c r="AD2" s="7" t="str">
        <f>MID($E$1,26,1)</f>
        <v>0</v>
      </c>
      <c r="AE2" s="7" t="str">
        <f>MID($E$1,27,1)</f>
        <v>0</v>
      </c>
      <c r="AF2" s="7" t="str">
        <f>MID($E$1,28,1)</f>
        <v>0</v>
      </c>
      <c r="AG2" s="7" t="str">
        <f>MID($E$1,29,1)</f>
        <v>0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1</v>
      </c>
      <c r="AT2" s="7" t="str">
        <f>MID($E$1,42,1)</f>
        <v>0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0</v>
      </c>
      <c r="BB2" s="7" t="str">
        <f>MID($E$1,50,1)</f>
        <v>1</v>
      </c>
      <c r="BC2" s="7" t="str">
        <f>MID($E$1,51,1)</f>
        <v>0</v>
      </c>
      <c r="BD2" s="7" t="str">
        <f>MID($E$1,52,1)</f>
        <v>1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1</v>
      </c>
      <c r="BT2" s="7" t="str">
        <f>MID($E$1,68,1)</f>
        <v>0</v>
      </c>
      <c r="BU2" s="7" t="str">
        <f>MID($E$1,69,1)</f>
        <v>1</v>
      </c>
      <c r="BV2" s="7" t="str">
        <f>MID($E$1,70,1)</f>
        <v>0</v>
      </c>
      <c r="BW2" s="7" t="str">
        <f>MID($E$1,71,1)</f>
        <v>1</v>
      </c>
      <c r="BX2" s="7" t="str">
        <f>MID($E$1,72,1)</f>
        <v>0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0</v>
      </c>
      <c r="CD2" s="7" t="str">
        <f>MID($E$1,78,1)</f>
        <v>1</v>
      </c>
      <c r="CE2" s="7" t="str">
        <f>MID($E$1,79,1)</f>
        <v>0</v>
      </c>
      <c r="CF2" s="7" t="str">
        <f>MID($E$1,80,1)</f>
        <v>1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321</v>
      </c>
      <c r="B3" s="16"/>
      <c r="C3" s="16"/>
      <c r="D3" s="16"/>
      <c r="E3" s="7">
        <f>HEX2DEC(E2)</f>
        <v>0</v>
      </c>
      <c r="F3" s="7">
        <f t="shared" ref="F3:BQ3" si="0">HEX2DEC(F2)</f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1</v>
      </c>
      <c r="AT3" s="7">
        <f t="shared" si="0"/>
        <v>0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0</v>
      </c>
      <c r="BB3" s="7">
        <f t="shared" si="0"/>
        <v>1</v>
      </c>
      <c r="BC3" s="7">
        <f t="shared" si="0"/>
        <v>0</v>
      </c>
      <c r="BD3" s="7">
        <f t="shared" si="0"/>
        <v>1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1</v>
      </c>
      <c r="BT3" s="7">
        <f t="shared" si="1"/>
        <v>0</v>
      </c>
      <c r="BU3" s="7">
        <f t="shared" si="1"/>
        <v>1</v>
      </c>
      <c r="BV3" s="7">
        <f t="shared" si="1"/>
        <v>0</v>
      </c>
      <c r="BW3" s="7">
        <f t="shared" si="1"/>
        <v>1</v>
      </c>
      <c r="BX3" s="7">
        <f t="shared" si="1"/>
        <v>0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0</v>
      </c>
      <c r="CD3" s="7">
        <f t="shared" si="1"/>
        <v>1</v>
      </c>
      <c r="CE3" s="7">
        <f t="shared" si="1"/>
        <v>0</v>
      </c>
      <c r="CF3" s="7">
        <f t="shared" si="1"/>
        <v>1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0.93569444444444438</v>
      </c>
      <c r="B7" s="21">
        <v>7.1759259259259259E-3</v>
      </c>
      <c r="C7" s="20" t="s">
        <v>323</v>
      </c>
      <c r="D7" s="6" t="s">
        <v>0</v>
      </c>
      <c r="E7" s="6">
        <f>E3</f>
        <v>0</v>
      </c>
      <c r="F7" s="6">
        <f t="shared" ref="F7:BQ7" si="2">F3</f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6">
        <f t="shared" si="2"/>
        <v>0</v>
      </c>
      <c r="O7" s="6">
        <f t="shared" si="2"/>
        <v>0</v>
      </c>
      <c r="P7" s="6">
        <f t="shared" si="2"/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  <c r="T7" s="6">
        <f t="shared" si="2"/>
        <v>0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1</v>
      </c>
      <c r="AT7" s="6">
        <f t="shared" si="2"/>
        <v>0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0</v>
      </c>
      <c r="BB7" s="6">
        <f t="shared" si="2"/>
        <v>1</v>
      </c>
      <c r="BC7" s="6">
        <f t="shared" si="2"/>
        <v>0</v>
      </c>
      <c r="BD7" s="6">
        <f t="shared" si="2"/>
        <v>1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1</v>
      </c>
      <c r="BT7" s="6">
        <f t="shared" si="3"/>
        <v>0</v>
      </c>
      <c r="BU7" s="6">
        <f t="shared" si="3"/>
        <v>1</v>
      </c>
      <c r="BV7" s="6">
        <f t="shared" si="3"/>
        <v>0</v>
      </c>
      <c r="BW7" s="6">
        <f t="shared" si="3"/>
        <v>1</v>
      </c>
      <c r="BX7" s="6">
        <f t="shared" si="3"/>
        <v>0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0</v>
      </c>
      <c r="CD7" s="6">
        <f t="shared" si="3"/>
        <v>1</v>
      </c>
      <c r="CE7" s="6">
        <f t="shared" si="3"/>
        <v>0</v>
      </c>
      <c r="CF7" s="6">
        <f t="shared" si="3"/>
        <v>1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0</v>
      </c>
      <c r="F8" s="12"/>
      <c r="G8" s="12">
        <f>G7*2+H7</f>
        <v>0</v>
      </c>
      <c r="H8" s="12"/>
      <c r="I8" s="12">
        <f>I7*2+J7</f>
        <v>0</v>
      </c>
      <c r="J8" s="12"/>
      <c r="K8" s="12">
        <f>K7*2+L7</f>
        <v>0</v>
      </c>
      <c r="L8" s="12"/>
      <c r="M8" s="12">
        <f>M7*2+N7</f>
        <v>0</v>
      </c>
      <c r="N8" s="12"/>
      <c r="O8" s="12">
        <f>O7*2+P7</f>
        <v>0</v>
      </c>
      <c r="P8" s="12"/>
      <c r="Q8" s="12">
        <f>Q7*2+R7</f>
        <v>0</v>
      </c>
      <c r="R8" s="12"/>
      <c r="S8" s="12">
        <f>S7*2+T7</f>
        <v>0</v>
      </c>
      <c r="T8" s="12"/>
      <c r="U8" s="12">
        <f>U7*2+V7</f>
        <v>0</v>
      </c>
      <c r="V8" s="12"/>
      <c r="W8" s="12">
        <f>W7*2+X7</f>
        <v>0</v>
      </c>
      <c r="X8" s="12"/>
      <c r="Y8" s="12">
        <f>Y7*2+Z7</f>
        <v>0</v>
      </c>
      <c r="Z8" s="12"/>
      <c r="AA8" s="12">
        <f>AA7*2+AB7</f>
        <v>0</v>
      </c>
      <c r="AB8" s="12"/>
      <c r="AC8" s="12">
        <f>AC7*2+AD7</f>
        <v>0</v>
      </c>
      <c r="AD8" s="12"/>
      <c r="AE8" s="12">
        <f>AE7*2+AF7</f>
        <v>0</v>
      </c>
      <c r="AF8" s="12"/>
      <c r="AG8" s="12">
        <f>AG7*2+AH7</f>
        <v>0</v>
      </c>
      <c r="AH8" s="12"/>
      <c r="AI8" s="12">
        <f>AI7*2+AJ7</f>
        <v>2</v>
      </c>
      <c r="AJ8" s="12"/>
      <c r="AK8" s="12">
        <f>AK7*2+AL7</f>
        <v>2</v>
      </c>
      <c r="AL8" s="12"/>
      <c r="AM8" s="12">
        <f>AM7*2+AN7</f>
        <v>1</v>
      </c>
      <c r="AN8" s="12"/>
      <c r="AO8" s="12">
        <f>AO7*2+AP7</f>
        <v>1</v>
      </c>
      <c r="AP8" s="12"/>
      <c r="AQ8" s="12">
        <f>AQ7*2+AR7</f>
        <v>1</v>
      </c>
      <c r="AR8" s="12"/>
      <c r="AS8" s="12">
        <f>AS7*2+AT7</f>
        <v>2</v>
      </c>
      <c r="AT8" s="12"/>
      <c r="AU8" s="12">
        <f>AU7*2+AV7</f>
        <v>2</v>
      </c>
      <c r="AV8" s="12"/>
      <c r="AW8" s="12">
        <f>AW7*2+AX7</f>
        <v>1</v>
      </c>
      <c r="AX8" s="12"/>
      <c r="AY8" s="12">
        <f>AY7*2+AZ7</f>
        <v>1</v>
      </c>
      <c r="AZ8" s="12"/>
      <c r="BA8" s="12">
        <f>BA7*2+BB7</f>
        <v>1</v>
      </c>
      <c r="BB8" s="12"/>
      <c r="BC8" s="12">
        <f>BC7*2+BD7</f>
        <v>1</v>
      </c>
      <c r="BD8" s="12"/>
      <c r="BE8" s="12">
        <f>BE7*2+BF7</f>
        <v>2</v>
      </c>
      <c r="BF8" s="12"/>
      <c r="BG8" s="12">
        <f>BG7*2+BH7</f>
        <v>1</v>
      </c>
      <c r="BH8" s="12"/>
      <c r="BI8" s="12">
        <f>BI7*2+BJ7</f>
        <v>2</v>
      </c>
      <c r="BJ8" s="12"/>
      <c r="BK8" s="12">
        <f>BK7*2+BL7</f>
        <v>1</v>
      </c>
      <c r="BL8" s="12"/>
      <c r="BM8" s="12">
        <f>BM7*2+BN7</f>
        <v>1</v>
      </c>
      <c r="BN8" s="12"/>
      <c r="BO8" s="12">
        <f>BO7*2+BP7</f>
        <v>1</v>
      </c>
      <c r="BP8" s="12"/>
      <c r="BQ8" s="12">
        <f>BQ7*2+BR7</f>
        <v>1</v>
      </c>
      <c r="BR8" s="12"/>
      <c r="BS8" s="12">
        <f>BS7*2+BT7</f>
        <v>2</v>
      </c>
      <c r="BT8" s="12"/>
      <c r="BU8" s="12">
        <f>BU7*2+BV7</f>
        <v>2</v>
      </c>
      <c r="BV8" s="12"/>
      <c r="BW8" s="12">
        <f>BW7*2+BX7</f>
        <v>2</v>
      </c>
      <c r="BX8" s="12"/>
      <c r="BY8" s="12">
        <f>BY7*2+BZ7</f>
        <v>1</v>
      </c>
      <c r="BZ8" s="12"/>
      <c r="CA8" s="12">
        <f>CA7*2+CB7</f>
        <v>2</v>
      </c>
      <c r="CB8" s="12"/>
      <c r="CC8" s="12">
        <f>CC7*2+CD7</f>
        <v>1</v>
      </c>
      <c r="CD8" s="12"/>
      <c r="CE8" s="12">
        <f>CE7*2+CF7</f>
        <v>1</v>
      </c>
      <c r="CF8" s="12"/>
      <c r="CG8" s="12">
        <f>CG7*2+CH7</f>
        <v>2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 t="str">
        <f>IF(E8=2,1,IF(E8=1,0,""))</f>
        <v/>
      </c>
      <c r="F9" s="12"/>
      <c r="G9" s="12" t="str">
        <f>IF(G8=2,1,IF(G8=1,0,""))</f>
        <v/>
      </c>
      <c r="H9" s="12"/>
      <c r="I9" s="12" t="str">
        <f>IF(I8=2,1,IF(I8=1,0,""))</f>
        <v/>
      </c>
      <c r="J9" s="12"/>
      <c r="K9" s="12" t="str">
        <f>IF(K8=2,1,IF(K8=1,0,""))</f>
        <v/>
      </c>
      <c r="L9" s="12"/>
      <c r="M9" s="12" t="str">
        <f>IF(M8=2,1,IF(M8=1,0,""))</f>
        <v/>
      </c>
      <c r="N9" s="12"/>
      <c r="O9" s="12" t="str">
        <f>IF(O8=2,1,IF(O8=1,0,""))</f>
        <v/>
      </c>
      <c r="P9" s="12"/>
      <c r="Q9" s="12" t="str">
        <f>IF(Q8=2,1,IF(Q8=1,0,""))</f>
        <v/>
      </c>
      <c r="R9" s="12"/>
      <c r="S9" s="12" t="str">
        <f>IF(S8=2,1,IF(S8=1,0,""))</f>
        <v/>
      </c>
      <c r="T9" s="12"/>
      <c r="U9" s="12" t="str">
        <f>IF(U8=2,1,IF(U8=1,0,""))</f>
        <v/>
      </c>
      <c r="V9" s="12"/>
      <c r="W9" s="12" t="str">
        <f>IF(W8=2,1,IF(W8=1,0,""))</f>
        <v/>
      </c>
      <c r="X9" s="12"/>
      <c r="Y9" s="12" t="str">
        <f>IF(Y8=2,1,IF(Y8=1,0,""))</f>
        <v/>
      </c>
      <c r="Z9" s="12"/>
      <c r="AA9" s="12" t="str">
        <f>IF(AA8=2,1,IF(AA8=1,0,""))</f>
        <v/>
      </c>
      <c r="AB9" s="12"/>
      <c r="AC9" s="12" t="str">
        <f>IF(AC8=2,1,IF(AC8=1,0,""))</f>
        <v/>
      </c>
      <c r="AD9" s="12"/>
      <c r="AE9" s="12" t="str">
        <f>IF(AE8=2,1,IF(AE8=1,0,""))</f>
        <v/>
      </c>
      <c r="AF9" s="12"/>
      <c r="AG9" s="12" t="str">
        <f>IF(AG8=2,1,IF(AG8=1,0,""))</f>
        <v/>
      </c>
      <c r="AH9" s="12"/>
      <c r="AI9" s="12">
        <f>IF(AI8=2,1,IF(AI8=1,0,""))</f>
        <v>1</v>
      </c>
      <c r="AJ9" s="12"/>
      <c r="AK9" s="12">
        <f>IF(AK8=2,1,IF(AK8=1,0,""))</f>
        <v>1</v>
      </c>
      <c r="AL9" s="12"/>
      <c r="AM9" s="12">
        <f>IF(AM8=2,1,IF(AM8=1,0,""))</f>
        <v>0</v>
      </c>
      <c r="AN9" s="12"/>
      <c r="AO9" s="12">
        <f>IF(AO8=2,1,IF(AO8=1,0,""))</f>
        <v>0</v>
      </c>
      <c r="AP9" s="12"/>
      <c r="AQ9" s="12">
        <f>IF(AQ8=2,1,IF(AQ8=1,0,""))</f>
        <v>0</v>
      </c>
      <c r="AR9" s="12"/>
      <c r="AS9" s="12">
        <f>IF(AS8=2,1,IF(AS8=1,0,""))</f>
        <v>1</v>
      </c>
      <c r="AT9" s="12"/>
      <c r="AU9" s="12">
        <f>IF(AU8=2,1,IF(AU8=1,0,""))</f>
        <v>1</v>
      </c>
      <c r="AV9" s="12"/>
      <c r="AW9" s="12">
        <f>IF(AW8=2,1,IF(AW8=1,0,""))</f>
        <v>0</v>
      </c>
      <c r="AX9" s="12"/>
      <c r="AY9" s="12">
        <f>IF(AY8=2,1,IF(AY8=1,0,""))</f>
        <v>0</v>
      </c>
      <c r="AZ9" s="12"/>
      <c r="BA9" s="12">
        <f>IF(BA8=2,1,IF(BA8=1,0,""))</f>
        <v>0</v>
      </c>
      <c r="BB9" s="12"/>
      <c r="BC9" s="12">
        <f>IF(BC8=2,1,IF(BC8=1,0,""))</f>
        <v>0</v>
      </c>
      <c r="BD9" s="12"/>
      <c r="BE9" s="12">
        <f>IF(BE8=2,1,IF(BE8=1,0,""))</f>
        <v>1</v>
      </c>
      <c r="BF9" s="12"/>
      <c r="BG9" s="12">
        <f>IF(BG8=2,1,IF(BG8=1,0,""))</f>
        <v>0</v>
      </c>
      <c r="BH9" s="12"/>
      <c r="BI9" s="12">
        <f>IF(BI8=2,1,IF(BI8=1,0,""))</f>
        <v>1</v>
      </c>
      <c r="BJ9" s="12"/>
      <c r="BK9" s="12">
        <f>IF(BK8=2,1,IF(BK8=1,0,""))</f>
        <v>0</v>
      </c>
      <c r="BL9" s="12"/>
      <c r="BM9" s="12">
        <f>IF(BM8=2,1,IF(BM8=1,0,""))</f>
        <v>0</v>
      </c>
      <c r="BN9" s="12"/>
      <c r="BO9" s="12">
        <f>IF(BO8=2,1,IF(BO8=1,0,""))</f>
        <v>0</v>
      </c>
      <c r="BP9" s="12"/>
      <c r="BQ9" s="12">
        <f>IF(BQ8=2,1,IF(BQ8=1,0,""))</f>
        <v>0</v>
      </c>
      <c r="BR9" s="12"/>
      <c r="BS9" s="12">
        <f>IF(BS8=2,1,IF(BS8=1,0,""))</f>
        <v>1</v>
      </c>
      <c r="BT9" s="12"/>
      <c r="BU9" s="12">
        <f>IF(BU8=2,1,IF(BU8=1,0,""))</f>
        <v>1</v>
      </c>
      <c r="BV9" s="12"/>
      <c r="BW9" s="12">
        <f>IF(BW8=2,1,IF(BW8=1,0,""))</f>
        <v>1</v>
      </c>
      <c r="BX9" s="12"/>
      <c r="BY9" s="12">
        <f>IF(BY8=2,1,IF(BY8=1,0,""))</f>
        <v>0</v>
      </c>
      <c r="BZ9" s="12"/>
      <c r="CA9" s="12">
        <f>IF(CA8=2,1,IF(CA8=1,0,""))</f>
        <v>1</v>
      </c>
      <c r="CB9" s="12"/>
      <c r="CC9" s="12">
        <f>IF(CC8=2,1,IF(CC8=1,0,""))</f>
        <v>0</v>
      </c>
      <c r="CD9" s="12"/>
      <c r="CE9" s="12">
        <f>IF(CE8=2,1,IF(CE8=1,0,""))</f>
        <v>0</v>
      </c>
      <c r="CF9" s="12"/>
      <c r="CG9" s="12">
        <f>IF(CG8=2,1,IF(CG8=1,0,""))</f>
        <v>1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 t="e">
        <f>E9+G9*2+I9*4+K9*8+M9*16</f>
        <v>#VALUE!</v>
      </c>
      <c r="F10" s="12"/>
      <c r="G10" s="12"/>
      <c r="H10" s="12"/>
      <c r="I10" s="12"/>
      <c r="J10" s="12"/>
      <c r="K10" s="12"/>
      <c r="L10" s="12"/>
      <c r="M10" s="12"/>
      <c r="N10" s="12"/>
      <c r="O10" s="12" t="e">
        <f>O9+Q9*2+S9*4+U9*8+W9*16</f>
        <v>#VALUE!</v>
      </c>
      <c r="P10" s="12"/>
      <c r="Q10" s="12"/>
      <c r="R10" s="12"/>
      <c r="S10" s="12"/>
      <c r="T10" s="12"/>
      <c r="U10" s="12"/>
      <c r="V10" s="12"/>
      <c r="W10" s="12"/>
      <c r="X10" s="12"/>
      <c r="Y10" s="12" t="e">
        <f>Y9+AA9*2+AC9*4+AE9*8+AG9*16</f>
        <v>#VALUE!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3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>
        <f>BC9+BE9*2+BG9*4+BI9*8+BK9*16</f>
        <v>10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>
        <f>BM9+BO9*2+BQ9*4+BS9*8+BU9*16</f>
        <v>24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>
        <f>BW9+BY9*2+CA9*4+CC9*8+CE9*16</f>
        <v>5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1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e">
        <f>VLOOKUP(Data!E10,Baudot!$A$1:$C$32,2)</f>
        <v>#VALUE!</v>
      </c>
      <c r="F11" s="12"/>
      <c r="G11" s="12"/>
      <c r="H11" s="12"/>
      <c r="I11" s="12"/>
      <c r="J11" s="12"/>
      <c r="K11" s="12"/>
      <c r="L11" s="12"/>
      <c r="M11" s="12"/>
      <c r="N11" s="12"/>
      <c r="O11" s="12" t="e">
        <f>VLOOKUP(Data!O10,Baudot!$A$1:$C$32,2)</f>
        <v>#VALUE!</v>
      </c>
      <c r="P11" s="12"/>
      <c r="Q11" s="12"/>
      <c r="R11" s="12"/>
      <c r="S11" s="12"/>
      <c r="T11" s="12"/>
      <c r="U11" s="12"/>
      <c r="V11" s="12"/>
      <c r="W11" s="12"/>
      <c r="X11" s="12"/>
      <c r="Y11" s="12" t="e">
        <f>VLOOKUP(Data!Y10,Baudot!$A$1:$C$32,2)</f>
        <v>#VALUE!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A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A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str">
        <f>VLOOKUP(Data!BC10,Baudot!$A$1:$C$32,2)</f>
        <v>R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str">
        <f>VLOOKUP(Data!BM10,Baudot!$A$1:$C$32,2)</f>
        <v>O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str">
        <f>VLOOKUP(Data!BW10,Baudot!$A$1:$C$32,2)</f>
        <v>S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E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322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e">
        <f>CONCATENATE(O11,Y11,AI11,AS11)</f>
        <v>#VALUE!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str">
        <f>CONCATENATE(BC11,BM11,BW11,CG11)</f>
        <v>ROSE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VLOOKUP(O12,Color!A2:D65,2,FALSE)</f>
        <v>#VALUE!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>
        <f>VLOOKUP(BC12,Color!A2:D65,2,FALSE)</f>
        <v>39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7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22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2015-01-18T02:57:01Z</dcterms:modified>
</cp:coreProperties>
</file>