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adores" sheetId="1" state="visible" r:id="rId2"/>
    <sheet name="Diputados" sheetId="2" state="visible" r:id="rId3"/>
    <sheet name="Hoja2" sheetId="3" state="visible" r:id="rId4"/>
  </sheets>
  <definedNames>
    <definedName function="false" hidden="true" localSheetId="0" name="_xlnm._FilterDatabase" vbProcedure="false">Senadores!$A$1:$K$57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<sst xmlns="http://schemas.openxmlformats.org/spreadsheetml/2006/main" count="1435" uniqueCount="697">
  <si>
    <t xml:space="preserve">d</t>
  </si>
  <si>
    <t xml:space="preserve">Titular</t>
  </si>
  <si>
    <t xml:space="preserve">Nombre</t>
  </si>
  <si>
    <t xml:space="preserve">Edad</t>
  </si>
  <si>
    <t xml:space="preserve">Brigada</t>
  </si>
  <si>
    <t xml:space="preserve">Mail</t>
  </si>
  <si>
    <t xml:space="preserve">Mail II</t>
  </si>
  <si>
    <t xml:space="preserve">Partido</t>
  </si>
  <si>
    <t xml:space="preserve">twitter</t>
  </si>
  <si>
    <t xml:space="preserve">Cuenta de facebook</t>
  </si>
  <si>
    <t xml:space="preserve">Instagram</t>
  </si>
  <si>
    <t xml:space="preserve">Senador titular</t>
  </si>
  <si>
    <t xml:space="preserve">Si</t>
  </si>
  <si>
    <t xml:space="preserve">Ana Maria Castillo Negrette</t>
  </si>
  <si>
    <t xml:space="preserve">Potosí</t>
  </si>
  <si>
    <t xml:space="preserve">ana.castillo@senado.gob.bo</t>
  </si>
  <si>
    <t xml:space="preserve">Movimiento al Socialismo</t>
  </si>
  <si>
    <t xml:space="preserve">https://www.facebook.com/Ana-Maria-Castillo-111316510498999</t>
  </si>
  <si>
    <t xml:space="preserve">Suplente</t>
  </si>
  <si>
    <t xml:space="preserve">No</t>
  </si>
  <si>
    <t xml:space="preserve">Santos Ramos Socpaza</t>
  </si>
  <si>
    <t xml:space="preserve">santos.ramos@senado.gob.bo</t>
  </si>
  <si>
    <t xml:space="preserve">Andronico Rodriguez Ledezma</t>
  </si>
  <si>
    <t xml:space="preserve">Cochabamba</t>
  </si>
  <si>
    <t xml:space="preserve">andronico.rodriguez@senado.gob.bo</t>
  </si>
  <si>
    <t xml:space="preserve">andronicorodriguezl@gmail.com</t>
  </si>
  <si>
    <t xml:space="preserve">@AndronicoRod</t>
  </si>
  <si>
    <t xml:space="preserve">https://www.facebook.com/AndronicoRodriguezL/about/?ref=page_internal</t>
  </si>
  <si>
    <t xml:space="preserve">https://www.instagram.com/andronico.rodriguez/?fbclid=IwAR0TwBeaUrjdom6M1Exta6Q3fa4_Rul4BpOSmCzbMdXz8SvzPD-CZFcBzT0</t>
  </si>
  <si>
    <t xml:space="preserve">Eva Luz Humerez Alvarez</t>
  </si>
  <si>
    <t xml:space="preserve">Pando</t>
  </si>
  <si>
    <t xml:space="preserve">eva.humerez@senado.gob.bo</t>
  </si>
  <si>
    <t xml:space="preserve">https://www.facebook.com/profile.php?id=100009222534894&amp;sk=about_work_and_education</t>
  </si>
  <si>
    <t xml:space="preserve">Felix Ajpi Ajpi</t>
  </si>
  <si>
    <t xml:space="preserve">La Paz</t>
  </si>
  <si>
    <t xml:space="preserve">felix.ajpi@senado.gob.bo</t>
  </si>
  <si>
    <t xml:space="preserve">https://www.facebook.com/FELIX-AJPI-108697593831370</t>
  </si>
  <si>
    <t xml:space="preserve">Yolanda María Ponce Condo</t>
  </si>
  <si>
    <t xml:space="preserve">yolanda.ponce@senado.gob.bo</t>
  </si>
  <si>
    <t xml:space="preserve">https://twitter.com/PonceCondo</t>
  </si>
  <si>
    <t xml:space="preserve">https://www.facebook.com/Yolanda-Ponce-Condo-Senadora-109502427345588</t>
  </si>
  <si>
    <t xml:space="preserve">https://www.instagram.com/yuliz.maria159/</t>
  </si>
  <si>
    <t xml:space="preserve">Gladys Valentina Alarcón Farfán</t>
  </si>
  <si>
    <t xml:space="preserve">Tarija</t>
  </si>
  <si>
    <t xml:space="preserve">gladys.alarcon@senado.gob.bo</t>
  </si>
  <si>
    <t xml:space="preserve">https://twitter.com/alarcon_farfan</t>
  </si>
  <si>
    <t xml:space="preserve">https://www.facebook.com/gladysvalentina.alarconfarfan</t>
  </si>
  <si>
    <t xml:space="preserve">Hilarión Mamani Navarro</t>
  </si>
  <si>
    <t xml:space="preserve">hilarion.mamani@senado.gob.bo</t>
  </si>
  <si>
    <t xml:space="preserve">https://www.facebook.com/Hilarion-Mamani-Navarro-105219901647874/about/?ref=page_internal</t>
  </si>
  <si>
    <t xml:space="preserve">Isidoro Quispe Huanca</t>
  </si>
  <si>
    <t xml:space="preserve">Santa Cruz</t>
  </si>
  <si>
    <t xml:space="preserve">isidoro.quispe@senado.gob.bo</t>
  </si>
  <si>
    <t xml:space="preserve">https://twitter.com/isidoroQsenador</t>
  </si>
  <si>
    <t xml:space="preserve">https://www.facebook.com/isidoroquispeh</t>
  </si>
  <si>
    <t xml:space="preserve">María Muñoz Rodríguez</t>
  </si>
  <si>
    <t xml:space="preserve">maria.munoz@senado.gob.bo</t>
  </si>
  <si>
    <t xml:space="preserve">Leonardo Loza</t>
  </si>
  <si>
    <t xml:space="preserve">leonardo.loza@senado.gob.bo</t>
  </si>
  <si>
    <t xml:space="preserve">https://twitter.com/LeonardoLoza18</t>
  </si>
  <si>
    <t xml:space="preserve">https://www.facebook.com/LeonardoLozaChi</t>
  </si>
  <si>
    <t xml:space="preserve">https://www.instagram.com/leonardo.loza.92102/</t>
  </si>
  <si>
    <t xml:space="preserve">Lindaura Rasguido Mejía</t>
  </si>
  <si>
    <t xml:space="preserve">Oruro</t>
  </si>
  <si>
    <t xml:space="preserve">lindaura.rasquido@senado.gob.bo</t>
  </si>
  <si>
    <t xml:space="preserve">lindaura.rasguido@gmail.com</t>
  </si>
  <si>
    <t xml:space="preserve">https://twitter.com/LSenadora</t>
  </si>
  <si>
    <t xml:space="preserve">https://www.facebook.com/profile.php?id=100057913966085</t>
  </si>
  <si>
    <t xml:space="preserve">https://www.instagram.com/explore/tags/lindaurarasguido/</t>
  </si>
  <si>
    <t xml:space="preserve">Luis Adolfo Flores Roberts</t>
  </si>
  <si>
    <t xml:space="preserve">luis.flores@senado.gob.bo</t>
  </si>
  <si>
    <t xml:space="preserve">https://twitter.com/luchofloresgob</t>
  </si>
  <si>
    <t xml:space="preserve">https://www.facebook.com/luchofloresbo</t>
  </si>
  <si>
    <t xml:space="preserve">https://www.instagram.com/luisfloresroberts/</t>
  </si>
  <si>
    <t xml:space="preserve">María Patricia Arce Guzmán</t>
  </si>
  <si>
    <t xml:space="preserve">maria.arce@senado.gob.bo</t>
  </si>
  <si>
    <t xml:space="preserve">pattyvinto@gmail.com</t>
  </si>
  <si>
    <t xml:space="preserve">https://twitter.com/PatriciaArceGu2</t>
  </si>
  <si>
    <t xml:space="preserve">https://www.facebook.com/PatriciaArceSitioOficial</t>
  </si>
  <si>
    <t xml:space="preserve">Hermo Perez</t>
  </si>
  <si>
    <t xml:space="preserve">hermo.perez@senado.gob.bo</t>
  </si>
  <si>
    <t xml:space="preserve">María Roxana Nacif Barboza</t>
  </si>
  <si>
    <t xml:space="preserve">Beni</t>
  </si>
  <si>
    <t xml:space="preserve">maria.nacif@senado.gob.bo</t>
  </si>
  <si>
    <t xml:space="preserve">https://twitter.com/NacifSuka</t>
  </si>
  <si>
    <t xml:space="preserve">https://www.facebook.com/SukaNacif</t>
  </si>
  <si>
    <t xml:space="preserve">https://www.instagram.com/sukanacifbarboza/</t>
  </si>
  <si>
    <t xml:space="preserve">Miguel Ángel Rejas Vargas</t>
  </si>
  <si>
    <t xml:space="preserve">miguel.rejas@senado.gob.bo</t>
  </si>
  <si>
    <t xml:space="preserve">https://twitter.com/RejasSen</t>
  </si>
  <si>
    <t xml:space="preserve">https://www.facebook.com/miguelangel.rejasvargas</t>
  </si>
  <si>
    <t xml:space="preserve">Natividad Aramayo Paredes</t>
  </si>
  <si>
    <t xml:space="preserve">natividad.aramayo@senado.gob.bo</t>
  </si>
  <si>
    <t xml:space="preserve">Miguel Pérez Sandoval</t>
  </si>
  <si>
    <t xml:space="preserve">perez.miguel@senado.gob.bo</t>
  </si>
  <si>
    <t xml:space="preserve">https://twitter.com/MIGUELP29799747</t>
  </si>
  <si>
    <t xml:space="preserve">https://www.facebook.com/miguel.perezsandoval.50</t>
  </si>
  <si>
    <t xml:space="preserve">Mery Rosalía</t>
  </si>
  <si>
    <t xml:space="preserve">merycho.t@gmail.com</t>
  </si>
  <si>
    <t xml:space="preserve">Pedro Benjamín Vargas Fernández</t>
  </si>
  <si>
    <t xml:space="preserve">pedro.vargas@senado.gob.bo</t>
  </si>
  <si>
    <t xml:space="preserve">https://twitter.com/PedroBenjamnVa2</t>
  </si>
  <si>
    <t xml:space="preserve">https://www.facebook.com/Pedro-Benjamin-Vargas-Candidato-a-Senador-Potos%C3%AD-114237623742856</t>
  </si>
  <si>
    <t xml:space="preserve">https://www.instagram.com/pedrobenjaminvargasfernandez/</t>
  </si>
  <si>
    <t xml:space="preserve">Roberto Padilla Bedoya</t>
  </si>
  <si>
    <t xml:space="preserve">Chuquisaca</t>
  </si>
  <si>
    <t xml:space="preserve">roberto.padilla@senado.gob.bo</t>
  </si>
  <si>
    <t xml:space="preserve">senadorpadilla@gmail.com</t>
  </si>
  <si>
    <t xml:space="preserve">https://twitter.com/Roberto20276365</t>
  </si>
  <si>
    <t xml:space="preserve">https://www.facebook.com/robertopadillasenador/</t>
  </si>
  <si>
    <t xml:space="preserve">https://www.instagram.com/robertopadillasenador/</t>
  </si>
  <si>
    <t xml:space="preserve">Rubén Gutiérrez Carrizo</t>
  </si>
  <si>
    <t xml:space="preserve">ruben.gutierrez@senado.gob.bo</t>
  </si>
  <si>
    <t xml:space="preserve">https://twitter.com/RubnGutierrezC1</t>
  </si>
  <si>
    <t xml:space="preserve">https://www.facebook.com/profile.php?id=100006893958742</t>
  </si>
  <si>
    <t xml:space="preserve">Laura Marlene Lujan Condori</t>
  </si>
  <si>
    <t xml:space="preserve">laura.lujan@senado.gob.bo</t>
  </si>
  <si>
    <t xml:space="preserve">Simona Quispe Apaza</t>
  </si>
  <si>
    <t xml:space="preserve">simona.quispe@senado.gob.bo</t>
  </si>
  <si>
    <t xml:space="preserve">https://twitter.com/Mujer_Aymara</t>
  </si>
  <si>
    <t xml:space="preserve">https://www.facebook.com/simonaquispemujeraymara</t>
  </si>
  <si>
    <t xml:space="preserve">https://www.instagram.com/simonaquispeapaza/</t>
  </si>
  <si>
    <t xml:space="preserve">Soledad Flores Velasquez</t>
  </si>
  <si>
    <t xml:space="preserve">soledad.flores@senado.gob.bo</t>
  </si>
  <si>
    <t xml:space="preserve">https://twitter.com/SOLEDADFLORESV2</t>
  </si>
  <si>
    <t xml:space="preserve">https://www.facebook.com/SoledadFloresSenadora</t>
  </si>
  <si>
    <t xml:space="preserve">instagram.com/soledadfloresvelasquez/</t>
  </si>
  <si>
    <t xml:space="preserve">William Torrez Tordoya</t>
  </si>
  <si>
    <t xml:space="preserve">william.torrez@senado.gob.bo</t>
  </si>
  <si>
    <t xml:space="preserve">Trinidad Rocha Robles</t>
  </si>
  <si>
    <t xml:space="preserve">trinidad.rocha@senado.gob.bo</t>
  </si>
  <si>
    <t xml:space="preserve">trinidadrocha2@gmail.com</t>
  </si>
  <si>
    <t xml:space="preserve">https://www.facebook.com/TrinidadRochaRobles</t>
  </si>
  <si>
    <t xml:space="preserve">German Moscoso Arancibia</t>
  </si>
  <si>
    <t xml:space="preserve">german.moscoso@senado.gob.bo</t>
  </si>
  <si>
    <t xml:space="preserve">Virginia Velasco Condori</t>
  </si>
  <si>
    <t xml:space="preserve">virgina.velasco@senado.gob.bo</t>
  </si>
  <si>
    <t xml:space="preserve">jachawarmi.2025@gmail.com</t>
  </si>
  <si>
    <t xml:space="preserve">https://twitter.com/V1gini1</t>
  </si>
  <si>
    <t xml:space="preserve">https://www.facebook.com/QaphaWarmi</t>
  </si>
  <si>
    <t xml:space="preserve">https://www.instagram.com/qaphawarmi/</t>
  </si>
  <si>
    <t xml:space="preserve">Andrea Bruna Barrientos Sahonero</t>
  </si>
  <si>
    <t xml:space="preserve">andrea.barrientos@senado.gob.bo</t>
  </si>
  <si>
    <t xml:space="preserve">Comunidad Ciudadana</t>
  </si>
  <si>
    <t xml:space="preserve">https://twitter.com/AndreaBSahonero</t>
  </si>
  <si>
    <t xml:space="preserve">https://www.facebook.com/andrea.b.sahonero</t>
  </si>
  <si>
    <t xml:space="preserve">https://www.instagram.com/andrea_barrientos/</t>
  </si>
  <si>
    <t xml:space="preserve">Luis Guillermo Silvestre Seoane Flores</t>
  </si>
  <si>
    <t xml:space="preserve">luis.seoane@senado.gob.bo</t>
  </si>
  <si>
    <t xml:space="preserve">Cecilia Isabel Requena Zárate</t>
  </si>
  <si>
    <t xml:space="preserve">cecilia.requena@senado.gob.bo</t>
  </si>
  <si>
    <t xml:space="preserve">https://twitter.com/CeciRequena</t>
  </si>
  <si>
    <t xml:space="preserve">https://www.facebook.com/CeciliaRequenaZarate</t>
  </si>
  <si>
    <t xml:space="preserve">https://www.instagram.com/ceci.requena/</t>
  </si>
  <si>
    <t xml:space="preserve">Porfirio Ovidio Menacho Tarquino</t>
  </si>
  <si>
    <t xml:space="preserve">porfirio.menacho@senado.gob.bo</t>
  </si>
  <si>
    <t xml:space="preserve">Cecilia Moyoviri Moye</t>
  </si>
  <si>
    <t xml:space="preserve">cecilia.moyoviri@senado.gob.bo</t>
  </si>
  <si>
    <t xml:space="preserve">https://www.facebook.com/CeciliaMoyoviriOficial</t>
  </si>
  <si>
    <t xml:space="preserve">Fernando Alfonso Vaca Suárez</t>
  </si>
  <si>
    <t xml:space="preserve">feramazonico@yahoo.com.ar</t>
  </si>
  <si>
    <t xml:space="preserve">Centa Lothy Rek López</t>
  </si>
  <si>
    <t xml:space="preserve">centa.rek@senado.gob.bo</t>
  </si>
  <si>
    <t xml:space="preserve">Creemos</t>
  </si>
  <si>
    <t xml:space="preserve">https://twitter.com/CeciliaMoyoviri</t>
  </si>
  <si>
    <t xml:space="preserve">https://www.instagram.com/ceciliamoyovirimoye/</t>
  </si>
  <si>
    <t xml:space="preserve">Zvonko Matkovic Rivera</t>
  </si>
  <si>
    <t xml:space="preserve">zvonko.matkovic@senado.gob.bo</t>
  </si>
  <si>
    <t xml:space="preserve">Claudia Elena Égüez Algarañaz</t>
  </si>
  <si>
    <t xml:space="preserve">claudia.eguez@senado.gob.bo</t>
  </si>
  <si>
    <t xml:space="preserve">https://www.facebook.com/ClauEguezA</t>
  </si>
  <si>
    <t xml:space="preserve">Corina Ferreira Domínguez</t>
  </si>
  <si>
    <t xml:space="preserve">corina.ferreira@senado.gob.bo</t>
  </si>
  <si>
    <t xml:space="preserve">https://www.facebook.com/corinaferreiraDominguez</t>
  </si>
  <si>
    <t xml:space="preserve">https://www.instagram.com/corinaferreiraccsenadora/</t>
  </si>
  <si>
    <t xml:space="preserve">Walter Buitrago Moscoso</t>
  </si>
  <si>
    <t xml:space="preserve">walter.buitrago@senado.gob.bo</t>
  </si>
  <si>
    <t xml:space="preserve">Daly Cristina Santa María Aguirre</t>
  </si>
  <si>
    <t xml:space="preserve">daly.santamaria@senado.gob.bo</t>
  </si>
  <si>
    <t xml:space="preserve">https://twitter.com/DalySantaMariaA</t>
  </si>
  <si>
    <t xml:space="preserve">https://www.facebook.com/dalysantamariaa</t>
  </si>
  <si>
    <t xml:space="preserve">https://www.instagram.com/dalysantamariaaguirre/</t>
  </si>
  <si>
    <t xml:space="preserve">Pedro Lagrava Burgoa</t>
  </si>
  <si>
    <t xml:space="preserve">copagira2004@yahoo.es</t>
  </si>
  <si>
    <t xml:space="preserve">Henry Omar Montero Mendoza</t>
  </si>
  <si>
    <t xml:space="preserve">henry.montero@senado.gob.bo</t>
  </si>
  <si>
    <t xml:space="preserve">https://twitter.com/HenryMonteroSCZ</t>
  </si>
  <si>
    <t xml:space="preserve">https://www.facebook.com/Henry-Omar-Montero-101430761455267</t>
  </si>
  <si>
    <t xml:space="preserve">https://www.instagram.com/dr.henrymontero/</t>
  </si>
  <si>
    <t xml:space="preserve">Paola Andrea Fernandez Rea</t>
  </si>
  <si>
    <t xml:space="preserve">paola.fernandez@senado.gob.bo</t>
  </si>
  <si>
    <t xml:space="preserve">Julio Diego Romaña Galindo</t>
  </si>
  <si>
    <t xml:space="preserve">julio.romana@senado.gob.bo</t>
  </si>
  <si>
    <t xml:space="preserve">https://twitter.com/romana_diego</t>
  </si>
  <si>
    <t xml:space="preserve">https://www.facebook.com/jhonromanacandidato</t>
  </si>
  <si>
    <t xml:space="preserve">María Vania Rocha Muñoz</t>
  </si>
  <si>
    <t xml:space="preserve">maria.rocha@senado.gob.bo</t>
  </si>
  <si>
    <t xml:space="preserve">https://www.facebook.com/VaniaRochaSenadora</t>
  </si>
  <si>
    <t xml:space="preserve">https://www.instagram.com/cc.vania.rocha.senadora.oruro/</t>
  </si>
  <si>
    <t xml:space="preserve">Enrique Fernando Dehne Franco</t>
  </si>
  <si>
    <t xml:space="preserve">enrique.dehne@senado.gob.bo</t>
  </si>
  <si>
    <t xml:space="preserve">Nely Verónica Gallo Soruco</t>
  </si>
  <si>
    <t xml:space="preserve">nely.gallo@senado.gob.bo</t>
  </si>
  <si>
    <t xml:space="preserve">nelyveronicagallosoruco@gmail.com</t>
  </si>
  <si>
    <t xml:space="preserve">https://twitter.com/NelyGallo</t>
  </si>
  <si>
    <t xml:space="preserve">https://www.facebook.com/NelyVGS</t>
  </si>
  <si>
    <t xml:space="preserve">Javier Franz Martínez Espinoza</t>
  </si>
  <si>
    <t xml:space="preserve">javier.martinez@gmail.com</t>
  </si>
  <si>
    <t xml:space="preserve">Rodrigo Paz Pereira</t>
  </si>
  <si>
    <t xml:space="preserve">rodrigo.paz.p@gmail.com</t>
  </si>
  <si>
    <t xml:space="preserve">https://twitter.com/Rodrigo_PazP</t>
  </si>
  <si>
    <t xml:space="preserve">https://www.facebook.com/RodrigoPazPereira</t>
  </si>
  <si>
    <t xml:space="preserve">https://www.instagram.com/rodrigopazpereira/</t>
  </si>
  <si>
    <t xml:space="preserve">Elizabet Zoya Zamora Arce</t>
  </si>
  <si>
    <t xml:space="preserve">elizabet.zamora@senado.gob.bo</t>
  </si>
  <si>
    <t xml:space="preserve">Santiago Ticona Yupari</t>
  </si>
  <si>
    <t xml:space="preserve">santiago.ticona@senado.gob.bo</t>
  </si>
  <si>
    <t xml:space="preserve">https://twitter.com/SantiagoTicona4</t>
  </si>
  <si>
    <t xml:space="preserve">https://www.facebook.com/santiago.ticona.73</t>
  </si>
  <si>
    <t xml:space="preserve">https://www.instagram.com/santiago.ticona.1004/</t>
  </si>
  <si>
    <t xml:space="preserve">Silvia Gilma Salame Farjat</t>
  </si>
  <si>
    <t xml:space="preserve">silvia.salame@senado.gob.bo</t>
  </si>
  <si>
    <t xml:space="preserve">https://twitter.com/GilmaFarjat</t>
  </si>
  <si>
    <t xml:space="preserve">https://www.facebook.com/silviasalamefarjat</t>
  </si>
  <si>
    <t xml:space="preserve">Walter Jesús Justiniano Martínez</t>
  </si>
  <si>
    <t xml:space="preserve">walter.justiniano@senado.gob.bo</t>
  </si>
  <si>
    <t xml:space="preserve">https://www.facebook.com/walter.justinianomartinez</t>
  </si>
  <si>
    <t xml:space="preserve">https://www.instagram.com/walterjesus78/</t>
  </si>
  <si>
    <t xml:space="preserve">Neila Velarde Salas</t>
  </si>
  <si>
    <t xml:space="preserve">neila.velarde@senado.gob.bo</t>
  </si>
  <si>
    <t xml:space="preserve">Diputación</t>
  </si>
  <si>
    <t xml:space="preserve">Circunscripcion</t>
  </si>
  <si>
    <t xml:space="preserve">Uninominal</t>
  </si>
  <si>
    <t xml:space="preserve">Adán Palacios Puma</t>
  </si>
  <si>
    <t xml:space="preserve">MAS IPSP (Movimiento al Socialismo)</t>
  </si>
  <si>
    <t xml:space="preserve">C-5</t>
  </si>
  <si>
    <t xml:space="preserve">https://www.facebook.com/AdanPalaciosPuma1</t>
  </si>
  <si>
    <t xml:space="preserve">Adriana Tarifa Condori</t>
  </si>
  <si>
    <t xml:space="preserve">C-36</t>
  </si>
  <si>
    <t xml:space="preserve">https://www.facebook.com/AdrianaTarifaDiputadaC36</t>
  </si>
  <si>
    <t xml:space="preserve">Alba Moira Osinaga Rivero</t>
  </si>
  <si>
    <t xml:space="preserve">moiraosita@gmail.com</t>
  </si>
  <si>
    <t xml:space="preserve">C-46</t>
  </si>
  <si>
    <t xml:space="preserve">https://twitter.com/AlMoiOsiNa</t>
  </si>
  <si>
    <t xml:space="preserve">https://www.facebook.com/DiputadaNacionalC46</t>
  </si>
  <si>
    <t xml:space="preserve">Alberto Vladimir Astorga Torrez</t>
  </si>
  <si>
    <t xml:space="preserve">betovladimir@hotmail.com</t>
  </si>
  <si>
    <t xml:space="preserve">C-6</t>
  </si>
  <si>
    <t xml:space="preserve">https://twitter.com/BetoAstorgaT</t>
  </si>
  <si>
    <t xml:space="preserve">https://www.facebook.com/BetoAstorgaDiputado/?ref=page_internal</t>
  </si>
  <si>
    <t xml:space="preserve">Plurinominal</t>
  </si>
  <si>
    <t xml:space="preserve">Aldo Raúl Terrazas Rivero</t>
  </si>
  <si>
    <t xml:space="preserve">https://twitter.com/AldoTerrazas4/</t>
  </si>
  <si>
    <t xml:space="preserve">https://www.facebook.com/aldo.terrazasrivero.9</t>
  </si>
  <si>
    <t xml:space="preserve">Aleida Joseff Téllez</t>
  </si>
  <si>
    <t xml:space="preserve">C-59</t>
  </si>
  <si>
    <t xml:space="preserve">https://www.facebook.com/profile.php?id=100058266271435</t>
  </si>
  <si>
    <t xml:space="preserve">Alejandra Camargo Tanabe</t>
  </si>
  <si>
    <t xml:space="preserve">https://www.facebook.com/alejandracamargo1989</t>
  </si>
  <si>
    <t xml:space="preserve">Alexsandra Zenteno Cardozo</t>
  </si>
  <si>
    <t xml:space="preserve">alexsandrazentenocardozo@gmail.com</t>
  </si>
  <si>
    <t xml:space="preserve">https://twitter.com/AlexsandraZent1</t>
  </si>
  <si>
    <t xml:space="preserve">https://www.facebook.com/Alexsandrazenteno</t>
  </si>
  <si>
    <t xml:space="preserve">Alina Canaviri Sullcani</t>
  </si>
  <si>
    <t xml:space="preserve">https://www.facebook.com/AlinaDiputadaPluri</t>
  </si>
  <si>
    <t xml:space="preserve">Andrés Flores Condori</t>
  </si>
  <si>
    <t xml:space="preserve">C-16</t>
  </si>
  <si>
    <t xml:space="preserve">https://twitter.com/AndresFloresC16</t>
  </si>
  <si>
    <t xml:space="preserve">https://www.facebook.com/Andres-Flores-Condori-Diputado-Nacional-103259585117537</t>
  </si>
  <si>
    <t xml:space="preserve">Antonio Colque Gabriel</t>
  </si>
  <si>
    <t xml:space="preserve">https://twitter.com/colque_boris</t>
  </si>
  <si>
    <t xml:space="preserve">https://www.facebook.com/Boris-Antonio-Colque-107124924495238</t>
  </si>
  <si>
    <t xml:space="preserve">Anyelo Gerardo Céspedes Miranda</t>
  </si>
  <si>
    <t xml:space="preserve">https://twitter.com/AnyeloCespedes</t>
  </si>
  <si>
    <t xml:space="preserve">https://www.facebook.com/profile.php?id=100057777862581</t>
  </si>
  <si>
    <t xml:space="preserve">Basilia Rojas Mamani</t>
  </si>
  <si>
    <t xml:space="preserve">C-18</t>
  </si>
  <si>
    <t xml:space="preserve">https://www.facebook.com/basilia.rojasmamani</t>
  </si>
  <si>
    <t xml:space="preserve">Bertha Beatriz Acarapi</t>
  </si>
  <si>
    <t xml:space="preserve">https://www.facebook.com/berthabeatriz.acarapi.5</t>
  </si>
  <si>
    <t xml:space="preserve">Betty Beatriz Yañiquez Lozano</t>
  </si>
  <si>
    <t xml:space="preserve">https://twitter.com/BettyYaniquezL</t>
  </si>
  <si>
    <t xml:space="preserve">https://www.facebook.com/bettyyaniquezlozano</t>
  </si>
  <si>
    <t xml:space="preserve">Blanca Magaly López Sandoval</t>
  </si>
  <si>
    <t xml:space="preserve">https://twitter.com/BlcMagaly</t>
  </si>
  <si>
    <t xml:space="preserve">https://www.facebook.com/blanca.lopez.2025</t>
  </si>
  <si>
    <t xml:space="preserve">Carlos Silvestre Alarcón Mondonio</t>
  </si>
  <si>
    <t xml:space="preserve">Celia Nancy Rivera Mamani</t>
  </si>
  <si>
    <t xml:space="preserve">Celia Salazar Quispe</t>
  </si>
  <si>
    <t xml:space="preserve">C-31</t>
  </si>
  <si>
    <t xml:space="preserve">Cesar Augusto Virguetti Pinto</t>
  </si>
  <si>
    <t xml:space="preserve">C-20</t>
  </si>
  <si>
    <t xml:space="preserve">https://twitter.com/CesarVirguetti</t>
  </si>
  <si>
    <t xml:space="preserve">https://www.facebook.com/CesarVirguettiCbbaC20</t>
  </si>
  <si>
    <t xml:space="preserve">https://www.instagram.com/virguetticesar/</t>
  </si>
  <si>
    <t xml:space="preserve">Daniel Prieto Tomelitch</t>
  </si>
  <si>
    <t xml:space="preserve">prieto.daniel.t@gmail.com</t>
  </si>
  <si>
    <t xml:space="preserve">https://twitter.com/Daniel_PrietoT</t>
  </si>
  <si>
    <t xml:space="preserve">https://www.facebook.com/DanielPrietoTo</t>
  </si>
  <si>
    <t xml:space="preserve">https://www.instagram.com/explore/locations/1448451868501501/diputado-daniel-prieto/</t>
  </si>
  <si>
    <t xml:space="preserve">Danny Daniel Rojas Montes De Oca</t>
  </si>
  <si>
    <t xml:space="preserve">C-57</t>
  </si>
  <si>
    <t xml:space="preserve">https://www.facebook.com/montesdeoca77</t>
  </si>
  <si>
    <t xml:space="preserve">Especial</t>
  </si>
  <si>
    <t xml:space="preserve">Darlen Isabel Velasco Torrez</t>
  </si>
  <si>
    <t xml:space="preserve">https://twitter.com/DarlenVelasco</t>
  </si>
  <si>
    <t xml:space="preserve">https://www.facebook.com/DarlenVelascoTorrez</t>
  </si>
  <si>
    <t xml:space="preserve">https://www.instagram.com/darlenvelasco/</t>
  </si>
  <si>
    <t xml:space="preserve">Deisy Judith Choque Arnez</t>
  </si>
  <si>
    <t xml:space="preserve">C-52</t>
  </si>
  <si>
    <t xml:space="preserve">https://twitter.com/VelascoDarlen</t>
  </si>
  <si>
    <t xml:space="preserve">https://www.facebook.com/Deisy-Choque-680080102421214</t>
  </si>
  <si>
    <t xml:space="preserve">https://www.instagram.com/deisychoque3/</t>
  </si>
  <si>
    <t xml:space="preserve">Delfor Germán Burgos Aguirre</t>
  </si>
  <si>
    <t xml:space="preserve">C-42</t>
  </si>
  <si>
    <t xml:space="preserve">https://twitter.com/DelforBurgos</t>
  </si>
  <si>
    <t xml:space="preserve">https://www.facebook.com/profile.php?id=100066169490511</t>
  </si>
  <si>
    <t xml:space="preserve">https://www.instagram.com/burgosdelfor/</t>
  </si>
  <si>
    <t xml:space="preserve">Dora Lizeth Morales Ríos</t>
  </si>
  <si>
    <t xml:space="preserve">lizethmoralesr54@gmail.com</t>
  </si>
  <si>
    <t xml:space="preserve">C-23</t>
  </si>
  <si>
    <t xml:space="preserve">https://www.facebook.com/LizethMoralesRios20</t>
  </si>
  <si>
    <t xml:space="preserve">https://www.instagram.com/lizethmorales2020/</t>
  </si>
  <si>
    <t xml:space="preserve">Edwin Rosas Urzagaste</t>
  </si>
  <si>
    <t xml:space="preserve">C-40</t>
  </si>
  <si>
    <t xml:space="preserve">https://twitter.com/edwinrosas_u</t>
  </si>
  <si>
    <t xml:space="preserve">https://www.facebook.com/edwin.rosasurzagaste</t>
  </si>
  <si>
    <t xml:space="preserve">Elsa Alí Ramos</t>
  </si>
  <si>
    <t xml:space="preserve">https://twitter.com/ElsaAliRamos1</t>
  </si>
  <si>
    <t xml:space="preserve">https://www.facebook.com/Elsa-Ali-1ra-Vicepresidenta-C%C3%A1mara-de-Diputados-104078904556711</t>
  </si>
  <si>
    <t xml:space="preserve">Elsa Sánchez Romero</t>
  </si>
  <si>
    <t xml:space="preserve">https://www.facebook.com/elsa.sanchezromero.7</t>
  </si>
  <si>
    <t xml:space="preserve">Enrique Cunai Cayuba</t>
  </si>
  <si>
    <t xml:space="preserve">https://www.facebook.com/enrique.cunaicayuba</t>
  </si>
  <si>
    <t xml:space="preserve">Enrique Fernando Urquidi Daza</t>
  </si>
  <si>
    <t xml:space="preserve">https://twitter.com/eurquididaza</t>
  </si>
  <si>
    <t xml:space="preserve">https://www.facebook.com/enriqueurquididaza</t>
  </si>
  <si>
    <t xml:space="preserve">https://www.instagram.com/docdacha/</t>
  </si>
  <si>
    <t xml:space="preserve">Erick Marcelo Pedrazas López</t>
  </si>
  <si>
    <t xml:space="preserve">https://twitter.com/MarceloPedrazas</t>
  </si>
  <si>
    <t xml:space="preserve">https://www.facebook.com/MarceloPedrazasDiputado</t>
  </si>
  <si>
    <t xml:space="preserve">https://www.instagram.com/marcelopedrazas/</t>
  </si>
  <si>
    <t xml:space="preserve">Erwin Bazán Gutiérrez</t>
  </si>
  <si>
    <t xml:space="preserve">https://twitter.com/erwinbazan</t>
  </si>
  <si>
    <t xml:space="preserve">https://www.facebook.com/ErwinBazanDiputado/</t>
  </si>
  <si>
    <t xml:space="preserve">https://www.instagram.com/erwinbazan/</t>
  </si>
  <si>
    <t xml:space="preserve">Estefanía Morales Laura</t>
  </si>
  <si>
    <t xml:space="preserve">https://twitter.com/EstefaniaML1988</t>
  </si>
  <si>
    <t xml:space="preserve">https://www.facebook.com/EstefaniaMoralesDiputada</t>
  </si>
  <si>
    <t xml:space="preserve">https://www.instagram.com/estefania.moraleslaura/</t>
  </si>
  <si>
    <t xml:space="preserve">Felicia Alejo Hidalgo</t>
  </si>
  <si>
    <t xml:space="preserve">https://www.facebook.com/feliciaalejodiputada</t>
  </si>
  <si>
    <t xml:space="preserve">Félix Mayta Larico</t>
  </si>
  <si>
    <t xml:space="preserve">C-13</t>
  </si>
  <si>
    <t xml:space="preserve">https://twitter.com/larico_felix</t>
  </si>
  <si>
    <t xml:space="preserve">https://www.facebook.com/FELIX-MAYTA-113173007199406</t>
  </si>
  <si>
    <t xml:space="preserve">https://www.instagram.com/felix_mayta_larico/</t>
  </si>
  <si>
    <t xml:space="preserve">Fernando Llapiz Hoentsch</t>
  </si>
  <si>
    <t xml:space="preserve">C-58</t>
  </si>
  <si>
    <t xml:space="preserve">https://twitter.com/LlapizFernando</t>
  </si>
  <si>
    <t xml:space="preserve">https://www.facebook.com/fernandollapiz</t>
  </si>
  <si>
    <t xml:space="preserve">https://www.instagram.com/fernandollapizh/</t>
  </si>
  <si>
    <t xml:space="preserve">Freddy López Choque</t>
  </si>
  <si>
    <t xml:space="preserve">contacto@freddylopezbolivia.com</t>
  </si>
  <si>
    <t xml:space="preserve">https://www.facebook.com/FreddyLopezBolivia</t>
  </si>
  <si>
    <t xml:space="preserve">Freddy Mamani Laura</t>
  </si>
  <si>
    <t xml:space="preserve">https://twitter.com/ProfeFreddyM</t>
  </si>
  <si>
    <t xml:space="preserve">https://www.facebook.com/ProfeFreddyML</t>
  </si>
  <si>
    <t xml:space="preserve">https://www.instagram.com/f_mamani/</t>
  </si>
  <si>
    <t xml:space="preserve">Freddy Velásquez Aparicio</t>
  </si>
  <si>
    <t xml:space="preserve">https://www.facebook.com/Freddy-Vel%C3%A1squez-Aparicio-Diputado-Nacional-109142554022727</t>
  </si>
  <si>
    <t xml:space="preserve">Froilán Mamani Choque</t>
  </si>
  <si>
    <t xml:space="preserve">https://twitter.com/DipFroilan</t>
  </si>
  <si>
    <t xml:space="preserve">https://www.facebook.com/froilan.mamani.332345</t>
  </si>
  <si>
    <t xml:space="preserve">https://www.instagram.com/dipfroilan/</t>
  </si>
  <si>
    <t xml:space="preserve">Gabriela Verónica Ferrel Parrado</t>
  </si>
  <si>
    <t xml:space="preserve">https://twitter.com/GaFerrel</t>
  </si>
  <si>
    <t xml:space="preserve">https://www.facebook.com/GabrielaFerrelDiputada</t>
  </si>
  <si>
    <t xml:space="preserve">https://www.instagram.com/gabr.ielaf/</t>
  </si>
  <si>
    <t xml:space="preserve">Gildo Leodán Hinojosa Soria</t>
  </si>
  <si>
    <t xml:space="preserve">https://twitter.com/leodangildo</t>
  </si>
  <si>
    <t xml:space="preserve">https://www.facebook.com/leodangildo</t>
  </si>
  <si>
    <t xml:space="preserve">https://www.instagram.com/gildoleodan7/</t>
  </si>
  <si>
    <t xml:space="preserve">Gladys Chumacero Vásquez</t>
  </si>
  <si>
    <t xml:space="preserve">C-38</t>
  </si>
  <si>
    <t xml:space="preserve">https://www.facebook.com/Gladys-Chumacero-Vasquez-100315148506553</t>
  </si>
  <si>
    <t xml:space="preserve">Gladys Quispe Chura</t>
  </si>
  <si>
    <t xml:space="preserve">C-17</t>
  </si>
  <si>
    <t xml:space="preserve">https://twitter.com/GladysQuispeCh2</t>
  </si>
  <si>
    <t xml:space="preserve">https://www.facebook.com/Gladys-Quispe-Chura-Diputada-Nacional-101402348535038</t>
  </si>
  <si>
    <t xml:space="preserve">Gloria Magdalena Callizaya Rodríguez</t>
  </si>
  <si>
    <t xml:space="preserve">https://twitter.com/GloriaCallizaya</t>
  </si>
  <si>
    <t xml:space="preserve">https://www.facebook.com/GENERACIONGREMIALITOSALTENOS</t>
  </si>
  <si>
    <t xml:space="preserve">Griselda Soledad Pérez Alberto</t>
  </si>
  <si>
    <t xml:space="preserve">https://www.facebook.com/SoledadPerezDiputada</t>
  </si>
  <si>
    <t xml:space="preserve">Gualberto Arispe Maita</t>
  </si>
  <si>
    <t xml:space="preserve">C-24</t>
  </si>
  <si>
    <t xml:space="preserve">https://twitter.com/gualyarispe</t>
  </si>
  <si>
    <t xml:space="preserve">https://www.facebook.com/gualyarispe</t>
  </si>
  <si>
    <t xml:space="preserve">https://www.instagram.com/gualyarispe/</t>
  </si>
  <si>
    <t xml:space="preserve">Gustavo Adolfo Aliaga Palma</t>
  </si>
  <si>
    <t xml:space="preserve">https://twitter.com/gapaliaga</t>
  </si>
  <si>
    <t xml:space="preserve">Gustavo Vega Piña</t>
  </si>
  <si>
    <t xml:space="preserve">https://twitter.com/GustavoVegaPia1</t>
  </si>
  <si>
    <t xml:space="preserve">https://www.facebook.com/Plurinacional.Gustavo</t>
  </si>
  <si>
    <t xml:space="preserve">Héctor Arce Rodríguez</t>
  </si>
  <si>
    <t xml:space="preserve">C-25</t>
  </si>
  <si>
    <t xml:space="preserve">https://twitter.com/HctorArceRodrg1</t>
  </si>
  <si>
    <t xml:space="preserve">https://www.facebook.com/hectorarcero</t>
  </si>
  <si>
    <t xml:space="preserve">Hernán Hinojosa Rojas</t>
  </si>
  <si>
    <t xml:space="preserve">C-55</t>
  </si>
  <si>
    <t xml:space="preserve">https://twitter.com/HernnHinojosaR1</t>
  </si>
  <si>
    <t xml:space="preserve">https://www.facebook.com/hernandiputadoc55/</t>
  </si>
  <si>
    <t xml:space="preserve">https://www.instagram.com/hernanhinojosarosa/</t>
  </si>
  <si>
    <t xml:space="preserve">Hernán Isaías Durán Lazo</t>
  </si>
  <si>
    <t xml:space="preserve">C-14</t>
  </si>
  <si>
    <t xml:space="preserve">https://www.facebook.com/Hern%C3%A1n-Dur%C3%A1n-Diputado-por-La-Paz-109301737865664</t>
  </si>
  <si>
    <t xml:space="preserve">Higinio Farfán Abán</t>
  </si>
  <si>
    <t xml:space="preserve">C-37</t>
  </si>
  <si>
    <t xml:space="preserve">https://twitter.com/AbanFarfan</t>
  </si>
  <si>
    <t xml:space="preserve">https://www.facebook.com/Higinio-Farf%C3%A1n-Ab%C3%A1n-Diputado-Uninominal-C-37-123661332765223</t>
  </si>
  <si>
    <t xml:space="preserve">https://www.instagram.com/higinio_diputado_uninominal/</t>
  </si>
  <si>
    <t xml:space="preserve">Honorio Chino Mamani</t>
  </si>
  <si>
    <t xml:space="preserve">https://twitter.com/DiputadoChino</t>
  </si>
  <si>
    <t xml:space="preserve">https://www.facebook.com/Honorio-Chino-M-Diputado-C_Especial-104351501758823/</t>
  </si>
  <si>
    <t xml:space="preserve">https://www.instagram.com/chinomamani/</t>
  </si>
  <si>
    <t xml:space="preserve">Ignacio Renán Cabezas Veizan</t>
  </si>
  <si>
    <t xml:space="preserve">C-11</t>
  </si>
  <si>
    <t xml:space="preserve">https://twitter.com/renan_cabezas</t>
  </si>
  <si>
    <t xml:space="preserve">https://www.facebook.com/RenanElAlto</t>
  </si>
  <si>
    <t xml:space="preserve">https://www.instagram.com/renan_cabezas/</t>
  </si>
  <si>
    <t xml:space="preserve">Ingvar Ellefsen Dotzauer</t>
  </si>
  <si>
    <t xml:space="preserve">C-8</t>
  </si>
  <si>
    <t xml:space="preserve">https://twitter.com/IngvarED</t>
  </si>
  <si>
    <t xml:space="preserve">https://www.facebook.com/IngvarC8</t>
  </si>
  <si>
    <t xml:space="preserve">https://www.instagram.com/Ingvar_C8/</t>
  </si>
  <si>
    <t xml:space="preserve">Israel Huaytari Martínez</t>
  </si>
  <si>
    <t xml:space="preserve">C-39</t>
  </si>
  <si>
    <t xml:space="preserve">https://www.facebook.com/HuaytariDiputadoC39</t>
  </si>
  <si>
    <t xml:space="preserve">Janira Román Matijasevic</t>
  </si>
  <si>
    <t xml:space="preserve">https://twitter.com/jani_rm</t>
  </si>
  <si>
    <t xml:space="preserve">https://www.facebook.com/DipJaniraRoman</t>
  </si>
  <si>
    <t xml:space="preserve">https://www.instagram.com/janirm/</t>
  </si>
  <si>
    <t xml:space="preserve">Jerges Mercado Suárez</t>
  </si>
  <si>
    <t xml:space="preserve">jergesmercado2020@gmail.com</t>
  </si>
  <si>
    <t xml:space="preserve">https://twitter.com/jer_mercado</t>
  </si>
  <si>
    <t xml:space="preserve">https://www.facebook.com/JergesMercadoSuarezDiputadoPlurinominal</t>
  </si>
  <si>
    <t xml:space="preserve">https://www.instagram.com/jergesmercadosuarez/</t>
  </si>
  <si>
    <t xml:space="preserve">Jhonny Pardo Ramírez</t>
  </si>
  <si>
    <t xml:space="preserve">https://twitter.com/JhonnyPardoRz</t>
  </si>
  <si>
    <t xml:space="preserve">https://www.facebook.com/DiputadoPlurinominal</t>
  </si>
  <si>
    <t xml:space="preserve">Jorge Yucra Zárate</t>
  </si>
  <si>
    <t xml:space="preserve">jorgeyucrazarate80@gmail.com</t>
  </si>
  <si>
    <t xml:space="preserve">https://twitter.com/JORGEYUCRAZRAT2</t>
  </si>
  <si>
    <t xml:space="preserve">https://www.facebook.com/Cir.3.Jorge</t>
  </si>
  <si>
    <t xml:space="preserve">https://www.instagram.com/jorge_yucra80/</t>
  </si>
  <si>
    <t xml:space="preserve">José Carlos Gutiérrez Vargas</t>
  </si>
  <si>
    <t xml:space="preserve">jcpolitic@hotmail.com</t>
  </si>
  <si>
    <t xml:space="preserve">C-45</t>
  </si>
  <si>
    <t xml:space="preserve">https://twitter.com/jcpolitic</t>
  </si>
  <si>
    <t xml:space="preserve">https://www.facebook.com/JoseCarlosDiputadoC45</t>
  </si>
  <si>
    <t xml:space="preserve">https://www.instagram.com/jcpolitic/</t>
  </si>
  <si>
    <t xml:space="preserve">José Guillermo Benavides Ramos</t>
  </si>
  <si>
    <t xml:space="preserve">benavidesguillermo1@gmail.com</t>
  </si>
  <si>
    <t xml:space="preserve">https://www.facebook.com/Guillermo-Benavides-Ramos-101811574795275</t>
  </si>
  <si>
    <t xml:space="preserve">José Luis Flores Colquillo</t>
  </si>
  <si>
    <t xml:space="preserve">https://www.facebook.com/joseluis.florescolquillo</t>
  </si>
  <si>
    <t xml:space="preserve">https://www.instagram.com/florescolquillo/</t>
  </si>
  <si>
    <t xml:space="preserve">José Luis Porcel Marquina</t>
  </si>
  <si>
    <t xml:space="preserve">https://www.facebook.com/joseluis.porcelmarquina</t>
  </si>
  <si>
    <t xml:space="preserve">José Maldonado Gemio</t>
  </si>
  <si>
    <t xml:space="preserve">https://www.facebook.com/JoseMaldonadoGemioCC</t>
  </si>
  <si>
    <t xml:space="preserve">Juan José Huanca Mamani</t>
  </si>
  <si>
    <t xml:space="preserve">https://www.facebook.com/Juan-Jos%C3%A9-Huanca-tu-Diputado-101169908199017</t>
  </si>
  <si>
    <t xml:space="preserve">Juan José Jauregui Ururi</t>
  </si>
  <si>
    <t xml:space="preserve">MC-30</t>
  </si>
  <si>
    <t xml:space="preserve">https://www.facebook.com/juanjose.jaureguiururi</t>
  </si>
  <si>
    <t xml:space="preserve">Juan José Torrez Flores</t>
  </si>
  <si>
    <t xml:space="preserve">C-33</t>
  </si>
  <si>
    <t xml:space="preserve">https://twitter.com/JuanJoseTorrezF</t>
  </si>
  <si>
    <t xml:space="preserve">https://www.facebook.com/Juan-Jos%C3%A9-T%C3%B3rrez-C-33-109274350662353</t>
  </si>
  <si>
    <t xml:space="preserve">https://www.instagram.com/juanjosetorrezflores/</t>
  </si>
  <si>
    <t xml:space="preserve">Juan Pardo Guevara</t>
  </si>
  <si>
    <t xml:space="preserve">https://twitter.com/JuanPardoGueva1</t>
  </si>
  <si>
    <t xml:space="preserve">https://www.facebook.com/profile.php?id=100004569525902</t>
  </si>
  <si>
    <t xml:space="preserve">Keyla Ortiz Dorado</t>
  </si>
  <si>
    <t xml:space="preserve">C-60</t>
  </si>
  <si>
    <t xml:space="preserve">https://www.facebook.com/profile.php?id=100063493747144</t>
  </si>
  <si>
    <t xml:space="preserve">https://www.instagram.com/helderykeyla/</t>
  </si>
  <si>
    <t xml:space="preserve">Laura Luisa Nayar Sosa</t>
  </si>
  <si>
    <t xml:space="preserve">https://twitter.com/luisanayars</t>
  </si>
  <si>
    <t xml:space="preserve">https://www.facebook.com/luisanayars</t>
  </si>
  <si>
    <t xml:space="preserve">https://www.instagram.com/luisanayars/</t>
  </si>
  <si>
    <t xml:space="preserve">Leonardo Fabián Ayala Soria</t>
  </si>
  <si>
    <t xml:space="preserve">C-61</t>
  </si>
  <si>
    <t xml:space="preserve">https://www.facebook.com/leonardofabian.ayalasoria.3</t>
  </si>
  <si>
    <t xml:space="preserve">Lidia Limón Solís</t>
  </si>
  <si>
    <t xml:space="preserve">C-4</t>
  </si>
  <si>
    <t xml:space="preserve">https://www.facebook.com/Lidia-Lim%C3%B3n-Sol%C3%ADs-Diputada-Nacional-106021208404837</t>
  </si>
  <si>
    <t xml:space="preserve">Lidia Tupa Zelaya</t>
  </si>
  <si>
    <t xml:space="preserve">C-43</t>
  </si>
  <si>
    <t xml:space="preserve">https://twitter.com/LidiaTupa</t>
  </si>
  <si>
    <t xml:space="preserve">https://www.facebook.com/LidiaTupaDiputada</t>
  </si>
  <si>
    <t xml:space="preserve">Lily Bernabé Colque</t>
  </si>
  <si>
    <t xml:space="preserve">https://www.facebook.com/Lily-Bernab%C3%A9-Colque-105084221343005</t>
  </si>
  <si>
    <t xml:space="preserve">Lily Gladys Fernández Vargas</t>
  </si>
  <si>
    <t xml:space="preserve">C-2</t>
  </si>
  <si>
    <t xml:space="preserve">https://www.facebook.com/lilygladys.fernandezvargas</t>
  </si>
  <si>
    <t xml:space="preserve">https://www.instagram.com/lily_fernandez_dip_cir2/</t>
  </si>
  <si>
    <t xml:space="preserve">Magaly Lourdes Gómez Aranibar</t>
  </si>
  <si>
    <t xml:space="preserve">https://www.facebook.com/MagalyDiputada</t>
  </si>
  <si>
    <t xml:space="preserve">María Alanoca Tinta</t>
  </si>
  <si>
    <t xml:space="preserve">C-10</t>
  </si>
  <si>
    <t xml:space="preserve">https://twitter.com/abog_magaly</t>
  </si>
  <si>
    <t xml:space="preserve">https://www.instagram.com/magaly_abog/</t>
  </si>
  <si>
    <t xml:space="preserve">María Cristina Choque Gutiérrez</t>
  </si>
  <si>
    <t xml:space="preserve">C-26</t>
  </si>
  <si>
    <t xml:space="preserve">https://www.facebook.com/Maria-Cristina-Choque-Diputada-C-26-P%C3%A1gina-Valle-Alto-101103828418779</t>
  </si>
  <si>
    <t xml:space="preserve">María Elena Ortega</t>
  </si>
  <si>
    <t xml:space="preserve">https://www.facebook.com/MaElenaOrtegaCandidata/</t>
  </si>
  <si>
    <t xml:space="preserve">María Elena Pachacute Ticona</t>
  </si>
  <si>
    <t xml:space="preserve">https://www.facebook.com/ElenaPachaBo</t>
  </si>
  <si>
    <t xml:space="preserve">https://www.instagram.com/elena.pachacute/</t>
  </si>
  <si>
    <t xml:space="preserve">María José Rodríguez Gálvez</t>
  </si>
  <si>
    <t xml:space="preserve">C-62</t>
  </si>
  <si>
    <t xml:space="preserve">https://www.facebook.com/CoshaMiDiputadaC62</t>
  </si>
  <si>
    <t xml:space="preserve">María Khaline Moreno Cárdenas</t>
  </si>
  <si>
    <t xml:space="preserve">https://twitter.com/KhalineMoreno</t>
  </si>
  <si>
    <t xml:space="preserve">https://www.facebook.com/Khaline-Moreno-107672967488570</t>
  </si>
  <si>
    <t xml:space="preserve">https://www.instagram.com/khaline.morenobo/</t>
  </si>
  <si>
    <t xml:space="preserve">María René Álvarez Camacho</t>
  </si>
  <si>
    <t xml:space="preserve">alcal1905@gmail.com</t>
  </si>
  <si>
    <t xml:space="preserve">C-54</t>
  </si>
  <si>
    <t xml:space="preserve">https://twitter.com/MReneAlvarezScz</t>
  </si>
  <si>
    <t xml:space="preserve">https://www.facebook.com/MReneAlvarezScz</t>
  </si>
  <si>
    <t xml:space="preserve">https://www.instagram.com/mrenealvarezc54/</t>
  </si>
  <si>
    <t xml:space="preserve">Mariel Carola Peñaloza Lema</t>
  </si>
  <si>
    <t xml:space="preserve">https://www.facebook.com/marielccoruro</t>
  </si>
  <si>
    <t xml:space="preserve">https://www.instagram.com/mariel.penalozalema/</t>
  </si>
  <si>
    <t xml:space="preserve">Mariela Baldivieso Castillo</t>
  </si>
  <si>
    <t xml:space="preserve">C-41</t>
  </si>
  <si>
    <t xml:space="preserve">https://twitter.com/baldmariela</t>
  </si>
  <si>
    <t xml:space="preserve">https://www.facebook.com/MarielaBaldiviesoDiputadaNacional</t>
  </si>
  <si>
    <t xml:space="preserve">https://www.instagram.com/marielabaldiviesodipu/</t>
  </si>
  <si>
    <t xml:space="preserve">Marina Morales Cárdenas</t>
  </si>
  <si>
    <t xml:space="preserve">https://www.facebook.com/MarinaMoralesCardnas</t>
  </si>
  <si>
    <t xml:space="preserve">https://www.instagram.com/marinamoralescardenas/</t>
  </si>
  <si>
    <t xml:space="preserve">Marioly A. Daisy Morón Osinaga</t>
  </si>
  <si>
    <t xml:space="preserve">https://www.facebook.com/Marioly-Mor%C3%B3n-102564918259687</t>
  </si>
  <si>
    <t xml:space="preserve">Marlene Fernández Mejías</t>
  </si>
  <si>
    <t xml:space="preserve">https://www.facebook.com/marlene.fernandezmejia</t>
  </si>
  <si>
    <t xml:space="preserve">Miguel Antonio Roca Sánchez</t>
  </si>
  <si>
    <t xml:space="preserve">C-7</t>
  </si>
  <si>
    <t xml:space="preserve">https://www.facebook.com/marlene.fernandezmejia/about</t>
  </si>
  <si>
    <t xml:space="preserve">Miriam Martínez Michaga</t>
  </si>
  <si>
    <t xml:space="preserve">C-29</t>
  </si>
  <si>
    <t xml:space="preserve">https://twitter.com/MiriamMichaga</t>
  </si>
  <si>
    <t xml:space="preserve">https://www.facebook.com/Arq-Miriam-Martinez-M-Dip-C-29-108942247404083</t>
  </si>
  <si>
    <t xml:space="preserve">Mónica Sofía Torres Campuzano</t>
  </si>
  <si>
    <t xml:space="preserve">C-34</t>
  </si>
  <si>
    <t xml:space="preserve">https://www.instagram.com/monicasofiatorres/</t>
  </si>
  <si>
    <t xml:space="preserve">https://www.facebook.com/monicatorrespotosi</t>
  </si>
  <si>
    <t xml:space="preserve">Olivia Guachalla Yupanqui</t>
  </si>
  <si>
    <t xml:space="preserve">C-22</t>
  </si>
  <si>
    <t xml:space="preserve">https://www.facebook.com/OliviaMujerIntegraLuchadora</t>
  </si>
  <si>
    <t xml:space="preserve">Omar Al Yabhat Yujra Santos</t>
  </si>
  <si>
    <t xml:space="preserve">https://www.facebook.com/OmarYujraXLaPaz</t>
  </si>
  <si>
    <t xml:space="preserve">Omar Jesús Rueda Gutiérrez</t>
  </si>
  <si>
    <t xml:space="preserve">C-48</t>
  </si>
  <si>
    <t xml:space="preserve">https://twitter.com/OmarJessRuedaG2</t>
  </si>
  <si>
    <t xml:space="preserve">https://www.facebook.com/omarjesus.ruedagutierrez.1</t>
  </si>
  <si>
    <t xml:space="preserve">https://www.instagram.com/omarjesusrueda/</t>
  </si>
  <si>
    <t xml:space="preserve">Oscar Alberto Balderas Montaño</t>
  </si>
  <si>
    <t xml:space="preserve">https://twitter.com/OscarBa11622716</t>
  </si>
  <si>
    <t xml:space="preserve">https://www.facebook.com/oscarbalderasdiputado</t>
  </si>
  <si>
    <t xml:space="preserve">https://www.instagram.com/ciudadanooscarbalderas/</t>
  </si>
  <si>
    <t xml:space="preserve">Oscar Charles Michel Flores</t>
  </si>
  <si>
    <t xml:space="preserve">C-50</t>
  </si>
  <si>
    <t xml:space="preserve">https://twitter.com/OscarChMichelF1</t>
  </si>
  <si>
    <t xml:space="preserve">https://www.facebook.com/oscar.michelflores.3</t>
  </si>
  <si>
    <t xml:space="preserve">https://www.instagram.com/oscarcharlesmich/</t>
  </si>
  <si>
    <t xml:space="preserve">Pamela Soraya Alurralde Barea</t>
  </si>
  <si>
    <t xml:space="preserve">https://twitter.com/PamelaBarea/</t>
  </si>
  <si>
    <t xml:space="preserve">https://www.facebook.com/pamesoraya41</t>
  </si>
  <si>
    <t xml:space="preserve">https://www.instagram.com/pamela.alurralde/</t>
  </si>
  <si>
    <t xml:space="preserve">Pasceza Francisca Quispe Mamani</t>
  </si>
  <si>
    <t xml:space="preserve">C-19</t>
  </si>
  <si>
    <t xml:space="preserve">Pascual Pacífico Choque Gallego</t>
  </si>
  <si>
    <t xml:space="preserve">C-28</t>
  </si>
  <si>
    <t xml:space="preserve">https://www.instagram.com/pacificochoquegallego/</t>
  </si>
  <si>
    <t xml:space="preserve">Patricio Mendoza Chumpe</t>
  </si>
  <si>
    <t xml:space="preserve">patriciomendozachumpe@gmail.com</t>
  </si>
  <si>
    <t xml:space="preserve">C-49</t>
  </si>
  <si>
    <t xml:space="preserve">https://www.facebook.com/C49BoliviaMereceMAS</t>
  </si>
  <si>
    <t xml:space="preserve">https://www.instagram.com/patriciomendozachumpe/</t>
  </si>
  <si>
    <t xml:space="preserve">Pedro Francisco Coro</t>
  </si>
  <si>
    <t xml:space="preserve">C-35</t>
  </si>
  <si>
    <t xml:space="preserve">https://twitter.com/PedroFr26399383</t>
  </si>
  <si>
    <t xml:space="preserve">https://www.facebook.com/Pedro-Francisco-Coro-C-35-107798080855134</t>
  </si>
  <si>
    <t xml:space="preserve">Quintín Villazón Garnica</t>
  </si>
  <si>
    <t xml:space="preserve">C-32</t>
  </si>
  <si>
    <t xml:space="preserve">https://twitter.com/Julia156004940</t>
  </si>
  <si>
    <t xml:space="preserve">https://www.facebook.com/QuintinDiputadoC32</t>
  </si>
  <si>
    <t xml:space="preserve">Ramiro Venegas Calderón</t>
  </si>
  <si>
    <t xml:space="preserve">C-9</t>
  </si>
  <si>
    <t xml:space="preserve">https://twitter.com/DiputadoRamiro</t>
  </si>
  <si>
    <t xml:space="preserve">https://www.facebook.com/ramirodiputado</t>
  </si>
  <si>
    <t xml:space="preserve">https://www.instagram.com/ramirovenegasc9/</t>
  </si>
  <si>
    <t xml:space="preserve">Ronald Huanca López</t>
  </si>
  <si>
    <t xml:space="preserve">https://twitter.com/1781ronald</t>
  </si>
  <si>
    <t xml:space="preserve">Rosa Tatiana Añez Carrasco</t>
  </si>
  <si>
    <t xml:space="preserve">tatianadiputada@gmail.com</t>
  </si>
  <si>
    <t xml:space="preserve">C-47</t>
  </si>
  <si>
    <t xml:space="preserve">https://twitter.com/aeztatiana</t>
  </si>
  <si>
    <t xml:space="preserve">https://www.facebook.com/tatianac47</t>
  </si>
  <si>
    <t xml:space="preserve">https://www.instagram.com/tatianadiputada/</t>
  </si>
  <si>
    <t xml:space="preserve">Rosario García Onofre</t>
  </si>
  <si>
    <t xml:space="preserve">C-27</t>
  </si>
  <si>
    <t xml:space="preserve">https://www.facebook.com/RosarioDiputadaNacionalC27</t>
  </si>
  <si>
    <t xml:space="preserve">Roy Suárez Medina</t>
  </si>
  <si>
    <t xml:space="preserve">C-63</t>
  </si>
  <si>
    <t xml:space="preserve">https://twitter.com/RoySuarez1012</t>
  </si>
  <si>
    <t xml:space="preserve">https://www.facebook.com/roy.suarez.3910</t>
  </si>
  <si>
    <t xml:space="preserve">Runy Elvio Callau Monasterio</t>
  </si>
  <si>
    <t xml:space="preserve">C-51</t>
  </si>
  <si>
    <t xml:space="preserve">https://twitter.com/CallauRuny</t>
  </si>
  <si>
    <t xml:space="preserve">https://www.facebook.com/runycallaumonasterio</t>
  </si>
  <si>
    <t xml:space="preserve">https://www.instagram.com/runycallau/</t>
  </si>
  <si>
    <t xml:space="preserve">Sabina Hilda Condori Calle</t>
  </si>
  <si>
    <t xml:space="preserve">C-12</t>
  </si>
  <si>
    <t xml:space="preserve">https://www.facebook.com/Sabina-Hilda-Condori-Diputada-Nacional-110493681224742</t>
  </si>
  <si>
    <t xml:space="preserve">https://www.instagram.com/sabinahildacondori/</t>
  </si>
  <si>
    <t xml:space="preserve">Samantha Andrea Kersim Nogales Arispe</t>
  </si>
  <si>
    <t xml:space="preserve">https://twitter.com/SamanthaNogale3</t>
  </si>
  <si>
    <t xml:space="preserve">https://www.facebook.com/samanthanogalesa</t>
  </si>
  <si>
    <t xml:space="preserve">https://www.instagram.com/samanthanogales/</t>
  </si>
  <si>
    <t xml:space="preserve">Sandra Paz Méndez</t>
  </si>
  <si>
    <t xml:space="preserve">spaz.diputada.scz@gmail.com</t>
  </si>
  <si>
    <t xml:space="preserve">https://www.facebook.com/SandraPazMendez</t>
  </si>
  <si>
    <t xml:space="preserve">Santos Mamani Espinoza</t>
  </si>
  <si>
    <t xml:space="preserve">C-21</t>
  </si>
  <si>
    <t xml:space="preserve">https://www.facebook.com/Circunscripcion21</t>
  </si>
  <si>
    <t xml:space="preserve">Sarah Vania Crespo Arze</t>
  </si>
  <si>
    <t xml:space="preserve">https://twitter.com/SantosMEspinoza</t>
  </si>
  <si>
    <t xml:space="preserve">Saúl Octavio Lara Torrico</t>
  </si>
  <si>
    <t xml:space="preserve">https://twitter.com/SaulLaraTorric1</t>
  </si>
  <si>
    <t xml:space="preserve">https://www.facebook.com/SaulLaraCC</t>
  </si>
  <si>
    <t xml:space="preserve">https://www.instagram.com/saullaratorrico/</t>
  </si>
  <si>
    <t xml:space="preserve">Sebastián Divico Muchairo</t>
  </si>
  <si>
    <t xml:space="preserve">https://twitter.com/DivicoSebastian</t>
  </si>
  <si>
    <t xml:space="preserve">https://www.facebook.com/SebasDivico</t>
  </si>
  <si>
    <t xml:space="preserve">Senaida Rojas Banegas</t>
  </si>
  <si>
    <t xml:space="preserve">https://twitter.com/BanegasSenaida</t>
  </si>
  <si>
    <t xml:space="preserve">https://www.facebook.com/SenaidaRojasCC</t>
  </si>
  <si>
    <t xml:space="preserve">https://www.instagram.com/senaidarojascc/</t>
  </si>
  <si>
    <t xml:space="preserve">Sergio Maniguary Moura</t>
  </si>
  <si>
    <t xml:space="preserve">https://twitter.com/MouManiguary</t>
  </si>
  <si>
    <t xml:space="preserve">https://www.facebook.com/CandidatoSergioManiguary</t>
  </si>
  <si>
    <t xml:space="preserve">https://www.instagram.com/sergiomaniguarymourq/</t>
  </si>
  <si>
    <t xml:space="preserve">Tacni Elvis Mendoza Mendoza</t>
  </si>
  <si>
    <t xml:space="preserve">https://twitter.com/tacnymendoza94</t>
  </si>
  <si>
    <t xml:space="preserve">https://www.facebook.com/tacni.mendoza.1</t>
  </si>
  <si>
    <t xml:space="preserve">https://www.instagram.com/mendozatacny/</t>
  </si>
  <si>
    <t xml:space="preserve">Tania Rosmery Paniagua Mafaile</t>
  </si>
  <si>
    <t xml:space="preserve">C-53</t>
  </si>
  <si>
    <t xml:space="preserve">https://www.facebook.com/taniadiputadac53</t>
  </si>
  <si>
    <t xml:space="preserve">Tito Caero Vargas</t>
  </si>
  <si>
    <t xml:space="preserve">https://twitter.com/TitoCaero</t>
  </si>
  <si>
    <t xml:space="preserve">https://www.facebook.com/TitoCaeroDiputado</t>
  </si>
  <si>
    <t xml:space="preserve">Toribia Lero Quispe</t>
  </si>
  <si>
    <t xml:space="preserve">https://twitter.com/LeroToribia</t>
  </si>
  <si>
    <t xml:space="preserve">https://www.facebook.com/Toribia-Lero-Quispe-106061280757643</t>
  </si>
  <si>
    <t xml:space="preserve">https://www.instagram.com/toribia_lero_q/</t>
  </si>
  <si>
    <t xml:space="preserve">Verónica Challco Tapia</t>
  </si>
  <si>
    <t xml:space="preserve">https://www.facebook.com/Veronica-Challco-Diputada-C-Especial-111350750490079</t>
  </si>
  <si>
    <t xml:space="preserve">Vicente Condori Rodríguez</t>
  </si>
  <si>
    <t xml:space="preserve">tacachin90@gmail.com</t>
  </si>
  <si>
    <t xml:space="preserve">C-56</t>
  </si>
  <si>
    <t xml:space="preserve">https://www.facebook.com/DiputadoVicenteC56</t>
  </si>
  <si>
    <t xml:space="preserve">Walter Pablo Arizaga Ruiz</t>
  </si>
  <si>
    <t xml:space="preserve">pablito_arizaga@outlook.com</t>
  </si>
  <si>
    <t xml:space="preserve">C-1</t>
  </si>
  <si>
    <t xml:space="preserve">https://twitter.com/WalterArizaga</t>
  </si>
  <si>
    <t xml:space="preserve">https://www.facebook.com/PabloArizagaRuiz</t>
  </si>
  <si>
    <t xml:space="preserve">Walter Villagra Romay</t>
  </si>
  <si>
    <t xml:space="preserve">https://twitter.com/WalterVillagra_</t>
  </si>
  <si>
    <t xml:space="preserve">https://www.facebook.com/WalterVillagraRomayFRI</t>
  </si>
  <si>
    <t xml:space="preserve">https://www.instagram.com/waltervillagraromay/</t>
  </si>
  <si>
    <t xml:space="preserve">Walthy Mauricio Egüez Paz</t>
  </si>
  <si>
    <t xml:space="preserve">C44</t>
  </si>
  <si>
    <t xml:space="preserve">https://www.facebook.com/eguezpaz</t>
  </si>
  <si>
    <t xml:space="preserve">Zulay Mamani Apaza</t>
  </si>
  <si>
    <t xml:space="preserve">C15</t>
  </si>
  <si>
    <t xml:space="preserve">https://www.facebook.com/Zulay-Mamani-Diputada-C-15-100612414667007</t>
  </si>
  <si>
    <t xml:space="preserve">https://web.senado.gob.bo/senadoras-es/andrea-bruna-barrientos-sahonero</t>
  </si>
  <si>
    <t xml:space="preserve">https://www.paginasiete.bo/nacional/2020/10/23/conozca-los-nuevos-senadores-de-bolivia-272602.html#!</t>
  </si>
  <si>
    <t xml:space="preserve">http://www.diputados.bo/legisladores/cesar-augusto-virguetti-pinto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</si>
</sst>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4599FF"/>
      <name val="Segoe UI Historic"/>
      <family val="2"/>
      <charset val="1"/>
    </font>
    <font>
      <u val="single"/>
      <sz val="11"/>
      <color rgb="FF4599FF"/>
      <name val="Segoe UI Historic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5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a.castillo@senado.gob.bo" TargetMode="External"/><Relationship Id="rId2" Type="http://schemas.openxmlformats.org/officeDocument/2006/relationships/hyperlink" Target="mailto:santos.ramos@senado.gob.bo" TargetMode="External"/><Relationship Id="rId3" Type="http://schemas.openxmlformats.org/officeDocument/2006/relationships/hyperlink" Target="mailto:andronico.rodriguez@senado.gob.bo" TargetMode="External"/><Relationship Id="rId4" Type="http://schemas.openxmlformats.org/officeDocument/2006/relationships/hyperlink" Target="mailto:eva.humerez@senado.gob.bo" TargetMode="External"/><Relationship Id="rId5" Type="http://schemas.openxmlformats.org/officeDocument/2006/relationships/hyperlink" Target="mailto:felix.ajpi@senado.gob.bo" TargetMode="External"/><Relationship Id="rId6" Type="http://schemas.openxmlformats.org/officeDocument/2006/relationships/hyperlink" Target="mailto:yolanda.ponce@senado.gob.bo" TargetMode="External"/><Relationship Id="rId7" Type="http://schemas.openxmlformats.org/officeDocument/2006/relationships/hyperlink" Target="mailto:gladys.alarcon@senado.gob.bo" TargetMode="External"/><Relationship Id="rId8" Type="http://schemas.openxmlformats.org/officeDocument/2006/relationships/hyperlink" Target="https://www.facebook.com/gladysvalentina.alarconfarfan" TargetMode="External"/><Relationship Id="rId9" Type="http://schemas.openxmlformats.org/officeDocument/2006/relationships/hyperlink" Target="mailto:hilarion.mamani@senado.gob.bo" TargetMode="External"/><Relationship Id="rId10" Type="http://schemas.openxmlformats.org/officeDocument/2006/relationships/hyperlink" Target="mailto:isidoro.quispe@senado.gob.bo" TargetMode="External"/><Relationship Id="rId11" Type="http://schemas.openxmlformats.org/officeDocument/2006/relationships/hyperlink" Target="https://twitter.com/isidoroQsenador" TargetMode="External"/><Relationship Id="rId12" Type="http://schemas.openxmlformats.org/officeDocument/2006/relationships/hyperlink" Target="mailto:maria.munoz@senado.gob.bo" TargetMode="External"/><Relationship Id="rId13" Type="http://schemas.openxmlformats.org/officeDocument/2006/relationships/hyperlink" Target="mailto:leonardo.loza@senado.gob.bo" TargetMode="External"/><Relationship Id="rId14" Type="http://schemas.openxmlformats.org/officeDocument/2006/relationships/hyperlink" Target="mailto:lindaura.rasquido@senado.gob.bo" TargetMode="External"/><Relationship Id="rId15" Type="http://schemas.openxmlformats.org/officeDocument/2006/relationships/hyperlink" Target="mailto:lindaura.rasguido@gmail.com" TargetMode="External"/><Relationship Id="rId16" Type="http://schemas.openxmlformats.org/officeDocument/2006/relationships/hyperlink" Target="mailto:luis.flores@senado.gob.bo" TargetMode="External"/><Relationship Id="rId17" Type="http://schemas.openxmlformats.org/officeDocument/2006/relationships/hyperlink" Target="mailto:maria.arce@senado.gob.bo" TargetMode="External"/><Relationship Id="rId18" Type="http://schemas.openxmlformats.org/officeDocument/2006/relationships/hyperlink" Target="mailto:pattyvinto@gmail.com" TargetMode="External"/><Relationship Id="rId19" Type="http://schemas.openxmlformats.org/officeDocument/2006/relationships/hyperlink" Target="mailto:hermo.perez@senado.gob.bo" TargetMode="External"/><Relationship Id="rId20" Type="http://schemas.openxmlformats.org/officeDocument/2006/relationships/hyperlink" Target="mailto:maria.nacif@senado.gob.bo" TargetMode="External"/><Relationship Id="rId21" Type="http://schemas.openxmlformats.org/officeDocument/2006/relationships/hyperlink" Target="https://twitter.com/NacifSuka" TargetMode="External"/><Relationship Id="rId22" Type="http://schemas.openxmlformats.org/officeDocument/2006/relationships/hyperlink" Target="https://www.facebook.com/SukaNacif" TargetMode="External"/><Relationship Id="rId23" Type="http://schemas.openxmlformats.org/officeDocument/2006/relationships/hyperlink" Target="mailto:miguel.rejas@senado.gob.bo" TargetMode="External"/><Relationship Id="rId24" Type="http://schemas.openxmlformats.org/officeDocument/2006/relationships/hyperlink" Target="mailto:natividad.aramayo@senado.gob.bo" TargetMode="External"/><Relationship Id="rId25" Type="http://schemas.openxmlformats.org/officeDocument/2006/relationships/hyperlink" Target="mailto:perez.miguel@senado.gob.bo" TargetMode="External"/><Relationship Id="rId26" Type="http://schemas.openxmlformats.org/officeDocument/2006/relationships/hyperlink" Target="mailto:merycho.t@gmail.com" TargetMode="External"/><Relationship Id="rId27" Type="http://schemas.openxmlformats.org/officeDocument/2006/relationships/hyperlink" Target="mailto:pedro.vargas@senado.gob.bo" TargetMode="External"/><Relationship Id="rId28" Type="http://schemas.openxmlformats.org/officeDocument/2006/relationships/hyperlink" Target="mailto:roberto.padilla@senado.gob.bo" TargetMode="External"/><Relationship Id="rId29" Type="http://schemas.openxmlformats.org/officeDocument/2006/relationships/hyperlink" Target="mailto:senadorpadilla@gmail.com" TargetMode="External"/><Relationship Id="rId30" Type="http://schemas.openxmlformats.org/officeDocument/2006/relationships/hyperlink" Target="mailto:ruben.gutierrez@senado.gob.bo" TargetMode="External"/><Relationship Id="rId31" Type="http://schemas.openxmlformats.org/officeDocument/2006/relationships/hyperlink" Target="https://twitter.com/RubnGutierrezC1" TargetMode="External"/><Relationship Id="rId32" Type="http://schemas.openxmlformats.org/officeDocument/2006/relationships/hyperlink" Target="mailto:laura.lujan@senado.gob.bo" TargetMode="External"/><Relationship Id="rId33" Type="http://schemas.openxmlformats.org/officeDocument/2006/relationships/hyperlink" Target="mailto:simona.quispe@senado.gob.bo" TargetMode="External"/><Relationship Id="rId34" Type="http://schemas.openxmlformats.org/officeDocument/2006/relationships/hyperlink" Target="mailto:soledad.flores@senado.gob.bo" TargetMode="External"/><Relationship Id="rId35" Type="http://schemas.openxmlformats.org/officeDocument/2006/relationships/hyperlink" Target="mailto:william.torrez@senado.gob.bo" TargetMode="External"/><Relationship Id="rId36" Type="http://schemas.openxmlformats.org/officeDocument/2006/relationships/hyperlink" Target="mailto:trinidad.rocha@senado.gob.bo" TargetMode="External"/><Relationship Id="rId37" Type="http://schemas.openxmlformats.org/officeDocument/2006/relationships/hyperlink" Target="mailto:german.moscoso@senado.gob.bo" TargetMode="External"/><Relationship Id="rId38" Type="http://schemas.openxmlformats.org/officeDocument/2006/relationships/hyperlink" Target="mailto:virgina.velasco@senado.gob.bo" TargetMode="External"/><Relationship Id="rId39" Type="http://schemas.openxmlformats.org/officeDocument/2006/relationships/hyperlink" Target="mailto:jachawarmi.2025@gmail.com" TargetMode="External"/><Relationship Id="rId40" Type="http://schemas.openxmlformats.org/officeDocument/2006/relationships/hyperlink" Target="mailto:andrea.barrientos@senado.gob.bo" TargetMode="External"/><Relationship Id="rId41" Type="http://schemas.openxmlformats.org/officeDocument/2006/relationships/hyperlink" Target="mailto:luis.seoane@senado.gob.bo" TargetMode="External"/><Relationship Id="rId42" Type="http://schemas.openxmlformats.org/officeDocument/2006/relationships/hyperlink" Target="mailto:cecilia.requena@senado.gob.bo" TargetMode="External"/><Relationship Id="rId43" Type="http://schemas.openxmlformats.org/officeDocument/2006/relationships/hyperlink" Target="mailto:porfirio.menacho@senado.gob.bo" TargetMode="External"/><Relationship Id="rId44" Type="http://schemas.openxmlformats.org/officeDocument/2006/relationships/hyperlink" Target="mailto:cecilia.moyoviri@senado.gob.bo" TargetMode="External"/><Relationship Id="rId45" Type="http://schemas.openxmlformats.org/officeDocument/2006/relationships/hyperlink" Target="mailto:feramazonico@yahoo.com.ar" TargetMode="External"/><Relationship Id="rId46" Type="http://schemas.openxmlformats.org/officeDocument/2006/relationships/hyperlink" Target="mailto:centa.rek@senado.gob.bo" TargetMode="External"/><Relationship Id="rId47" Type="http://schemas.openxmlformats.org/officeDocument/2006/relationships/hyperlink" Target="mailto:zvonko.matkovic@senado.gob.bo" TargetMode="External"/><Relationship Id="rId48" Type="http://schemas.openxmlformats.org/officeDocument/2006/relationships/hyperlink" Target="mailto:claudia.eguez@senado.gob.bo" TargetMode="External"/><Relationship Id="rId49" Type="http://schemas.openxmlformats.org/officeDocument/2006/relationships/hyperlink" Target="mailto:corina.ferreira@senado.gob.bo" TargetMode="External"/><Relationship Id="rId50" Type="http://schemas.openxmlformats.org/officeDocument/2006/relationships/hyperlink" Target="mailto:walter.buitrago@senado.gob.bo" TargetMode="External"/><Relationship Id="rId51" Type="http://schemas.openxmlformats.org/officeDocument/2006/relationships/hyperlink" Target="mailto:daly.santamaria@senado.gob.bo" TargetMode="External"/><Relationship Id="rId52" Type="http://schemas.openxmlformats.org/officeDocument/2006/relationships/hyperlink" Target="mailto:copagira2004@yahoo.es" TargetMode="External"/><Relationship Id="rId53" Type="http://schemas.openxmlformats.org/officeDocument/2006/relationships/hyperlink" Target="mailto:henry.montero@senado.gob.bo" TargetMode="External"/><Relationship Id="rId54" Type="http://schemas.openxmlformats.org/officeDocument/2006/relationships/hyperlink" Target="mailto:paola.fernandez@senado.gob.bo" TargetMode="External"/><Relationship Id="rId55" Type="http://schemas.openxmlformats.org/officeDocument/2006/relationships/hyperlink" Target="mailto:julio.romana@senado.gob.bo" TargetMode="External"/><Relationship Id="rId56" Type="http://schemas.openxmlformats.org/officeDocument/2006/relationships/hyperlink" Target="mailto:maria.rocha@senado.gob.bo" TargetMode="External"/><Relationship Id="rId57" Type="http://schemas.openxmlformats.org/officeDocument/2006/relationships/hyperlink" Target="https://www.facebook.com/VaniaRochaSenadora" TargetMode="External"/><Relationship Id="rId58" Type="http://schemas.openxmlformats.org/officeDocument/2006/relationships/hyperlink" Target="mailto:enrique.dehne@senado.gob.bo" TargetMode="External"/><Relationship Id="rId59" Type="http://schemas.openxmlformats.org/officeDocument/2006/relationships/hyperlink" Target="mailto:nely.gallo@senado.gob.bo" TargetMode="External"/><Relationship Id="rId60" Type="http://schemas.openxmlformats.org/officeDocument/2006/relationships/hyperlink" Target="mailto:nelyveronicagallosoruco@gmail.com" TargetMode="External"/><Relationship Id="rId61" Type="http://schemas.openxmlformats.org/officeDocument/2006/relationships/hyperlink" Target="mailto:javier.martinez@gmail.com" TargetMode="External"/><Relationship Id="rId62" Type="http://schemas.openxmlformats.org/officeDocument/2006/relationships/hyperlink" Target="mailto:rodrigo.paz.p@gmail.com" TargetMode="External"/><Relationship Id="rId63" Type="http://schemas.openxmlformats.org/officeDocument/2006/relationships/hyperlink" Target="mailto:elizabet.zamora@senado.gob.bo" TargetMode="External"/><Relationship Id="rId64" Type="http://schemas.openxmlformats.org/officeDocument/2006/relationships/hyperlink" Target="mailto:santiago.ticona@senado.gob.bo" TargetMode="External"/><Relationship Id="rId65" Type="http://schemas.openxmlformats.org/officeDocument/2006/relationships/hyperlink" Target="mailto:silvia.salame@senado.gob.bo" TargetMode="External"/><Relationship Id="rId66" Type="http://schemas.openxmlformats.org/officeDocument/2006/relationships/hyperlink" Target="mailto:walter.justiniano@senado.gob.bo" TargetMode="External"/><Relationship Id="rId67" Type="http://schemas.openxmlformats.org/officeDocument/2006/relationships/hyperlink" Target="mailto:neila.velarde@senado.gob.bo" TargetMode="External"/><Relationship Id="rId6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oiraosita@gmail.com" TargetMode="External"/><Relationship Id="rId2" Type="http://schemas.openxmlformats.org/officeDocument/2006/relationships/hyperlink" Target="mailto:betovladimir@hotmail.com" TargetMode="External"/><Relationship Id="rId3" Type="http://schemas.openxmlformats.org/officeDocument/2006/relationships/hyperlink" Target="https://www.facebook.com/montesdeoca77" TargetMode="External"/><Relationship Id="rId4" Type="http://schemas.openxmlformats.org/officeDocument/2006/relationships/hyperlink" Target="https://www.facebook.com/MarceloPedrazasDiputado" TargetMode="External"/><Relationship Id="rId5" Type="http://schemas.openxmlformats.org/officeDocument/2006/relationships/hyperlink" Target="https://twitter.com/gualyarispe" TargetMode="External"/><Relationship Id="rId6" Type="http://schemas.openxmlformats.org/officeDocument/2006/relationships/hyperlink" Target="https://twitter.com/IngvarED" TargetMode="External"/><Relationship Id="rId7" Type="http://schemas.openxmlformats.org/officeDocument/2006/relationships/hyperlink" Target="mailto:jergesmercado2020@gmail.com" TargetMode="External"/><Relationship Id="rId8" Type="http://schemas.openxmlformats.org/officeDocument/2006/relationships/hyperlink" Target="https://twitter.com/OmarJessRuedaG2" TargetMode="External"/><Relationship Id="rId9" Type="http://schemas.openxmlformats.org/officeDocument/2006/relationships/hyperlink" Target="https://www.facebook.com/Pedro-Francisco-Coro-C-35-107798080855134" TargetMode="External"/><Relationship Id="rId10" Type="http://schemas.openxmlformats.org/officeDocument/2006/relationships/hyperlink" Target="mailto:tatianadiputada@gmail.com" TargetMode="External"/><Relationship Id="rId11" Type="http://schemas.openxmlformats.org/officeDocument/2006/relationships/hyperlink" Target="https://twitter.com/SantosMEspinoza" TargetMode="External"/><Relationship Id="rId12" Type="http://schemas.openxmlformats.org/officeDocument/2006/relationships/hyperlink" Target="mailto:pablito_arizaga@outlook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6" activeCellId="0" sqref="I6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6.42"/>
    <col collapsed="false" customWidth="true" hidden="false" outlineLevel="0" max="3" min="3" style="0" width="15.42"/>
    <col collapsed="false" customWidth="true" hidden="false" outlineLevel="0" max="4" min="4" style="0" width="6.28"/>
    <col collapsed="false" customWidth="true" hidden="false" outlineLevel="0" max="8" min="8" style="0" width="23.15"/>
    <col collapsed="false" customWidth="true" hidden="false" outlineLevel="0" max="9" min="9" style="0" width="103.97"/>
  </cols>
  <sheetData>
    <row r="1" customFormat="false" ht="46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</row>
    <row r="2" customFormat="false" ht="15" hidden="false" customHeight="false" outlineLevel="0" collapsed="false">
      <c r="A2" s="0" t="s">
        <v>11</v>
      </c>
      <c r="B2" s="2" t="s">
        <v>12</v>
      </c>
      <c r="C2" s="2" t="s">
        <v>13</v>
      </c>
      <c r="D2" s="2" t="n">
        <v>48</v>
      </c>
      <c r="E2" s="2" t="s">
        <v>14</v>
      </c>
      <c r="F2" s="4" t="s">
        <v>15</v>
      </c>
      <c r="G2" s="4"/>
      <c r="H2" s="2" t="s">
        <v>16</v>
      </c>
      <c r="I2" s="2"/>
      <c r="J2" s="2" t="s">
        <v>17</v>
      </c>
      <c r="K2" s="2"/>
    </row>
    <row r="3" customFormat="false" ht="15" hidden="false" customHeight="false" outlineLevel="0" collapsed="false">
      <c r="A3" s="0" t="s">
        <v>18</v>
      </c>
      <c r="B3" s="0" t="s">
        <v>19</v>
      </c>
      <c r="C3" s="0" t="s">
        <v>20</v>
      </c>
      <c r="D3" s="0" t="n">
        <v>35</v>
      </c>
      <c r="E3" s="0" t="s">
        <v>14</v>
      </c>
      <c r="F3" s="5" t="s">
        <v>21</v>
      </c>
      <c r="G3" s="5"/>
      <c r="H3" s="0" t="s">
        <v>16</v>
      </c>
    </row>
    <row r="4" customFormat="false" ht="16.5" hidden="false" customHeight="false" outlineLevel="0" collapsed="false">
      <c r="A4" s="0" t="s">
        <v>11</v>
      </c>
      <c r="B4" s="2" t="s">
        <v>12</v>
      </c>
      <c r="C4" s="2" t="s">
        <v>22</v>
      </c>
      <c r="D4" s="2" t="n">
        <v>32</v>
      </c>
      <c r="E4" s="2" t="s">
        <v>23</v>
      </c>
      <c r="F4" s="4" t="s">
        <v>24</v>
      </c>
      <c r="G4" s="6" t="s">
        <v>25</v>
      </c>
      <c r="H4" s="2" t="s">
        <v>16</v>
      </c>
      <c r="I4" s="2" t="s">
        <v>26</v>
      </c>
      <c r="J4" s="2" t="s">
        <v>27</v>
      </c>
      <c r="K4" s="2" t="s">
        <v>28</v>
      </c>
    </row>
    <row r="5" customFormat="false" ht="15" hidden="false" customHeight="false" outlineLevel="0" collapsed="false">
      <c r="A5" s="0" t="s">
        <v>11</v>
      </c>
      <c r="B5" s="2" t="s">
        <v>12</v>
      </c>
      <c r="C5" s="2" t="s">
        <v>29</v>
      </c>
      <c r="D5" s="2" t="n">
        <v>34</v>
      </c>
      <c r="E5" s="2" t="s">
        <v>30</v>
      </c>
      <c r="F5" s="4" t="s">
        <v>31</v>
      </c>
      <c r="G5" s="4"/>
      <c r="H5" s="2" t="s">
        <v>16</v>
      </c>
      <c r="I5" s="2"/>
      <c r="J5" s="2" t="s">
        <v>32</v>
      </c>
      <c r="K5" s="2"/>
    </row>
    <row r="6" customFormat="false" ht="13.8" hidden="false" customHeight="false" outlineLevel="0" collapsed="false">
      <c r="A6" s="0" t="s">
        <v>11</v>
      </c>
      <c r="B6" s="2" t="s">
        <v>12</v>
      </c>
      <c r="C6" s="2" t="s">
        <v>33</v>
      </c>
      <c r="D6" s="2" t="n">
        <v>65</v>
      </c>
      <c r="E6" s="2" t="s">
        <v>34</v>
      </c>
      <c r="F6" s="4" t="s">
        <v>35</v>
      </c>
      <c r="G6" s="4"/>
      <c r="H6" s="2" t="s">
        <v>16</v>
      </c>
      <c r="I6" s="2"/>
      <c r="J6" s="2" t="s">
        <v>36</v>
      </c>
      <c r="K6" s="2"/>
    </row>
    <row r="7" customFormat="false" ht="15" hidden="false" customHeight="false" outlineLevel="0" collapsed="false">
      <c r="A7" s="0" t="s">
        <v>18</v>
      </c>
      <c r="B7" s="0" t="s">
        <v>19</v>
      </c>
      <c r="C7" s="0" t="s">
        <v>37</v>
      </c>
      <c r="D7" s="0" t="n">
        <v>26</v>
      </c>
      <c r="E7" s="0" t="s">
        <v>34</v>
      </c>
      <c r="F7" s="5" t="s">
        <v>38</v>
      </c>
      <c r="G7" s="5"/>
      <c r="H7" s="0" t="s">
        <v>16</v>
      </c>
      <c r="I7" s="0" t="s">
        <v>39</v>
      </c>
      <c r="J7" s="0" t="s">
        <v>40</v>
      </c>
      <c r="K7" s="0" t="s">
        <v>41</v>
      </c>
    </row>
    <row r="8" customFormat="false" ht="15" hidden="false" customHeight="false" outlineLevel="0" collapsed="false">
      <c r="A8" s="0" t="s">
        <v>11</v>
      </c>
      <c r="B8" s="2" t="s">
        <v>12</v>
      </c>
      <c r="C8" s="2" t="s">
        <v>42</v>
      </c>
      <c r="D8" s="2" t="n">
        <v>48</v>
      </c>
      <c r="E8" s="2" t="s">
        <v>43</v>
      </c>
      <c r="F8" s="4" t="s">
        <v>44</v>
      </c>
      <c r="G8" s="4"/>
      <c r="H8" s="2" t="s">
        <v>16</v>
      </c>
      <c r="I8" s="2" t="s">
        <v>45</v>
      </c>
      <c r="J8" s="4" t="s">
        <v>46</v>
      </c>
      <c r="K8" s="2"/>
    </row>
    <row r="9" customFormat="false" ht="15" hidden="false" customHeight="false" outlineLevel="0" collapsed="false">
      <c r="A9" s="0" t="s">
        <v>11</v>
      </c>
      <c r="B9" s="2" t="s">
        <v>12</v>
      </c>
      <c r="C9" s="2" t="s">
        <v>47</v>
      </c>
      <c r="D9" s="2" t="n">
        <v>44</v>
      </c>
      <c r="E9" s="2" t="s">
        <v>14</v>
      </c>
      <c r="F9" s="4" t="s">
        <v>48</v>
      </c>
      <c r="G9" s="4"/>
      <c r="H9" s="2" t="s">
        <v>16</v>
      </c>
      <c r="I9" s="2"/>
      <c r="J9" s="2" t="s">
        <v>49</v>
      </c>
      <c r="K9" s="2"/>
    </row>
    <row r="10" customFormat="false" ht="15" hidden="false" customHeight="false" outlineLevel="0" collapsed="false">
      <c r="A10" s="0" t="s">
        <v>11</v>
      </c>
      <c r="B10" s="2" t="s">
        <v>12</v>
      </c>
      <c r="C10" s="2" t="s">
        <v>50</v>
      </c>
      <c r="D10" s="2" t="n">
        <v>55</v>
      </c>
      <c r="E10" s="2" t="s">
        <v>51</v>
      </c>
      <c r="F10" s="4" t="s">
        <v>52</v>
      </c>
      <c r="G10" s="4"/>
      <c r="H10" s="2" t="s">
        <v>16</v>
      </c>
      <c r="I10" s="4" t="s">
        <v>53</v>
      </c>
      <c r="J10" s="2" t="s">
        <v>54</v>
      </c>
      <c r="K10" s="2"/>
    </row>
    <row r="11" customFormat="false" ht="15" hidden="false" customHeight="false" outlineLevel="0" collapsed="false">
      <c r="A11" s="0" t="s">
        <v>18</v>
      </c>
      <c r="B11" s="0" t="s">
        <v>19</v>
      </c>
      <c r="C11" s="0" t="s">
        <v>55</v>
      </c>
      <c r="D11" s="0" t="n">
        <v>49</v>
      </c>
      <c r="E11" s="0" t="s">
        <v>51</v>
      </c>
      <c r="F11" s="5" t="s">
        <v>56</v>
      </c>
      <c r="G11" s="5"/>
      <c r="H11" s="0" t="s">
        <v>16</v>
      </c>
    </row>
    <row r="12" customFormat="false" ht="15" hidden="false" customHeight="false" outlineLevel="0" collapsed="false">
      <c r="A12" s="0" t="s">
        <v>11</v>
      </c>
      <c r="B12" s="2" t="s">
        <v>12</v>
      </c>
      <c r="C12" s="2" t="s">
        <v>57</v>
      </c>
      <c r="D12" s="2" t="n">
        <v>37</v>
      </c>
      <c r="E12" s="2" t="s">
        <v>23</v>
      </c>
      <c r="F12" s="4" t="s">
        <v>58</v>
      </c>
      <c r="G12" s="4"/>
      <c r="H12" s="2" t="s">
        <v>16</v>
      </c>
      <c r="I12" s="2" t="s">
        <v>59</v>
      </c>
      <c r="J12" s="2" t="s">
        <v>60</v>
      </c>
      <c r="K12" s="2" t="s">
        <v>61</v>
      </c>
    </row>
    <row r="13" customFormat="false" ht="15" hidden="false" customHeight="false" outlineLevel="0" collapsed="false">
      <c r="A13" s="0" t="s">
        <v>11</v>
      </c>
      <c r="B13" s="2" t="s">
        <v>12</v>
      </c>
      <c r="C13" s="2" t="s">
        <v>62</v>
      </c>
      <c r="D13" s="2" t="n">
        <v>60</v>
      </c>
      <c r="E13" s="2" t="s">
        <v>63</v>
      </c>
      <c r="F13" s="4" t="s">
        <v>64</v>
      </c>
      <c r="G13" s="4" t="s">
        <v>65</v>
      </c>
      <c r="H13" s="2" t="s">
        <v>16</v>
      </c>
      <c r="I13" s="2" t="s">
        <v>66</v>
      </c>
      <c r="J13" s="2" t="s">
        <v>67</v>
      </c>
      <c r="K13" s="2" t="s">
        <v>68</v>
      </c>
    </row>
    <row r="14" customFormat="false" ht="15" hidden="false" customHeight="false" outlineLevel="0" collapsed="false">
      <c r="A14" s="0" t="s">
        <v>11</v>
      </c>
      <c r="B14" s="2" t="s">
        <v>12</v>
      </c>
      <c r="C14" s="2" t="s">
        <v>69</v>
      </c>
      <c r="D14" s="2" t="n">
        <v>49</v>
      </c>
      <c r="E14" s="2" t="s">
        <v>30</v>
      </c>
      <c r="F14" s="4" t="s">
        <v>70</v>
      </c>
      <c r="G14" s="4"/>
      <c r="H14" s="2" t="s">
        <v>16</v>
      </c>
      <c r="I14" s="2" t="s">
        <v>71</v>
      </c>
      <c r="J14" s="2" t="s">
        <v>72</v>
      </c>
      <c r="K14" s="2" t="s">
        <v>73</v>
      </c>
    </row>
    <row r="15" customFormat="false" ht="15" hidden="false" customHeight="false" outlineLevel="0" collapsed="false">
      <c r="A15" s="0" t="s">
        <v>11</v>
      </c>
      <c r="B15" s="2" t="s">
        <v>12</v>
      </c>
      <c r="C15" s="2" t="s">
        <v>74</v>
      </c>
      <c r="D15" s="2" t="n">
        <v>51</v>
      </c>
      <c r="E15" s="2" t="s">
        <v>23</v>
      </c>
      <c r="F15" s="4" t="s">
        <v>75</v>
      </c>
      <c r="G15" s="4" t="s">
        <v>76</v>
      </c>
      <c r="H15" s="2" t="s">
        <v>16</v>
      </c>
      <c r="I15" s="2" t="s">
        <v>77</v>
      </c>
      <c r="J15" s="2" t="s">
        <v>78</v>
      </c>
      <c r="K15" s="2"/>
    </row>
    <row r="16" customFormat="false" ht="15" hidden="false" customHeight="false" outlineLevel="0" collapsed="false">
      <c r="A16" s="0" t="s">
        <v>18</v>
      </c>
      <c r="B16" s="0" t="s">
        <v>19</v>
      </c>
      <c r="C16" s="0" t="s">
        <v>79</v>
      </c>
      <c r="D16" s="0" t="n">
        <v>54</v>
      </c>
      <c r="E16" s="0" t="s">
        <v>23</v>
      </c>
      <c r="F16" s="5" t="s">
        <v>80</v>
      </c>
      <c r="G16" s="5"/>
      <c r="H16" s="0" t="s">
        <v>16</v>
      </c>
    </row>
    <row r="17" customFormat="false" ht="15" hidden="false" customHeight="false" outlineLevel="0" collapsed="false">
      <c r="A17" s="0" t="s">
        <v>11</v>
      </c>
      <c r="B17" s="2" t="s">
        <v>12</v>
      </c>
      <c r="C17" s="2" t="s">
        <v>81</v>
      </c>
      <c r="D17" s="2" t="n">
        <v>38</v>
      </c>
      <c r="E17" s="2" t="s">
        <v>82</v>
      </c>
      <c r="F17" s="4" t="s">
        <v>83</v>
      </c>
      <c r="G17" s="4"/>
      <c r="H17" s="2" t="s">
        <v>16</v>
      </c>
      <c r="I17" s="4" t="s">
        <v>84</v>
      </c>
      <c r="J17" s="4" t="s">
        <v>85</v>
      </c>
      <c r="K17" s="2" t="s">
        <v>86</v>
      </c>
    </row>
    <row r="18" customFormat="false" ht="15" hidden="false" customHeight="false" outlineLevel="0" collapsed="false">
      <c r="A18" s="0" t="s">
        <v>11</v>
      </c>
      <c r="B18" s="2" t="s">
        <v>12</v>
      </c>
      <c r="C18" s="2" t="s">
        <v>87</v>
      </c>
      <c r="D18" s="2" t="n">
        <v>32</v>
      </c>
      <c r="E18" s="2" t="s">
        <v>43</v>
      </c>
      <c r="F18" s="4" t="s">
        <v>88</v>
      </c>
      <c r="G18" s="4"/>
      <c r="H18" s="2" t="s">
        <v>16</v>
      </c>
      <c r="I18" s="2" t="s">
        <v>89</v>
      </c>
      <c r="J18" s="2" t="s">
        <v>90</v>
      </c>
      <c r="K18" s="2"/>
    </row>
    <row r="19" customFormat="false" ht="15" hidden="false" customHeight="false" outlineLevel="0" collapsed="false">
      <c r="A19" s="0" t="s">
        <v>18</v>
      </c>
      <c r="B19" s="0" t="s">
        <v>19</v>
      </c>
      <c r="C19" s="0" t="s">
        <v>91</v>
      </c>
      <c r="D19" s="0" t="n">
        <v>51</v>
      </c>
      <c r="E19" s="0" t="s">
        <v>43</v>
      </c>
      <c r="F19" s="5" t="s">
        <v>92</v>
      </c>
      <c r="G19" s="5"/>
      <c r="H19" s="0" t="s">
        <v>16</v>
      </c>
    </row>
    <row r="20" customFormat="false" ht="15" hidden="false" customHeight="false" outlineLevel="0" collapsed="false">
      <c r="A20" s="0" t="s">
        <v>11</v>
      </c>
      <c r="B20" s="2" t="s">
        <v>12</v>
      </c>
      <c r="C20" s="2" t="s">
        <v>93</v>
      </c>
      <c r="D20" s="2" t="n">
        <v>44</v>
      </c>
      <c r="E20" s="2" t="s">
        <v>63</v>
      </c>
      <c r="F20" s="4" t="s">
        <v>94</v>
      </c>
      <c r="G20" s="4"/>
      <c r="H20" s="2" t="s">
        <v>16</v>
      </c>
      <c r="I20" s="2" t="s">
        <v>95</v>
      </c>
      <c r="J20" s="2" t="s">
        <v>96</v>
      </c>
      <c r="K20" s="2"/>
    </row>
    <row r="21" customFormat="false" ht="15" hidden="false" customHeight="false" outlineLevel="0" collapsed="false">
      <c r="A21" s="0" t="s">
        <v>18</v>
      </c>
      <c r="B21" s="0" t="s">
        <v>19</v>
      </c>
      <c r="C21" s="0" t="s">
        <v>97</v>
      </c>
      <c r="D21" s="0" t="n">
        <v>52</v>
      </c>
      <c r="E21" s="0" t="s">
        <v>63</v>
      </c>
      <c r="F21" s="5" t="s">
        <v>98</v>
      </c>
      <c r="G21" s="5"/>
      <c r="H21" s="0" t="s">
        <v>16</v>
      </c>
    </row>
    <row r="22" customFormat="false" ht="15" hidden="false" customHeight="false" outlineLevel="0" collapsed="false">
      <c r="A22" s="0" t="s">
        <v>11</v>
      </c>
      <c r="B22" s="2" t="s">
        <v>12</v>
      </c>
      <c r="C22" s="2" t="s">
        <v>99</v>
      </c>
      <c r="D22" s="2" t="n">
        <v>42</v>
      </c>
      <c r="E22" s="2" t="s">
        <v>14</v>
      </c>
      <c r="F22" s="4" t="s">
        <v>100</v>
      </c>
      <c r="G22" s="4"/>
      <c r="H22" s="2" t="s">
        <v>16</v>
      </c>
      <c r="I22" s="2" t="s">
        <v>101</v>
      </c>
      <c r="J22" s="2" t="s">
        <v>102</v>
      </c>
      <c r="K22" s="2" t="s">
        <v>103</v>
      </c>
    </row>
    <row r="23" customFormat="false" ht="15" hidden="false" customHeight="false" outlineLevel="0" collapsed="false">
      <c r="A23" s="0" t="s">
        <v>11</v>
      </c>
      <c r="B23" s="2" t="s">
        <v>12</v>
      </c>
      <c r="C23" s="2" t="s">
        <v>104</v>
      </c>
      <c r="D23" s="2" t="n">
        <v>32</v>
      </c>
      <c r="E23" s="2" t="s">
        <v>105</v>
      </c>
      <c r="F23" s="4" t="s">
        <v>106</v>
      </c>
      <c r="G23" s="4" t="s">
        <v>107</v>
      </c>
      <c r="H23" s="2" t="s">
        <v>16</v>
      </c>
      <c r="I23" s="2" t="s">
        <v>108</v>
      </c>
      <c r="J23" s="2" t="s">
        <v>109</v>
      </c>
      <c r="K23" s="2" t="s">
        <v>110</v>
      </c>
    </row>
    <row r="24" customFormat="false" ht="15" hidden="false" customHeight="false" outlineLevel="0" collapsed="false">
      <c r="A24" s="0" t="s">
        <v>11</v>
      </c>
      <c r="B24" s="2" t="s">
        <v>12</v>
      </c>
      <c r="C24" s="2" t="s">
        <v>111</v>
      </c>
      <c r="D24" s="2" t="n">
        <v>43</v>
      </c>
      <c r="E24" s="2" t="s">
        <v>63</v>
      </c>
      <c r="F24" s="4" t="s">
        <v>112</v>
      </c>
      <c r="G24" s="4"/>
      <c r="H24" s="2" t="s">
        <v>16</v>
      </c>
      <c r="I24" s="4" t="s">
        <v>113</v>
      </c>
      <c r="J24" s="2" t="s">
        <v>114</v>
      </c>
      <c r="K24" s="2"/>
    </row>
    <row r="25" customFormat="false" ht="15" hidden="false" customHeight="false" outlineLevel="0" collapsed="false">
      <c r="A25" s="0" t="s">
        <v>18</v>
      </c>
      <c r="B25" s="0" t="s">
        <v>19</v>
      </c>
      <c r="C25" s="0" t="s">
        <v>115</v>
      </c>
      <c r="D25" s="0" t="n">
        <v>38</v>
      </c>
      <c r="E25" s="0" t="s">
        <v>63</v>
      </c>
      <c r="F25" s="5" t="s">
        <v>116</v>
      </c>
      <c r="G25" s="5"/>
      <c r="H25" s="0" t="s">
        <v>16</v>
      </c>
    </row>
    <row r="26" customFormat="false" ht="15" hidden="false" customHeight="false" outlineLevel="0" collapsed="false">
      <c r="A26" s="0" t="s">
        <v>11</v>
      </c>
      <c r="B26" s="2" t="s">
        <v>12</v>
      </c>
      <c r="C26" s="2" t="s">
        <v>117</v>
      </c>
      <c r="D26" s="2" t="n">
        <v>46</v>
      </c>
      <c r="E26" s="2" t="s">
        <v>34</v>
      </c>
      <c r="F26" s="4" t="s">
        <v>118</v>
      </c>
      <c r="G26" s="4"/>
      <c r="H26" s="2" t="s">
        <v>16</v>
      </c>
      <c r="I26" s="2" t="s">
        <v>119</v>
      </c>
      <c r="J26" s="2" t="s">
        <v>120</v>
      </c>
      <c r="K26" s="2" t="s">
        <v>121</v>
      </c>
    </row>
    <row r="27" customFormat="false" ht="15" hidden="false" customHeight="false" outlineLevel="0" collapsed="false">
      <c r="A27" s="0" t="s">
        <v>11</v>
      </c>
      <c r="B27" s="2" t="s">
        <v>12</v>
      </c>
      <c r="C27" s="2" t="s">
        <v>122</v>
      </c>
      <c r="D27" s="2" t="n">
        <v>39</v>
      </c>
      <c r="E27" s="2" t="s">
        <v>51</v>
      </c>
      <c r="F27" s="4" t="s">
        <v>123</v>
      </c>
      <c r="G27" s="4"/>
      <c r="H27" s="2" t="s">
        <v>16</v>
      </c>
      <c r="I27" s="2" t="s">
        <v>124</v>
      </c>
      <c r="J27" s="2" t="s">
        <v>125</v>
      </c>
      <c r="K27" s="2" t="s">
        <v>126</v>
      </c>
    </row>
    <row r="28" customFormat="false" ht="15" hidden="false" customHeight="false" outlineLevel="0" collapsed="false">
      <c r="A28" s="0" t="s">
        <v>18</v>
      </c>
      <c r="B28" s="0" t="s">
        <v>19</v>
      </c>
      <c r="C28" s="0" t="s">
        <v>127</v>
      </c>
      <c r="D28" s="0" t="n">
        <v>58</v>
      </c>
      <c r="E28" s="0" t="s">
        <v>51</v>
      </c>
      <c r="F28" s="5" t="s">
        <v>128</v>
      </c>
      <c r="G28" s="5"/>
      <c r="H28" s="0" t="s">
        <v>16</v>
      </c>
    </row>
    <row r="29" customFormat="false" ht="16.5" hidden="false" customHeight="false" outlineLevel="0" collapsed="false">
      <c r="A29" s="0" t="s">
        <v>11</v>
      </c>
      <c r="B29" s="2" t="s">
        <v>12</v>
      </c>
      <c r="C29" s="2" t="s">
        <v>129</v>
      </c>
      <c r="D29" s="2" t="n">
        <v>48</v>
      </c>
      <c r="E29" s="2" t="s">
        <v>105</v>
      </c>
      <c r="F29" s="4" t="s">
        <v>130</v>
      </c>
      <c r="G29" s="6" t="s">
        <v>131</v>
      </c>
      <c r="H29" s="2" t="s">
        <v>16</v>
      </c>
      <c r="I29" s="2"/>
      <c r="J29" s="2" t="s">
        <v>132</v>
      </c>
      <c r="K29" s="2"/>
    </row>
    <row r="30" customFormat="false" ht="15" hidden="false" customHeight="false" outlineLevel="0" collapsed="false">
      <c r="A30" s="0" t="s">
        <v>18</v>
      </c>
      <c r="B30" s="0" t="s">
        <v>19</v>
      </c>
      <c r="C30" s="0" t="s">
        <v>133</v>
      </c>
      <c r="D30" s="0" t="n">
        <v>47</v>
      </c>
      <c r="E30" s="0" t="s">
        <v>105</v>
      </c>
      <c r="F30" s="5" t="s">
        <v>134</v>
      </c>
      <c r="G30" s="5"/>
      <c r="H30" s="0" t="s">
        <v>16</v>
      </c>
    </row>
    <row r="31" customFormat="false" ht="15" hidden="false" customHeight="false" outlineLevel="0" collapsed="false">
      <c r="A31" s="0" t="s">
        <v>11</v>
      </c>
      <c r="B31" s="2" t="s">
        <v>12</v>
      </c>
      <c r="C31" s="2" t="s">
        <v>135</v>
      </c>
      <c r="D31" s="2" t="n">
        <v>41</v>
      </c>
      <c r="E31" s="2" t="s">
        <v>34</v>
      </c>
      <c r="F31" s="4" t="s">
        <v>136</v>
      </c>
      <c r="G31" s="4" t="s">
        <v>137</v>
      </c>
      <c r="H31" s="2" t="s">
        <v>16</v>
      </c>
      <c r="I31" s="2" t="s">
        <v>138</v>
      </c>
      <c r="J31" s="2" t="s">
        <v>139</v>
      </c>
      <c r="K31" s="2" t="s">
        <v>140</v>
      </c>
    </row>
    <row r="32" customFormat="false" ht="15" hidden="false" customHeight="false" outlineLevel="0" collapsed="false">
      <c r="A32" s="0" t="s">
        <v>11</v>
      </c>
      <c r="B32" s="2" t="s">
        <v>12</v>
      </c>
      <c r="C32" s="2" t="s">
        <v>141</v>
      </c>
      <c r="D32" s="2" t="n">
        <v>32</v>
      </c>
      <c r="E32" s="2" t="s">
        <v>23</v>
      </c>
      <c r="F32" s="4" t="s">
        <v>142</v>
      </c>
      <c r="G32" s="4"/>
      <c r="H32" s="2" t="s">
        <v>143</v>
      </c>
      <c r="I32" s="2" t="s">
        <v>144</v>
      </c>
      <c r="J32" s="2" t="s">
        <v>145</v>
      </c>
      <c r="K32" s="2" t="s">
        <v>146</v>
      </c>
    </row>
    <row r="33" customFormat="false" ht="15" hidden="false" customHeight="false" outlineLevel="0" collapsed="false">
      <c r="A33" s="0" t="s">
        <v>18</v>
      </c>
      <c r="B33" s="0" t="s">
        <v>19</v>
      </c>
      <c r="C33" s="0" t="s">
        <v>147</v>
      </c>
      <c r="D33" s="0" t="n">
        <v>68</v>
      </c>
      <c r="E33" s="0" t="s">
        <v>23</v>
      </c>
      <c r="F33" s="5" t="s">
        <v>148</v>
      </c>
      <c r="G33" s="5"/>
      <c r="H33" s="0" t="s">
        <v>143</v>
      </c>
    </row>
    <row r="34" customFormat="false" ht="15" hidden="false" customHeight="false" outlineLevel="0" collapsed="false">
      <c r="A34" s="0" t="s">
        <v>11</v>
      </c>
      <c r="B34" s="2" t="s">
        <v>12</v>
      </c>
      <c r="C34" s="2" t="s">
        <v>149</v>
      </c>
      <c r="D34" s="2" t="n">
        <v>54</v>
      </c>
      <c r="E34" s="2" t="s">
        <v>34</v>
      </c>
      <c r="F34" s="4" t="s">
        <v>150</v>
      </c>
      <c r="G34" s="4"/>
      <c r="H34" s="2" t="s">
        <v>143</v>
      </c>
      <c r="I34" s="2" t="s">
        <v>151</v>
      </c>
      <c r="J34" s="2" t="s">
        <v>152</v>
      </c>
      <c r="K34" s="2" t="s">
        <v>153</v>
      </c>
    </row>
    <row r="35" customFormat="false" ht="15" hidden="false" customHeight="false" outlineLevel="0" collapsed="false">
      <c r="A35" s="0" t="s">
        <v>18</v>
      </c>
      <c r="B35" s="0" t="s">
        <v>19</v>
      </c>
      <c r="C35" s="0" t="s">
        <v>154</v>
      </c>
      <c r="D35" s="0" t="n">
        <v>59</v>
      </c>
      <c r="E35" s="0" t="s">
        <v>34</v>
      </c>
      <c r="F35" s="5" t="s">
        <v>155</v>
      </c>
      <c r="G35" s="5"/>
      <c r="H35" s="0" t="s">
        <v>143</v>
      </c>
    </row>
    <row r="36" customFormat="false" ht="15" hidden="false" customHeight="false" outlineLevel="0" collapsed="false">
      <c r="A36" s="0" t="s">
        <v>11</v>
      </c>
      <c r="B36" s="2" t="s">
        <v>12</v>
      </c>
      <c r="C36" s="2" t="s">
        <v>156</v>
      </c>
      <c r="D36" s="2" t="n">
        <v>51</v>
      </c>
      <c r="E36" s="2" t="s">
        <v>82</v>
      </c>
      <c r="F36" s="4" t="s">
        <v>157</v>
      </c>
      <c r="G36" s="4"/>
      <c r="H36" s="2" t="s">
        <v>143</v>
      </c>
      <c r="I36" s="2"/>
      <c r="J36" s="2" t="s">
        <v>158</v>
      </c>
      <c r="K36" s="2"/>
    </row>
    <row r="37" customFormat="false" ht="15" hidden="false" customHeight="false" outlineLevel="0" collapsed="false">
      <c r="A37" s="0" t="s">
        <v>18</v>
      </c>
      <c r="B37" s="0" t="s">
        <v>19</v>
      </c>
      <c r="C37" s="0" t="s">
        <v>159</v>
      </c>
      <c r="D37" s="0" t="n">
        <v>43</v>
      </c>
      <c r="E37" s="0" t="s">
        <v>82</v>
      </c>
      <c r="F37" s="5" t="s">
        <v>160</v>
      </c>
      <c r="G37" s="5"/>
      <c r="H37" s="0" t="s">
        <v>143</v>
      </c>
    </row>
    <row r="38" customFormat="false" ht="15" hidden="false" customHeight="false" outlineLevel="0" collapsed="false">
      <c r="A38" s="0" t="s">
        <v>11</v>
      </c>
      <c r="B38" s="2" t="s">
        <v>12</v>
      </c>
      <c r="C38" s="2" t="s">
        <v>161</v>
      </c>
      <c r="D38" s="2" t="n">
        <v>67</v>
      </c>
      <c r="E38" s="2" t="s">
        <v>51</v>
      </c>
      <c r="F38" s="4" t="s">
        <v>162</v>
      </c>
      <c r="G38" s="4"/>
      <c r="H38" s="2" t="s">
        <v>163</v>
      </c>
      <c r="I38" s="2" t="s">
        <v>164</v>
      </c>
      <c r="J38" s="2" t="s">
        <v>158</v>
      </c>
      <c r="K38" s="2" t="s">
        <v>165</v>
      </c>
    </row>
    <row r="39" customFormat="false" ht="15" hidden="false" customHeight="false" outlineLevel="0" collapsed="false">
      <c r="A39" s="0" t="s">
        <v>18</v>
      </c>
      <c r="B39" s="0" t="s">
        <v>19</v>
      </c>
      <c r="C39" s="0" t="s">
        <v>166</v>
      </c>
      <c r="D39" s="0" t="n">
        <v>42</v>
      </c>
      <c r="E39" s="0" t="s">
        <v>51</v>
      </c>
      <c r="F39" s="5" t="s">
        <v>167</v>
      </c>
      <c r="G39" s="5"/>
      <c r="H39" s="0" t="s">
        <v>163</v>
      </c>
    </row>
    <row r="40" customFormat="false" ht="15" hidden="false" customHeight="false" outlineLevel="0" collapsed="false">
      <c r="A40" s="0" t="s">
        <v>11</v>
      </c>
      <c r="B40" s="2" t="s">
        <v>12</v>
      </c>
      <c r="C40" s="2" t="s">
        <v>168</v>
      </c>
      <c r="D40" s="2" t="n">
        <v>48</v>
      </c>
      <c r="E40" s="2" t="s">
        <v>82</v>
      </c>
      <c r="F40" s="4" t="s">
        <v>169</v>
      </c>
      <c r="G40" s="4"/>
      <c r="H40" s="2" t="s">
        <v>163</v>
      </c>
      <c r="I40" s="2"/>
      <c r="J40" s="2" t="s">
        <v>170</v>
      </c>
      <c r="K40" s="2"/>
    </row>
    <row r="41" customFormat="false" ht="15" hidden="false" customHeight="false" outlineLevel="0" collapsed="false">
      <c r="A41" s="0" t="s">
        <v>11</v>
      </c>
      <c r="B41" s="2" t="s">
        <v>12</v>
      </c>
      <c r="C41" s="2" t="s">
        <v>171</v>
      </c>
      <c r="D41" s="2" t="n">
        <v>32</v>
      </c>
      <c r="E41" s="2" t="s">
        <v>30</v>
      </c>
      <c r="F41" s="4" t="s">
        <v>172</v>
      </c>
      <c r="G41" s="4"/>
      <c r="H41" s="2" t="s">
        <v>143</v>
      </c>
      <c r="I41" s="2"/>
      <c r="J41" s="2" t="s">
        <v>173</v>
      </c>
      <c r="K41" s="2" t="s">
        <v>174</v>
      </c>
    </row>
    <row r="42" customFormat="false" ht="15" hidden="false" customHeight="false" outlineLevel="0" collapsed="false">
      <c r="A42" s="0" t="s">
        <v>18</v>
      </c>
      <c r="B42" s="0" t="s">
        <v>19</v>
      </c>
      <c r="C42" s="0" t="s">
        <v>175</v>
      </c>
      <c r="D42" s="0" t="n">
        <v>64</v>
      </c>
      <c r="E42" s="0" t="s">
        <v>30</v>
      </c>
      <c r="F42" s="5" t="s">
        <v>176</v>
      </c>
      <c r="G42" s="5"/>
      <c r="H42" s="0" t="s">
        <v>143</v>
      </c>
    </row>
    <row r="43" customFormat="false" ht="15" hidden="false" customHeight="false" outlineLevel="0" collapsed="false">
      <c r="A43" s="0" t="s">
        <v>11</v>
      </c>
      <c r="B43" s="2" t="s">
        <v>12</v>
      </c>
      <c r="C43" s="2" t="s">
        <v>177</v>
      </c>
      <c r="D43" s="2" t="n">
        <v>49</v>
      </c>
      <c r="E43" s="2" t="s">
        <v>14</v>
      </c>
      <c r="F43" s="4" t="s">
        <v>178</v>
      </c>
      <c r="G43" s="4"/>
      <c r="H43" s="2" t="s">
        <v>143</v>
      </c>
      <c r="I43" s="2" t="s">
        <v>179</v>
      </c>
      <c r="J43" s="2" t="s">
        <v>180</v>
      </c>
      <c r="K43" s="2" t="s">
        <v>181</v>
      </c>
    </row>
    <row r="44" customFormat="false" ht="15" hidden="false" customHeight="false" outlineLevel="0" collapsed="false">
      <c r="A44" s="0" t="s">
        <v>18</v>
      </c>
      <c r="B44" s="0" t="s">
        <v>19</v>
      </c>
      <c r="C44" s="0" t="s">
        <v>182</v>
      </c>
      <c r="D44" s="0" t="n">
        <v>67</v>
      </c>
      <c r="E44" s="0" t="s">
        <v>14</v>
      </c>
      <c r="F44" s="5" t="s">
        <v>183</v>
      </c>
      <c r="G44" s="5"/>
      <c r="H44" s="0" t="s">
        <v>143</v>
      </c>
    </row>
    <row r="45" customFormat="false" ht="15" hidden="false" customHeight="false" outlineLevel="0" collapsed="false">
      <c r="A45" s="0" t="s">
        <v>11</v>
      </c>
      <c r="B45" s="2" t="s">
        <v>12</v>
      </c>
      <c r="C45" s="2" t="s">
        <v>184</v>
      </c>
      <c r="D45" s="2" t="n">
        <v>47</v>
      </c>
      <c r="E45" s="2" t="s">
        <v>51</v>
      </c>
      <c r="F45" s="4" t="s">
        <v>185</v>
      </c>
      <c r="G45" s="4"/>
      <c r="H45" s="2" t="s">
        <v>163</v>
      </c>
      <c r="I45" s="2" t="s">
        <v>186</v>
      </c>
      <c r="J45" s="2" t="s">
        <v>187</v>
      </c>
      <c r="K45" s="2" t="s">
        <v>188</v>
      </c>
    </row>
    <row r="46" customFormat="false" ht="15" hidden="false" customHeight="false" outlineLevel="0" collapsed="false">
      <c r="A46" s="0" t="s">
        <v>18</v>
      </c>
      <c r="B46" s="0" t="s">
        <v>19</v>
      </c>
      <c r="C46" s="0" t="s">
        <v>189</v>
      </c>
      <c r="D46" s="0" t="n">
        <v>29</v>
      </c>
      <c r="E46" s="0" t="s">
        <v>51</v>
      </c>
      <c r="F46" s="5" t="s">
        <v>190</v>
      </c>
      <c r="G46" s="5"/>
      <c r="H46" s="0" t="s">
        <v>163</v>
      </c>
    </row>
    <row r="47" customFormat="false" ht="15" hidden="false" customHeight="false" outlineLevel="0" collapsed="false">
      <c r="A47" s="0" t="s">
        <v>11</v>
      </c>
      <c r="B47" s="2" t="s">
        <v>12</v>
      </c>
      <c r="C47" s="2" t="s">
        <v>191</v>
      </c>
      <c r="D47" s="2" t="n">
        <v>48</v>
      </c>
      <c r="E47" s="2" t="s">
        <v>30</v>
      </c>
      <c r="F47" s="4" t="s">
        <v>192</v>
      </c>
      <c r="G47" s="4"/>
      <c r="H47" s="2" t="s">
        <v>163</v>
      </c>
      <c r="I47" s="2" t="s">
        <v>193</v>
      </c>
      <c r="J47" s="2" t="s">
        <v>194</v>
      </c>
      <c r="K47" s="2"/>
    </row>
    <row r="48" customFormat="false" ht="15" hidden="false" customHeight="false" outlineLevel="0" collapsed="false">
      <c r="A48" s="0" t="s">
        <v>11</v>
      </c>
      <c r="B48" s="2" t="s">
        <v>12</v>
      </c>
      <c r="C48" s="2" t="s">
        <v>195</v>
      </c>
      <c r="D48" s="2" t="n">
        <v>61</v>
      </c>
      <c r="E48" s="2" t="s">
        <v>63</v>
      </c>
      <c r="F48" s="4" t="s">
        <v>196</v>
      </c>
      <c r="G48" s="4"/>
      <c r="H48" s="2" t="s">
        <v>143</v>
      </c>
      <c r="I48" s="2"/>
      <c r="J48" s="4" t="s">
        <v>197</v>
      </c>
      <c r="K48" s="2" t="s">
        <v>198</v>
      </c>
    </row>
    <row r="49" customFormat="false" ht="15" hidden="false" customHeight="false" outlineLevel="0" collapsed="false">
      <c r="A49" s="0" t="s">
        <v>18</v>
      </c>
      <c r="B49" s="0" t="s">
        <v>19</v>
      </c>
      <c r="C49" s="0" t="s">
        <v>199</v>
      </c>
      <c r="D49" s="0" t="n">
        <v>63</v>
      </c>
      <c r="E49" s="0" t="s">
        <v>63</v>
      </c>
      <c r="F49" s="5" t="s">
        <v>200</v>
      </c>
      <c r="G49" s="5"/>
      <c r="H49" s="0" t="s">
        <v>143</v>
      </c>
    </row>
    <row r="50" customFormat="false" ht="15" hidden="false" customHeight="false" outlineLevel="0" collapsed="false">
      <c r="A50" s="0" t="s">
        <v>11</v>
      </c>
      <c r="B50" s="2" t="s">
        <v>12</v>
      </c>
      <c r="C50" s="2" t="s">
        <v>201</v>
      </c>
      <c r="D50" s="2" t="n">
        <v>34</v>
      </c>
      <c r="E50" s="2" t="s">
        <v>43</v>
      </c>
      <c r="F50" s="4" t="s">
        <v>202</v>
      </c>
      <c r="G50" s="4" t="s">
        <v>203</v>
      </c>
      <c r="H50" s="2" t="s">
        <v>143</v>
      </c>
      <c r="I50" s="2" t="s">
        <v>204</v>
      </c>
      <c r="J50" s="2" t="s">
        <v>205</v>
      </c>
      <c r="K50" s="2"/>
    </row>
    <row r="51" customFormat="false" ht="15" hidden="false" customHeight="false" outlineLevel="0" collapsed="false">
      <c r="A51" s="0" t="s">
        <v>18</v>
      </c>
      <c r="B51" s="0" t="s">
        <v>19</v>
      </c>
      <c r="C51" s="0" t="s">
        <v>206</v>
      </c>
      <c r="D51" s="0" t="n">
        <v>56</v>
      </c>
      <c r="E51" s="0" t="s">
        <v>43</v>
      </c>
      <c r="F51" s="5" t="s">
        <v>207</v>
      </c>
      <c r="G51" s="5"/>
      <c r="H51" s="0" t="s">
        <v>143</v>
      </c>
    </row>
    <row r="52" customFormat="false" ht="15" hidden="false" customHeight="false" outlineLevel="0" collapsed="false">
      <c r="A52" s="0" t="s">
        <v>11</v>
      </c>
      <c r="B52" s="2" t="s">
        <v>12</v>
      </c>
      <c r="C52" s="2" t="s">
        <v>208</v>
      </c>
      <c r="D52" s="2" t="n">
        <v>54</v>
      </c>
      <c r="E52" s="2" t="s">
        <v>43</v>
      </c>
      <c r="F52" s="4" t="s">
        <v>209</v>
      </c>
      <c r="G52" s="4"/>
      <c r="H52" s="2" t="s">
        <v>143</v>
      </c>
      <c r="I52" s="2" t="s">
        <v>210</v>
      </c>
      <c r="J52" s="2" t="s">
        <v>211</v>
      </c>
      <c r="K52" s="2" t="s">
        <v>212</v>
      </c>
    </row>
    <row r="53" customFormat="false" ht="15" hidden="false" customHeight="false" outlineLevel="0" collapsed="false">
      <c r="A53" s="0" t="s">
        <v>18</v>
      </c>
      <c r="B53" s="0" t="s">
        <v>19</v>
      </c>
      <c r="C53" s="0" t="s">
        <v>213</v>
      </c>
      <c r="D53" s="0" t="n">
        <v>65</v>
      </c>
      <c r="E53" s="0" t="s">
        <v>43</v>
      </c>
      <c r="F53" s="5" t="s">
        <v>214</v>
      </c>
      <c r="G53" s="5"/>
      <c r="H53" s="0" t="s">
        <v>143</v>
      </c>
    </row>
    <row r="54" customFormat="false" ht="15" hidden="false" customHeight="false" outlineLevel="0" collapsed="false">
      <c r="A54" s="0" t="s">
        <v>11</v>
      </c>
      <c r="B54" s="2" t="s">
        <v>12</v>
      </c>
      <c r="C54" s="2" t="s">
        <v>215</v>
      </c>
      <c r="D54" s="2" t="n">
        <v>43</v>
      </c>
      <c r="E54" s="2" t="s">
        <v>105</v>
      </c>
      <c r="F54" s="4" t="s">
        <v>216</v>
      </c>
      <c r="G54" s="4"/>
      <c r="H54" s="2" t="s">
        <v>143</v>
      </c>
      <c r="I54" s="2" t="s">
        <v>217</v>
      </c>
      <c r="J54" s="2" t="s">
        <v>218</v>
      </c>
      <c r="K54" s="2" t="s">
        <v>219</v>
      </c>
    </row>
    <row r="55" customFormat="false" ht="15" hidden="false" customHeight="false" outlineLevel="0" collapsed="false">
      <c r="A55" s="0" t="s">
        <v>11</v>
      </c>
      <c r="B55" s="2" t="s">
        <v>12</v>
      </c>
      <c r="C55" s="2" t="s">
        <v>220</v>
      </c>
      <c r="D55" s="2" t="n">
        <v>72</v>
      </c>
      <c r="E55" s="2" t="s">
        <v>105</v>
      </c>
      <c r="F55" s="4" t="s">
        <v>221</v>
      </c>
      <c r="G55" s="4"/>
      <c r="H55" s="2" t="s">
        <v>143</v>
      </c>
      <c r="I55" s="2" t="s">
        <v>222</v>
      </c>
      <c r="J55" s="2" t="s">
        <v>223</v>
      </c>
      <c r="K55" s="2"/>
    </row>
    <row r="56" customFormat="false" ht="15" hidden="false" customHeight="false" outlineLevel="0" collapsed="false">
      <c r="A56" s="0" t="s">
        <v>11</v>
      </c>
      <c r="B56" s="2" t="s">
        <v>12</v>
      </c>
      <c r="C56" s="2" t="s">
        <v>224</v>
      </c>
      <c r="D56" s="2" t="n">
        <v>60</v>
      </c>
      <c r="E56" s="2" t="s">
        <v>82</v>
      </c>
      <c r="F56" s="4" t="s">
        <v>225</v>
      </c>
      <c r="G56" s="4"/>
      <c r="H56" s="2" t="s">
        <v>143</v>
      </c>
      <c r="I56" s="2"/>
      <c r="J56" s="2" t="s">
        <v>226</v>
      </c>
      <c r="K56" s="2" t="s">
        <v>227</v>
      </c>
    </row>
    <row r="57" customFormat="false" ht="15" hidden="false" customHeight="false" outlineLevel="0" collapsed="false">
      <c r="A57" s="0" t="s">
        <v>18</v>
      </c>
      <c r="B57" s="0" t="s">
        <v>19</v>
      </c>
      <c r="C57" s="0" t="s">
        <v>228</v>
      </c>
      <c r="D57" s="0" t="n">
        <v>51</v>
      </c>
      <c r="E57" s="0" t="s">
        <v>82</v>
      </c>
      <c r="F57" s="5" t="s">
        <v>229</v>
      </c>
      <c r="G57" s="5"/>
      <c r="H57" s="0" t="s">
        <v>143</v>
      </c>
    </row>
    <row r="1048576" customFormat="false" ht="12.8" hidden="false" customHeight="false" outlineLevel="0" collapsed="false"/>
  </sheetData>
  <autoFilter ref="A1:K57"/>
  <hyperlinks>
    <hyperlink ref="F2" r:id="rId1" display="ana.castillo@senado.gob.bo"/>
    <hyperlink ref="F3" r:id="rId2" display="santos.ramos@senado.gob.bo"/>
    <hyperlink ref="F4" r:id="rId3" display="andronico.rodriguez@senado.gob.bo"/>
    <hyperlink ref="F5" r:id="rId4" display="eva.humerez@senado.gob.bo"/>
    <hyperlink ref="F6" r:id="rId5" display="felix.ajpi@senado.gob.bo"/>
    <hyperlink ref="F7" r:id="rId6" display="yolanda.ponce@senado.gob.bo"/>
    <hyperlink ref="F8" r:id="rId7" display="gladys.alarcon@senado.gob.bo"/>
    <hyperlink ref="J8" r:id="rId8" display="https://www.facebook.com/gladysvalentina.alarconfarfan"/>
    <hyperlink ref="F9" r:id="rId9" display="hilarion.mamani@senado.gob.bo"/>
    <hyperlink ref="F10" r:id="rId10" display="isidoro.quispe@senado.gob.bo"/>
    <hyperlink ref="I10" r:id="rId11" display="https://twitter.com/isidoroQsenador"/>
    <hyperlink ref="F11" r:id="rId12" display="maria.munoz@senado.gob.bo"/>
    <hyperlink ref="F12" r:id="rId13" display="leonardo.loza@senado.gob.bo"/>
    <hyperlink ref="F13" r:id="rId14" display="lindaura.rasquido@senado.gob.bo"/>
    <hyperlink ref="G13" r:id="rId15" display="lindaura.rasguido@gmail.com"/>
    <hyperlink ref="F14" r:id="rId16" display="luis.flores@senado.gob.bo"/>
    <hyperlink ref="F15" r:id="rId17" display="maria.arce@senado.gob.bo"/>
    <hyperlink ref="G15" r:id="rId18" display="pattyvinto@gmail.com"/>
    <hyperlink ref="F16" r:id="rId19" display="hermo.perez@senado.gob.bo"/>
    <hyperlink ref="F17" r:id="rId20" display="maria.nacif@senado.gob.bo"/>
    <hyperlink ref="I17" r:id="rId21" display="https://twitter.com/NacifSuka"/>
    <hyperlink ref="J17" r:id="rId22" display="https://www.facebook.com/SukaNacif"/>
    <hyperlink ref="F18" r:id="rId23" display="miguel.rejas@senado.gob.bo"/>
    <hyperlink ref="F19" r:id="rId24" display="natividad.aramayo@senado.gob.bo"/>
    <hyperlink ref="F20" r:id="rId25" display="perez.miguel@senado.gob.bo"/>
    <hyperlink ref="F21" r:id="rId26" display="merycho.t@gmail.com"/>
    <hyperlink ref="F22" r:id="rId27" display="pedro.vargas@senado.gob.bo"/>
    <hyperlink ref="F23" r:id="rId28" display="roberto.padilla@senado.gob.bo"/>
    <hyperlink ref="G23" r:id="rId29" display="senadorpadilla@gmail.com"/>
    <hyperlink ref="F24" r:id="rId30" display="ruben.gutierrez@senado.gob.bo"/>
    <hyperlink ref="I24" r:id="rId31" display="https://twitter.com/RubnGutierrezC1"/>
    <hyperlink ref="F25" r:id="rId32" display="laura.lujan@senado.gob.bo"/>
    <hyperlink ref="F26" r:id="rId33" display="simona.quispe@senado.gob.bo"/>
    <hyperlink ref="F27" r:id="rId34" display="soledad.flores@senado.gob.bo"/>
    <hyperlink ref="F28" r:id="rId35" display="william.torrez@senado.gob.bo"/>
    <hyperlink ref="F29" r:id="rId36" display="trinidad.rocha@senado.gob.bo"/>
    <hyperlink ref="F30" r:id="rId37" display="german.moscoso@senado.gob.bo"/>
    <hyperlink ref="F31" r:id="rId38" display="virgina.velasco@senado.gob.bo"/>
    <hyperlink ref="G31" r:id="rId39" display="jachawarmi.2025@gmail.com"/>
    <hyperlink ref="F32" r:id="rId40" display="andrea.barrientos@senado.gob.bo"/>
    <hyperlink ref="F33" r:id="rId41" display="luis.seoane@senado.gob.bo"/>
    <hyperlink ref="F34" r:id="rId42" display="cecilia.requena@senado.gob.bo"/>
    <hyperlink ref="F35" r:id="rId43" display="porfirio.menacho@senado.gob.bo"/>
    <hyperlink ref="F36" r:id="rId44" display="cecilia.moyoviri@senado.gob.bo"/>
    <hyperlink ref="F37" r:id="rId45" display="feramazonico@yahoo.com.ar"/>
    <hyperlink ref="F38" r:id="rId46" display="centa.rek@senado.gob.bo"/>
    <hyperlink ref="F39" r:id="rId47" display="zvonko.matkovic@senado.gob.bo"/>
    <hyperlink ref="F40" r:id="rId48" display="claudia.eguez@senado.gob.bo"/>
    <hyperlink ref="F41" r:id="rId49" display="corina.ferreira@senado.gob.bo"/>
    <hyperlink ref="F42" r:id="rId50" display="walter.buitrago@senado.gob.bo"/>
    <hyperlink ref="F43" r:id="rId51" display="daly.santamaria@senado.gob.bo"/>
    <hyperlink ref="F44" r:id="rId52" display="copagira2004@yahoo.es"/>
    <hyperlink ref="F45" r:id="rId53" display="henry.montero@senado.gob.bo"/>
    <hyperlink ref="F46" r:id="rId54" display="paola.fernandez@senado.gob.bo"/>
    <hyperlink ref="F47" r:id="rId55" display="julio.romana@senado.gob.bo"/>
    <hyperlink ref="F48" r:id="rId56" display="maria.rocha@senado.gob.bo"/>
    <hyperlink ref="J48" r:id="rId57" display="https://www.facebook.com/VaniaRochaSenadora"/>
    <hyperlink ref="F49" r:id="rId58" display="enrique.dehne@senado.gob.bo"/>
    <hyperlink ref="F50" r:id="rId59" display="nely.gallo@senado.gob.bo"/>
    <hyperlink ref="G50" r:id="rId60" display="nelyveronicagallosoruco@gmail.com"/>
    <hyperlink ref="F51" r:id="rId61" display="javier.martinez@gmail.com"/>
    <hyperlink ref="F52" r:id="rId62" display="rodrigo.paz.p@gmail.com"/>
    <hyperlink ref="F53" r:id="rId63" display="elizabet.zamora@senado.gob.bo"/>
    <hyperlink ref="F54" r:id="rId64" display="santiago.ticona@senado.gob.bo"/>
    <hyperlink ref="F55" r:id="rId65" display="silvia.salame@senado.gob.bo"/>
    <hyperlink ref="F56" r:id="rId66" display="walter.justiniano@senado.gob.bo"/>
    <hyperlink ref="F57" r:id="rId67" display="neila.velarde@senado.gob.b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1" activeCellId="0" sqref="I1"/>
    </sheetView>
  </sheetViews>
  <sheetFormatPr defaultColWidth="10.6875" defaultRowHeight="15" zeroHeight="false" outlineLevelRow="0" outlineLevelCol="0"/>
  <cols>
    <col collapsed="false" customWidth="true" hidden="false" outlineLevel="0" max="3" min="3" style="0" width="35.46"/>
    <col collapsed="false" customWidth="true" hidden="false" outlineLevel="0" max="4" min="4" style="0" width="5.73"/>
    <col collapsed="false" customWidth="true" hidden="false" outlineLevel="0" max="5" min="5" style="0" width="12.55"/>
    <col collapsed="false" customWidth="true" hidden="false" outlineLevel="0" max="6" min="6" style="0" width="37.97"/>
    <col collapsed="false" customWidth="true" hidden="false" outlineLevel="0" max="7" min="7" style="0" width="32.83"/>
    <col collapsed="false" customWidth="true" hidden="false" outlineLevel="0" max="8" min="8" style="0" width="14.21"/>
    <col collapsed="false" customWidth="true" hidden="false" outlineLevel="0" max="9" min="9" style="0" width="42.56"/>
    <col collapsed="false" customWidth="true" hidden="false" outlineLevel="0" max="10" min="10" style="0" width="96.88"/>
    <col collapsed="false" customWidth="true" hidden="false" outlineLevel="0" max="11" min="11" style="0" width="80.35"/>
    <col collapsed="false" customWidth="true" hidden="false" outlineLevel="0" max="12" min="12" style="0" width="11.52"/>
  </cols>
  <sheetData>
    <row r="1" customFormat="false" ht="30" hidden="false" customHeight="false" outlineLevel="0" collapsed="false">
      <c r="A1" s="0" t="s">
        <v>230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231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7" t="s">
        <v>232</v>
      </c>
      <c r="B2" s="0" t="s">
        <v>12</v>
      </c>
      <c r="C2" s="8" t="s">
        <v>233</v>
      </c>
      <c r="D2" s="2" t="n">
        <f aca="false">2021-1977</f>
        <v>44</v>
      </c>
      <c r="E2" s="8" t="s">
        <v>105</v>
      </c>
      <c r="F2" s="2"/>
      <c r="G2" s="2" t="s">
        <v>234</v>
      </c>
      <c r="H2" s="2" t="s">
        <v>235</v>
      </c>
      <c r="I2" s="2"/>
      <c r="J2" s="2" t="s">
        <v>236</v>
      </c>
      <c r="K2" s="2"/>
    </row>
    <row r="3" customFormat="false" ht="15" hidden="false" customHeight="false" outlineLevel="0" collapsed="false">
      <c r="A3" s="7" t="s">
        <v>232</v>
      </c>
      <c r="B3" s="0" t="s">
        <v>12</v>
      </c>
      <c r="C3" s="8" t="s">
        <v>237</v>
      </c>
      <c r="D3" s="2" t="n">
        <f aca="false">2021-1958</f>
        <v>63</v>
      </c>
      <c r="E3" s="8" t="s">
        <v>14</v>
      </c>
      <c r="F3" s="2"/>
      <c r="G3" s="2" t="s">
        <v>234</v>
      </c>
      <c r="H3" s="2" t="s">
        <v>238</v>
      </c>
      <c r="I3" s="2"/>
      <c r="J3" s="2" t="s">
        <v>239</v>
      </c>
      <c r="K3" s="2"/>
    </row>
    <row r="4" customFormat="false" ht="15" hidden="false" customHeight="false" outlineLevel="0" collapsed="false">
      <c r="A4" s="7" t="s">
        <v>232</v>
      </c>
      <c r="B4" s="0" t="s">
        <v>12</v>
      </c>
      <c r="C4" s="8" t="s">
        <v>240</v>
      </c>
      <c r="D4" s="2" t="n">
        <f aca="false">2021-1983</f>
        <v>38</v>
      </c>
      <c r="E4" s="8" t="s">
        <v>51</v>
      </c>
      <c r="F4" s="4" t="s">
        <v>241</v>
      </c>
      <c r="G4" s="2" t="s">
        <v>163</v>
      </c>
      <c r="H4" s="2" t="s">
        <v>242</v>
      </c>
      <c r="I4" s="2" t="s">
        <v>243</v>
      </c>
      <c r="J4" s="2" t="s">
        <v>244</v>
      </c>
      <c r="K4" s="2"/>
    </row>
    <row r="5" customFormat="false" ht="15" hidden="false" customHeight="false" outlineLevel="0" collapsed="false">
      <c r="A5" s="7" t="s">
        <v>232</v>
      </c>
      <c r="B5" s="0" t="s">
        <v>12</v>
      </c>
      <c r="C5" s="8" t="s">
        <v>245</v>
      </c>
      <c r="D5" s="2" t="n">
        <f aca="false">2021-1982</f>
        <v>39</v>
      </c>
      <c r="E5" s="8" t="s">
        <v>34</v>
      </c>
      <c r="F5" s="4" t="s">
        <v>246</v>
      </c>
      <c r="G5" s="2" t="s">
        <v>143</v>
      </c>
      <c r="H5" s="2" t="s">
        <v>247</v>
      </c>
      <c r="I5" s="2" t="s">
        <v>248</v>
      </c>
      <c r="J5" s="2" t="s">
        <v>249</v>
      </c>
      <c r="K5" s="2"/>
    </row>
    <row r="6" customFormat="false" ht="15" hidden="false" customHeight="false" outlineLevel="0" collapsed="false">
      <c r="A6" s="7" t="s">
        <v>250</v>
      </c>
      <c r="B6" s="0" t="s">
        <v>12</v>
      </c>
      <c r="C6" s="8" t="s">
        <v>251</v>
      </c>
      <c r="D6" s="2" t="n">
        <f aca="false">2021-1964</f>
        <v>57</v>
      </c>
      <c r="E6" s="8" t="s">
        <v>51</v>
      </c>
      <c r="F6" s="2"/>
      <c r="G6" s="2" t="s">
        <v>143</v>
      </c>
      <c r="H6" s="2"/>
      <c r="I6" s="2" t="s">
        <v>252</v>
      </c>
      <c r="J6" s="2" t="s">
        <v>253</v>
      </c>
      <c r="K6" s="2"/>
    </row>
    <row r="7" customFormat="false" ht="15" hidden="false" customHeight="false" outlineLevel="0" collapsed="false">
      <c r="A7" s="7" t="s">
        <v>232</v>
      </c>
      <c r="B7" s="0" t="s">
        <v>12</v>
      </c>
      <c r="C7" s="8" t="s">
        <v>254</v>
      </c>
      <c r="D7" s="2" t="n">
        <f aca="false">2021-1974</f>
        <v>47</v>
      </c>
      <c r="E7" s="8" t="s">
        <v>82</v>
      </c>
      <c r="F7" s="2"/>
      <c r="G7" s="2" t="s">
        <v>234</v>
      </c>
      <c r="H7" s="2" t="s">
        <v>255</v>
      </c>
      <c r="I7" s="2"/>
      <c r="J7" s="2" t="s">
        <v>256</v>
      </c>
      <c r="K7" s="2"/>
    </row>
    <row r="8" customFormat="false" ht="15" hidden="false" customHeight="false" outlineLevel="0" collapsed="false">
      <c r="A8" s="7" t="s">
        <v>250</v>
      </c>
      <c r="B8" s="0" t="s">
        <v>12</v>
      </c>
      <c r="C8" s="8" t="s">
        <v>257</v>
      </c>
      <c r="D8" s="2" t="n">
        <f aca="false">2021-1989</f>
        <v>32</v>
      </c>
      <c r="E8" s="8" t="s">
        <v>23</v>
      </c>
      <c r="F8" s="2"/>
      <c r="G8" s="2" t="s">
        <v>143</v>
      </c>
      <c r="H8" s="2"/>
      <c r="I8" s="2"/>
      <c r="J8" s="2" t="s">
        <v>258</v>
      </c>
      <c r="K8" s="2"/>
    </row>
    <row r="9" customFormat="false" ht="16.5" hidden="false" customHeight="false" outlineLevel="0" collapsed="false">
      <c r="A9" s="7" t="s">
        <v>250</v>
      </c>
      <c r="B9" s="0" t="s">
        <v>12</v>
      </c>
      <c r="C9" s="8" t="s">
        <v>259</v>
      </c>
      <c r="D9" s="2" t="n">
        <f aca="false">2021-1990</f>
        <v>31</v>
      </c>
      <c r="E9" s="8" t="s">
        <v>43</v>
      </c>
      <c r="F9" s="6" t="s">
        <v>260</v>
      </c>
      <c r="G9" s="2" t="s">
        <v>234</v>
      </c>
      <c r="H9" s="2"/>
      <c r="I9" s="2" t="s">
        <v>261</v>
      </c>
      <c r="J9" s="2" t="s">
        <v>262</v>
      </c>
      <c r="K9" s="2"/>
    </row>
    <row r="10" customFormat="false" ht="15" hidden="false" customHeight="false" outlineLevel="0" collapsed="false">
      <c r="A10" s="7" t="s">
        <v>250</v>
      </c>
      <c r="B10" s="0" t="s">
        <v>12</v>
      </c>
      <c r="C10" s="8" t="s">
        <v>263</v>
      </c>
      <c r="D10" s="2" t="n">
        <f aca="false">2021-1974</f>
        <v>47</v>
      </c>
      <c r="E10" s="8" t="s">
        <v>51</v>
      </c>
      <c r="F10" s="2"/>
      <c r="G10" s="2" t="s">
        <v>234</v>
      </c>
      <c r="H10" s="2"/>
      <c r="I10" s="2"/>
      <c r="J10" s="2" t="s">
        <v>264</v>
      </c>
      <c r="K10" s="2"/>
    </row>
    <row r="11" customFormat="false" ht="15" hidden="false" customHeight="false" outlineLevel="0" collapsed="false">
      <c r="A11" s="7" t="s">
        <v>232</v>
      </c>
      <c r="B11" s="0" t="s">
        <v>12</v>
      </c>
      <c r="C11" s="8" t="s">
        <v>265</v>
      </c>
      <c r="D11" s="2" t="n">
        <f aca="false">2021-1978</f>
        <v>43</v>
      </c>
      <c r="E11" s="8" t="s">
        <v>34</v>
      </c>
      <c r="F11" s="2"/>
      <c r="G11" s="2" t="s">
        <v>234</v>
      </c>
      <c r="H11" s="2" t="s">
        <v>266</v>
      </c>
      <c r="I11" s="2" t="s">
        <v>267</v>
      </c>
      <c r="J11" s="2" t="s">
        <v>268</v>
      </c>
      <c r="K11" s="2"/>
    </row>
    <row r="12" customFormat="false" ht="15" hidden="false" customHeight="false" outlineLevel="0" collapsed="false">
      <c r="A12" s="7" t="s">
        <v>250</v>
      </c>
      <c r="B12" s="0" t="s">
        <v>12</v>
      </c>
      <c r="C12" s="8" t="s">
        <v>269</v>
      </c>
      <c r="D12" s="2" t="n">
        <f aca="false">2021-1981</f>
        <v>40</v>
      </c>
      <c r="E12" s="8" t="s">
        <v>14</v>
      </c>
      <c r="F12" s="2"/>
      <c r="G12" s="2" t="s">
        <v>234</v>
      </c>
      <c r="H12" s="2"/>
      <c r="I12" s="2" t="s">
        <v>270</v>
      </c>
      <c r="J12" s="2" t="s">
        <v>271</v>
      </c>
      <c r="K12" s="2"/>
    </row>
    <row r="13" customFormat="false" ht="15" hidden="false" customHeight="false" outlineLevel="0" collapsed="false">
      <c r="A13" s="7" t="s">
        <v>250</v>
      </c>
      <c r="B13" s="0" t="s">
        <v>12</v>
      </c>
      <c r="C13" s="8" t="s">
        <v>272</v>
      </c>
      <c r="D13" s="2" t="n">
        <f aca="false">2021-1982</f>
        <v>39</v>
      </c>
      <c r="E13" s="8" t="s">
        <v>51</v>
      </c>
      <c r="F13" s="2"/>
      <c r="G13" s="2" t="s">
        <v>234</v>
      </c>
      <c r="H13" s="2"/>
      <c r="I13" s="2" t="s">
        <v>273</v>
      </c>
      <c r="J13" s="2" t="s">
        <v>274</v>
      </c>
      <c r="K13" s="2"/>
    </row>
    <row r="14" customFormat="false" ht="15" hidden="false" customHeight="false" outlineLevel="0" collapsed="false">
      <c r="A14" s="7" t="s">
        <v>232</v>
      </c>
      <c r="B14" s="0" t="s">
        <v>12</v>
      </c>
      <c r="C14" s="8" t="s">
        <v>275</v>
      </c>
      <c r="D14" s="2" t="n">
        <f aca="false">2021-1963</f>
        <v>58</v>
      </c>
      <c r="E14" s="8" t="s">
        <v>34</v>
      </c>
      <c r="F14" s="2"/>
      <c r="G14" s="2" t="s">
        <v>234</v>
      </c>
      <c r="H14" s="2" t="s">
        <v>276</v>
      </c>
      <c r="I14" s="2"/>
      <c r="J14" s="2" t="s">
        <v>277</v>
      </c>
      <c r="K14" s="2"/>
    </row>
    <row r="15" customFormat="false" ht="15" hidden="false" customHeight="false" outlineLevel="0" collapsed="false">
      <c r="A15" s="7" t="s">
        <v>250</v>
      </c>
      <c r="B15" s="0" t="s">
        <v>12</v>
      </c>
      <c r="C15" s="8" t="s">
        <v>278</v>
      </c>
      <c r="D15" s="2" t="n">
        <f aca="false">2021-1971</f>
        <v>50</v>
      </c>
      <c r="E15" s="8" t="s">
        <v>34</v>
      </c>
      <c r="F15" s="2"/>
      <c r="G15" s="2" t="s">
        <v>234</v>
      </c>
      <c r="H15" s="2"/>
      <c r="I15" s="2"/>
      <c r="J15" s="2" t="s">
        <v>279</v>
      </c>
      <c r="K15" s="2"/>
    </row>
    <row r="16" customFormat="false" ht="15" hidden="false" customHeight="false" outlineLevel="0" collapsed="false">
      <c r="A16" s="7" t="s">
        <v>250</v>
      </c>
      <c r="B16" s="0" t="s">
        <v>12</v>
      </c>
      <c r="C16" s="8" t="s">
        <v>280</v>
      </c>
      <c r="D16" s="2" t="n">
        <f aca="false">2021-1960</f>
        <v>61</v>
      </c>
      <c r="E16" s="8" t="s">
        <v>34</v>
      </c>
      <c r="F16" s="2"/>
      <c r="G16" s="2" t="s">
        <v>234</v>
      </c>
      <c r="H16" s="2"/>
      <c r="I16" s="2" t="s">
        <v>281</v>
      </c>
      <c r="J16" s="2" t="s">
        <v>282</v>
      </c>
      <c r="K16" s="2"/>
    </row>
    <row r="17" customFormat="false" ht="15" hidden="false" customHeight="false" outlineLevel="0" collapsed="false">
      <c r="A17" s="7" t="s">
        <v>250</v>
      </c>
      <c r="B17" s="0" t="s">
        <v>12</v>
      </c>
      <c r="C17" s="8" t="s">
        <v>283</v>
      </c>
      <c r="D17" s="2" t="n">
        <f aca="false">2021-1971</f>
        <v>50</v>
      </c>
      <c r="E17" s="8" t="s">
        <v>105</v>
      </c>
      <c r="F17" s="2"/>
      <c r="G17" s="2" t="s">
        <v>234</v>
      </c>
      <c r="H17" s="2"/>
      <c r="I17" s="2" t="s">
        <v>284</v>
      </c>
      <c r="J17" s="2" t="s">
        <v>285</v>
      </c>
      <c r="K17" s="2"/>
    </row>
    <row r="18" customFormat="false" ht="15" hidden="false" customHeight="false" outlineLevel="0" collapsed="false">
      <c r="A18" s="7" t="s">
        <v>250</v>
      </c>
      <c r="B18" s="0" t="s">
        <v>12</v>
      </c>
      <c r="C18" s="8" t="s">
        <v>286</v>
      </c>
      <c r="D18" s="2" t="n">
        <f aca="false">2021-1967</f>
        <v>54</v>
      </c>
      <c r="E18" s="8" t="s">
        <v>34</v>
      </c>
      <c r="F18" s="2"/>
      <c r="G18" s="2" t="s">
        <v>143</v>
      </c>
      <c r="H18" s="2"/>
      <c r="I18" s="2"/>
      <c r="J18" s="2"/>
      <c r="K18" s="2"/>
    </row>
    <row r="19" customFormat="false" ht="15" hidden="false" customHeight="false" outlineLevel="0" collapsed="false">
      <c r="A19" s="7" t="s">
        <v>250</v>
      </c>
      <c r="B19" s="0" t="s">
        <v>12</v>
      </c>
      <c r="C19" s="8" t="s">
        <v>287</v>
      </c>
      <c r="D19" s="2" t="n">
        <f aca="false">2021-1961</f>
        <v>60</v>
      </c>
      <c r="E19" s="8" t="s">
        <v>14</v>
      </c>
      <c r="F19" s="2"/>
      <c r="G19" s="2" t="s">
        <v>234</v>
      </c>
      <c r="H19" s="2"/>
      <c r="I19" s="2"/>
      <c r="J19" s="2"/>
      <c r="K19" s="2"/>
    </row>
    <row r="20" customFormat="false" ht="15" hidden="false" customHeight="false" outlineLevel="0" collapsed="false">
      <c r="A20" s="7" t="s">
        <v>232</v>
      </c>
      <c r="B20" s="0" t="s">
        <v>12</v>
      </c>
      <c r="C20" s="8" t="s">
        <v>288</v>
      </c>
      <c r="D20" s="2" t="n">
        <f aca="false">2021-1979</f>
        <v>42</v>
      </c>
      <c r="E20" s="8" t="s">
        <v>63</v>
      </c>
      <c r="F20" s="2"/>
      <c r="G20" s="2" t="s">
        <v>234</v>
      </c>
      <c r="H20" s="2" t="s">
        <v>289</v>
      </c>
      <c r="I20" s="2"/>
      <c r="J20" s="2"/>
      <c r="K20" s="2"/>
    </row>
    <row r="21" customFormat="false" ht="15" hidden="false" customHeight="false" outlineLevel="0" collapsed="false">
      <c r="A21" s="7" t="s">
        <v>232</v>
      </c>
      <c r="B21" s="0" t="s">
        <v>12</v>
      </c>
      <c r="C21" s="8" t="s">
        <v>290</v>
      </c>
      <c r="D21" s="2" t="n">
        <f aca="false">2021-1955</f>
        <v>66</v>
      </c>
      <c r="E21" s="8" t="s">
        <v>23</v>
      </c>
      <c r="F21" s="2"/>
      <c r="G21" s="2" t="s">
        <v>143</v>
      </c>
      <c r="H21" s="2" t="s">
        <v>291</v>
      </c>
      <c r="I21" s="2" t="s">
        <v>292</v>
      </c>
      <c r="J21" s="2" t="s">
        <v>293</v>
      </c>
      <c r="K21" s="2" t="s">
        <v>294</v>
      </c>
    </row>
    <row r="22" customFormat="false" ht="16.5" hidden="false" customHeight="false" outlineLevel="0" collapsed="false">
      <c r="A22" s="7" t="s">
        <v>250</v>
      </c>
      <c r="B22" s="0" t="s">
        <v>12</v>
      </c>
      <c r="C22" s="8" t="s">
        <v>295</v>
      </c>
      <c r="D22" s="2" t="n">
        <f aca="false">2021-1996</f>
        <v>25</v>
      </c>
      <c r="E22" s="8" t="s">
        <v>51</v>
      </c>
      <c r="F22" s="6" t="s">
        <v>296</v>
      </c>
      <c r="G22" s="2" t="s">
        <v>143</v>
      </c>
      <c r="H22" s="2"/>
      <c r="I22" s="2" t="s">
        <v>297</v>
      </c>
      <c r="J22" s="2" t="s">
        <v>298</v>
      </c>
      <c r="K22" s="2" t="s">
        <v>299</v>
      </c>
    </row>
    <row r="23" customFormat="false" ht="15" hidden="false" customHeight="false" outlineLevel="0" collapsed="false">
      <c r="A23" s="7" t="s">
        <v>232</v>
      </c>
      <c r="B23" s="0" t="s">
        <v>12</v>
      </c>
      <c r="C23" s="8" t="s">
        <v>300</v>
      </c>
      <c r="D23" s="2" t="n">
        <f aca="false">2021-1982</f>
        <v>39</v>
      </c>
      <c r="E23" s="8" t="s">
        <v>51</v>
      </c>
      <c r="F23" s="2"/>
      <c r="G23" s="2" t="s">
        <v>234</v>
      </c>
      <c r="H23" s="2" t="s">
        <v>301</v>
      </c>
      <c r="I23" s="2"/>
      <c r="J23" s="4" t="s">
        <v>302</v>
      </c>
      <c r="K23" s="2"/>
    </row>
    <row r="24" customFormat="false" ht="15" hidden="false" customHeight="false" outlineLevel="0" collapsed="false">
      <c r="A24" s="7" t="s">
        <v>303</v>
      </c>
      <c r="B24" s="0" t="s">
        <v>12</v>
      </c>
      <c r="C24" s="8" t="s">
        <v>304</v>
      </c>
      <c r="D24" s="2" t="n">
        <f aca="false">2021-1993</f>
        <v>28</v>
      </c>
      <c r="E24" s="8" t="s">
        <v>43</v>
      </c>
      <c r="F24" s="2"/>
      <c r="G24" s="2" t="s">
        <v>234</v>
      </c>
      <c r="H24" s="2"/>
      <c r="I24" s="2" t="s">
        <v>305</v>
      </c>
      <c r="J24" s="2" t="s">
        <v>306</v>
      </c>
      <c r="K24" s="2" t="s">
        <v>307</v>
      </c>
    </row>
    <row r="25" customFormat="false" ht="15" hidden="false" customHeight="false" outlineLevel="0" collapsed="false">
      <c r="A25" s="7" t="s">
        <v>232</v>
      </c>
      <c r="B25" s="0" t="s">
        <v>12</v>
      </c>
      <c r="C25" s="8" t="s">
        <v>308</v>
      </c>
      <c r="D25" s="2" t="n">
        <f aca="false">2021-1984</f>
        <v>37</v>
      </c>
      <c r="E25" s="8" t="s">
        <v>51</v>
      </c>
      <c r="F25" s="2"/>
      <c r="G25" s="2" t="s">
        <v>234</v>
      </c>
      <c r="H25" s="2" t="s">
        <v>309</v>
      </c>
      <c r="I25" s="2" t="s">
        <v>310</v>
      </c>
      <c r="J25" s="2" t="s">
        <v>311</v>
      </c>
      <c r="K25" s="2" t="s">
        <v>312</v>
      </c>
    </row>
    <row r="26" customFormat="false" ht="15" hidden="false" customHeight="false" outlineLevel="0" collapsed="false">
      <c r="A26" s="7" t="s">
        <v>232</v>
      </c>
      <c r="B26" s="0" t="s">
        <v>12</v>
      </c>
      <c r="C26" s="8" t="s">
        <v>313</v>
      </c>
      <c r="D26" s="2" t="n">
        <f aca="false">2021-1968</f>
        <v>53</v>
      </c>
      <c r="E26" s="8" t="s">
        <v>43</v>
      </c>
      <c r="F26" s="2"/>
      <c r="G26" s="2" t="s">
        <v>234</v>
      </c>
      <c r="H26" s="2" t="s">
        <v>314</v>
      </c>
      <c r="I26" s="2" t="s">
        <v>315</v>
      </c>
      <c r="J26" s="2" t="s">
        <v>316</v>
      </c>
      <c r="K26" s="2" t="s">
        <v>317</v>
      </c>
    </row>
    <row r="27" customFormat="false" ht="16.5" hidden="false" customHeight="false" outlineLevel="0" collapsed="false">
      <c r="A27" s="7" t="s">
        <v>232</v>
      </c>
      <c r="B27" s="0" t="s">
        <v>12</v>
      </c>
      <c r="C27" s="8" t="s">
        <v>318</v>
      </c>
      <c r="D27" s="2" t="n">
        <f aca="false">2021-1982</f>
        <v>39</v>
      </c>
      <c r="E27" s="8" t="s">
        <v>23</v>
      </c>
      <c r="F27" s="6" t="s">
        <v>319</v>
      </c>
      <c r="G27" s="2" t="s">
        <v>234</v>
      </c>
      <c r="H27" s="2" t="s">
        <v>320</v>
      </c>
      <c r="I27" s="2"/>
      <c r="J27" s="2" t="s">
        <v>321</v>
      </c>
      <c r="K27" s="2" t="s">
        <v>322</v>
      </c>
    </row>
    <row r="28" customFormat="false" ht="15" hidden="false" customHeight="false" outlineLevel="0" collapsed="false">
      <c r="A28" s="7" t="s">
        <v>232</v>
      </c>
      <c r="B28" s="0" t="s">
        <v>12</v>
      </c>
      <c r="C28" s="8" t="s">
        <v>323</v>
      </c>
      <c r="D28" s="2" t="n">
        <f aca="false">2021-1979</f>
        <v>42</v>
      </c>
      <c r="E28" s="8" t="s">
        <v>43</v>
      </c>
      <c r="F28" s="2"/>
      <c r="G28" s="2" t="s">
        <v>143</v>
      </c>
      <c r="H28" s="2" t="s">
        <v>324</v>
      </c>
      <c r="I28" s="2" t="s">
        <v>325</v>
      </c>
      <c r="J28" s="2" t="s">
        <v>326</v>
      </c>
      <c r="K28" s="2"/>
    </row>
    <row r="29" customFormat="false" ht="15" hidden="false" customHeight="false" outlineLevel="0" collapsed="false">
      <c r="A29" s="7" t="s">
        <v>250</v>
      </c>
      <c r="B29" s="0" t="s">
        <v>12</v>
      </c>
      <c r="C29" s="8" t="s">
        <v>327</v>
      </c>
      <c r="D29" s="2" t="n">
        <f aca="false">2021-1972</f>
        <v>49</v>
      </c>
      <c r="E29" s="8" t="s">
        <v>14</v>
      </c>
      <c r="F29" s="2"/>
      <c r="G29" s="2" t="s">
        <v>234</v>
      </c>
      <c r="H29" s="2"/>
      <c r="I29" s="2" t="s">
        <v>328</v>
      </c>
      <c r="J29" s="2" t="s">
        <v>329</v>
      </c>
      <c r="K29" s="2"/>
    </row>
    <row r="30" customFormat="false" ht="15" hidden="false" customHeight="false" outlineLevel="0" collapsed="false">
      <c r="A30" s="7" t="s">
        <v>303</v>
      </c>
      <c r="B30" s="0" t="s">
        <v>12</v>
      </c>
      <c r="C30" s="8" t="s">
        <v>330</v>
      </c>
      <c r="D30" s="2" t="n">
        <f aca="false">2021-1979</f>
        <v>42</v>
      </c>
      <c r="E30" s="8" t="s">
        <v>51</v>
      </c>
      <c r="F30" s="2"/>
      <c r="G30" s="2" t="s">
        <v>234</v>
      </c>
      <c r="H30" s="2"/>
      <c r="I30" s="2"/>
      <c r="J30" s="2" t="s">
        <v>331</v>
      </c>
      <c r="K30" s="2"/>
    </row>
    <row r="31" customFormat="false" ht="15" hidden="false" customHeight="false" outlineLevel="0" collapsed="false">
      <c r="A31" s="7" t="s">
        <v>303</v>
      </c>
      <c r="B31" s="0" t="s">
        <v>12</v>
      </c>
      <c r="C31" s="8" t="s">
        <v>332</v>
      </c>
      <c r="D31" s="2" t="n">
        <f aca="false">2021-1977</f>
        <v>44</v>
      </c>
      <c r="E31" s="8" t="s">
        <v>82</v>
      </c>
      <c r="F31" s="2"/>
      <c r="G31" s="2" t="s">
        <v>234</v>
      </c>
      <c r="H31" s="2"/>
      <c r="I31" s="2"/>
      <c r="J31" s="2" t="s">
        <v>333</v>
      </c>
      <c r="K31" s="2"/>
    </row>
    <row r="32" customFormat="false" ht="15" hidden="false" customHeight="false" outlineLevel="0" collapsed="false">
      <c r="A32" s="7" t="s">
        <v>250</v>
      </c>
      <c r="B32" s="0" t="s">
        <v>12</v>
      </c>
      <c r="C32" s="8" t="s">
        <v>334</v>
      </c>
      <c r="D32" s="2" t="n">
        <f aca="false">2021-1978</f>
        <v>43</v>
      </c>
      <c r="E32" s="8" t="s">
        <v>63</v>
      </c>
      <c r="F32" s="2"/>
      <c r="G32" s="2" t="s">
        <v>143</v>
      </c>
      <c r="H32" s="2"/>
      <c r="I32" s="2" t="s">
        <v>335</v>
      </c>
      <c r="J32" s="2" t="s">
        <v>336</v>
      </c>
      <c r="K32" s="2" t="s">
        <v>337</v>
      </c>
    </row>
    <row r="33" customFormat="false" ht="15" hidden="false" customHeight="false" outlineLevel="0" collapsed="false">
      <c r="A33" s="7" t="s">
        <v>250</v>
      </c>
      <c r="B33" s="0" t="s">
        <v>12</v>
      </c>
      <c r="C33" s="8" t="s">
        <v>338</v>
      </c>
      <c r="D33" s="2" t="n">
        <f aca="false">2021-1980</f>
        <v>41</v>
      </c>
      <c r="E33" s="8" t="s">
        <v>105</v>
      </c>
      <c r="F33" s="2"/>
      <c r="G33" s="2" t="s">
        <v>143</v>
      </c>
      <c r="H33" s="2"/>
      <c r="I33" s="2" t="s">
        <v>339</v>
      </c>
      <c r="J33" s="4" t="s">
        <v>340</v>
      </c>
      <c r="K33" s="2" t="s">
        <v>341</v>
      </c>
    </row>
    <row r="34" customFormat="false" ht="15" hidden="false" customHeight="false" outlineLevel="0" collapsed="false">
      <c r="A34" s="7" t="s">
        <v>250</v>
      </c>
      <c r="B34" s="0" t="s">
        <v>12</v>
      </c>
      <c r="C34" s="8" t="s">
        <v>342</v>
      </c>
      <c r="D34" s="2" t="n">
        <v>38</v>
      </c>
      <c r="E34" s="8" t="s">
        <v>51</v>
      </c>
      <c r="F34" s="2"/>
      <c r="G34" s="2" t="s">
        <v>163</v>
      </c>
      <c r="H34" s="2"/>
      <c r="I34" s="2" t="s">
        <v>343</v>
      </c>
      <c r="J34" s="2" t="s">
        <v>344</v>
      </c>
      <c r="K34" s="2" t="s">
        <v>345</v>
      </c>
    </row>
    <row r="35" customFormat="false" ht="15" hidden="false" customHeight="false" outlineLevel="0" collapsed="false">
      <c r="A35" s="7" t="s">
        <v>250</v>
      </c>
      <c r="B35" s="0" t="s">
        <v>12</v>
      </c>
      <c r="C35" s="8" t="s">
        <v>346</v>
      </c>
      <c r="D35" s="2" t="n">
        <f aca="false">2021-1988</f>
        <v>33</v>
      </c>
      <c r="E35" s="8" t="s">
        <v>51</v>
      </c>
      <c r="F35" s="2"/>
      <c r="G35" s="2" t="s">
        <v>234</v>
      </c>
      <c r="H35" s="2"/>
      <c r="I35" s="2" t="s">
        <v>347</v>
      </c>
      <c r="J35" s="2" t="s">
        <v>348</v>
      </c>
      <c r="K35" s="2" t="s">
        <v>349</v>
      </c>
    </row>
    <row r="36" customFormat="false" ht="15" hidden="false" customHeight="false" outlineLevel="0" collapsed="false">
      <c r="A36" s="7" t="s">
        <v>250</v>
      </c>
      <c r="B36" s="0" t="s">
        <v>12</v>
      </c>
      <c r="C36" s="8" t="s">
        <v>350</v>
      </c>
      <c r="D36" s="2" t="n">
        <f aca="false">2021-1988</f>
        <v>33</v>
      </c>
      <c r="E36" s="8" t="s">
        <v>23</v>
      </c>
      <c r="F36" s="2"/>
      <c r="G36" s="2" t="s">
        <v>234</v>
      </c>
      <c r="H36" s="2"/>
      <c r="I36" s="2"/>
      <c r="J36" s="2" t="s">
        <v>351</v>
      </c>
      <c r="K36" s="2"/>
    </row>
    <row r="37" customFormat="false" ht="15" hidden="false" customHeight="false" outlineLevel="0" collapsed="false">
      <c r="A37" s="7" t="s">
        <v>232</v>
      </c>
      <c r="B37" s="0" t="s">
        <v>12</v>
      </c>
      <c r="C37" s="8" t="s">
        <v>352</v>
      </c>
      <c r="D37" s="2" t="n">
        <f aca="false">2021-1978</f>
        <v>43</v>
      </c>
      <c r="E37" s="8" t="s">
        <v>34</v>
      </c>
      <c r="F37" s="2"/>
      <c r="G37" s="2" t="s">
        <v>234</v>
      </c>
      <c r="H37" s="2" t="s">
        <v>353</v>
      </c>
      <c r="I37" s="2" t="s">
        <v>354</v>
      </c>
      <c r="J37" s="2" t="s">
        <v>355</v>
      </c>
      <c r="K37" s="2" t="s">
        <v>356</v>
      </c>
    </row>
    <row r="38" customFormat="false" ht="15" hidden="false" customHeight="false" outlineLevel="0" collapsed="false">
      <c r="A38" s="7" t="s">
        <v>232</v>
      </c>
      <c r="B38" s="0" t="s">
        <v>12</v>
      </c>
      <c r="C38" s="8" t="s">
        <v>357</v>
      </c>
      <c r="D38" s="2" t="n">
        <f aca="false">2021-1998</f>
        <v>23</v>
      </c>
      <c r="E38" s="8" t="s">
        <v>82</v>
      </c>
      <c r="F38" s="2"/>
      <c r="G38" s="2" t="s">
        <v>163</v>
      </c>
      <c r="H38" s="2" t="s">
        <v>358</v>
      </c>
      <c r="I38" s="2" t="s">
        <v>359</v>
      </c>
      <c r="J38" s="2" t="s">
        <v>360</v>
      </c>
      <c r="K38" s="2" t="s">
        <v>361</v>
      </c>
    </row>
    <row r="39" customFormat="false" ht="16.5" hidden="false" customHeight="false" outlineLevel="0" collapsed="false">
      <c r="A39" s="7" t="s">
        <v>250</v>
      </c>
      <c r="B39" s="0" t="s">
        <v>12</v>
      </c>
      <c r="C39" s="8" t="s">
        <v>362</v>
      </c>
      <c r="D39" s="2" t="n">
        <f aca="false">2021-1982</f>
        <v>39</v>
      </c>
      <c r="E39" s="8" t="s">
        <v>34</v>
      </c>
      <c r="F39" s="6" t="s">
        <v>363</v>
      </c>
      <c r="G39" s="2" t="s">
        <v>234</v>
      </c>
      <c r="H39" s="2"/>
      <c r="I39" s="2"/>
      <c r="J39" s="2" t="s">
        <v>364</v>
      </c>
      <c r="K39" s="2"/>
    </row>
    <row r="40" customFormat="false" ht="15" hidden="false" customHeight="false" outlineLevel="0" collapsed="false">
      <c r="A40" s="7" t="s">
        <v>250</v>
      </c>
      <c r="B40" s="0" t="s">
        <v>12</v>
      </c>
      <c r="C40" s="8" t="s">
        <v>365</v>
      </c>
      <c r="D40" s="2" t="n">
        <f aca="false">2021-1974</f>
        <v>47</v>
      </c>
      <c r="E40" s="8" t="s">
        <v>34</v>
      </c>
      <c r="F40" s="2"/>
      <c r="G40" s="2" t="s">
        <v>234</v>
      </c>
      <c r="H40" s="2"/>
      <c r="I40" s="2" t="s">
        <v>366</v>
      </c>
      <c r="J40" s="2" t="s">
        <v>367</v>
      </c>
      <c r="K40" s="2" t="s">
        <v>368</v>
      </c>
    </row>
    <row r="41" customFormat="false" ht="15" hidden="false" customHeight="false" outlineLevel="0" collapsed="false">
      <c r="A41" s="7" t="s">
        <v>250</v>
      </c>
      <c r="B41" s="0" t="s">
        <v>12</v>
      </c>
      <c r="C41" s="8" t="s">
        <v>369</v>
      </c>
      <c r="D41" s="2" t="n">
        <f aca="false">2021-1983</f>
        <v>38</v>
      </c>
      <c r="E41" s="8" t="s">
        <v>34</v>
      </c>
      <c r="F41" s="2"/>
      <c r="G41" s="2" t="s">
        <v>234</v>
      </c>
      <c r="H41" s="2"/>
      <c r="I41" s="2"/>
      <c r="J41" s="2" t="s">
        <v>370</v>
      </c>
      <c r="K41" s="2"/>
    </row>
    <row r="42" customFormat="false" ht="15" hidden="false" customHeight="false" outlineLevel="0" collapsed="false">
      <c r="A42" s="7" t="s">
        <v>250</v>
      </c>
      <c r="B42" s="0" t="s">
        <v>12</v>
      </c>
      <c r="C42" s="8" t="s">
        <v>371</v>
      </c>
      <c r="D42" s="2" t="n">
        <f aca="false">2021-1983</f>
        <v>38</v>
      </c>
      <c r="E42" s="8" t="s">
        <v>34</v>
      </c>
      <c r="F42" s="2"/>
      <c r="G42" s="2" t="s">
        <v>234</v>
      </c>
      <c r="H42" s="2"/>
      <c r="I42" s="2" t="s">
        <v>372</v>
      </c>
      <c r="J42" s="2" t="s">
        <v>373</v>
      </c>
      <c r="K42" s="2" t="s">
        <v>374</v>
      </c>
    </row>
    <row r="43" customFormat="false" ht="15" hidden="false" customHeight="false" outlineLevel="0" collapsed="false">
      <c r="A43" s="7" t="s">
        <v>250</v>
      </c>
      <c r="B43" s="0" t="s">
        <v>12</v>
      </c>
      <c r="C43" s="8" t="s">
        <v>375</v>
      </c>
      <c r="D43" s="2" t="n">
        <f aca="false">2021-1986</f>
        <v>35</v>
      </c>
      <c r="E43" s="8" t="s">
        <v>34</v>
      </c>
      <c r="F43" s="2"/>
      <c r="G43" s="2" t="s">
        <v>143</v>
      </c>
      <c r="H43" s="2"/>
      <c r="I43" s="2" t="s">
        <v>376</v>
      </c>
      <c r="J43" s="2" t="s">
        <v>377</v>
      </c>
      <c r="K43" s="2" t="s">
        <v>378</v>
      </c>
    </row>
    <row r="44" customFormat="false" ht="15" hidden="false" customHeight="false" outlineLevel="0" collapsed="false">
      <c r="A44" s="7" t="s">
        <v>303</v>
      </c>
      <c r="B44" s="0" t="s">
        <v>12</v>
      </c>
      <c r="C44" s="8" t="s">
        <v>379</v>
      </c>
      <c r="D44" s="2" t="n">
        <f aca="false">2021-1977</f>
        <v>44</v>
      </c>
      <c r="E44" s="8" t="s">
        <v>23</v>
      </c>
      <c r="F44" s="2"/>
      <c r="G44" s="2" t="s">
        <v>234</v>
      </c>
      <c r="H44" s="2"/>
      <c r="I44" s="2" t="s">
        <v>380</v>
      </c>
      <c r="J44" s="2" t="s">
        <v>381</v>
      </c>
      <c r="K44" s="2" t="s">
        <v>382</v>
      </c>
    </row>
    <row r="45" customFormat="false" ht="15" hidden="false" customHeight="false" outlineLevel="0" collapsed="false">
      <c r="A45" s="7" t="s">
        <v>232</v>
      </c>
      <c r="B45" s="0" t="s">
        <v>12</v>
      </c>
      <c r="C45" s="8" t="s">
        <v>383</v>
      </c>
      <c r="D45" s="2" t="n">
        <f aca="false">2021-1977</f>
        <v>44</v>
      </c>
      <c r="E45" s="8" t="s">
        <v>14</v>
      </c>
      <c r="F45" s="2"/>
      <c r="G45" s="2" t="s">
        <v>234</v>
      </c>
      <c r="H45" s="2" t="s">
        <v>384</v>
      </c>
      <c r="I45" s="2"/>
      <c r="J45" s="2" t="s">
        <v>385</v>
      </c>
      <c r="K45" s="2"/>
    </row>
    <row r="46" customFormat="false" ht="15" hidden="false" customHeight="false" outlineLevel="0" collapsed="false">
      <c r="A46" s="7" t="s">
        <v>232</v>
      </c>
      <c r="B46" s="0" t="s">
        <v>12</v>
      </c>
      <c r="C46" s="8" t="s">
        <v>386</v>
      </c>
      <c r="D46" s="2" t="n">
        <f aca="false">2021-1981</f>
        <v>40</v>
      </c>
      <c r="E46" s="8" t="s">
        <v>34</v>
      </c>
      <c r="F46" s="2"/>
      <c r="G46" s="2" t="s">
        <v>234</v>
      </c>
      <c r="H46" s="2" t="s">
        <v>387</v>
      </c>
      <c r="I46" s="2" t="s">
        <v>388</v>
      </c>
      <c r="J46" s="2" t="s">
        <v>389</v>
      </c>
      <c r="K46" s="2"/>
    </row>
    <row r="47" customFormat="false" ht="15" hidden="false" customHeight="false" outlineLevel="0" collapsed="false">
      <c r="A47" s="7" t="s">
        <v>250</v>
      </c>
      <c r="B47" s="0" t="s">
        <v>12</v>
      </c>
      <c r="C47" s="8" t="s">
        <v>390</v>
      </c>
      <c r="D47" s="2" t="n">
        <f aca="false">2021-1972</f>
        <v>49</v>
      </c>
      <c r="E47" s="8" t="s">
        <v>34</v>
      </c>
      <c r="F47" s="2"/>
      <c r="G47" s="2" t="s">
        <v>234</v>
      </c>
      <c r="H47" s="2"/>
      <c r="I47" s="2" t="s">
        <v>391</v>
      </c>
      <c r="J47" s="2" t="s">
        <v>392</v>
      </c>
      <c r="K47" s="2"/>
    </row>
    <row r="48" customFormat="false" ht="15" hidden="false" customHeight="false" outlineLevel="0" collapsed="false">
      <c r="A48" s="7" t="s">
        <v>250</v>
      </c>
      <c r="B48" s="0" t="s">
        <v>12</v>
      </c>
      <c r="C48" s="8" t="s">
        <v>393</v>
      </c>
      <c r="D48" s="2" t="n">
        <f aca="false">2021-1976</f>
        <v>45</v>
      </c>
      <c r="E48" s="8" t="s">
        <v>34</v>
      </c>
      <c r="F48" s="2"/>
      <c r="G48" s="2" t="s">
        <v>234</v>
      </c>
      <c r="H48" s="2"/>
      <c r="I48" s="2" t="s">
        <v>391</v>
      </c>
      <c r="J48" s="2" t="s">
        <v>394</v>
      </c>
      <c r="K48" s="2"/>
    </row>
    <row r="49" customFormat="false" ht="15" hidden="false" customHeight="false" outlineLevel="0" collapsed="false">
      <c r="A49" s="7" t="s">
        <v>232</v>
      </c>
      <c r="B49" s="0" t="s">
        <v>12</v>
      </c>
      <c r="C49" s="8" t="s">
        <v>395</v>
      </c>
      <c r="D49" s="2" t="n">
        <f aca="false">2021-1988</f>
        <v>33</v>
      </c>
      <c r="E49" s="8" t="s">
        <v>23</v>
      </c>
      <c r="F49" s="2"/>
      <c r="G49" s="2" t="s">
        <v>234</v>
      </c>
      <c r="H49" s="2" t="s">
        <v>396</v>
      </c>
      <c r="I49" s="4" t="s">
        <v>397</v>
      </c>
      <c r="J49" s="2" t="s">
        <v>398</v>
      </c>
      <c r="K49" s="2" t="s">
        <v>399</v>
      </c>
    </row>
    <row r="50" customFormat="false" ht="15" hidden="false" customHeight="false" outlineLevel="0" collapsed="false">
      <c r="A50" s="7" t="s">
        <v>250</v>
      </c>
      <c r="B50" s="0" t="s">
        <v>12</v>
      </c>
      <c r="C50" s="8" t="s">
        <v>400</v>
      </c>
      <c r="D50" s="2" t="n">
        <f aca="false">2021-1955</f>
        <v>66</v>
      </c>
      <c r="E50" s="8" t="s">
        <v>34</v>
      </c>
      <c r="F50" s="2"/>
      <c r="G50" s="2" t="s">
        <v>143</v>
      </c>
      <c r="H50" s="2"/>
      <c r="I50" s="2" t="s">
        <v>401</v>
      </c>
      <c r="J50" s="2"/>
      <c r="K50" s="2"/>
    </row>
    <row r="51" customFormat="false" ht="15" hidden="false" customHeight="false" outlineLevel="0" collapsed="false">
      <c r="A51" s="7" t="s">
        <v>250</v>
      </c>
      <c r="B51" s="0" t="s">
        <v>12</v>
      </c>
      <c r="C51" s="8" t="s">
        <v>402</v>
      </c>
      <c r="D51" s="2" t="n">
        <f aca="false">2021-1970</f>
        <v>51</v>
      </c>
      <c r="E51" s="8" t="s">
        <v>105</v>
      </c>
      <c r="F51" s="2"/>
      <c r="G51" s="2" t="s">
        <v>234</v>
      </c>
      <c r="H51" s="2"/>
      <c r="I51" s="2" t="s">
        <v>403</v>
      </c>
      <c r="J51" s="2" t="s">
        <v>404</v>
      </c>
      <c r="K51" s="2"/>
    </row>
    <row r="52" customFormat="false" ht="15" hidden="false" customHeight="false" outlineLevel="0" collapsed="false">
      <c r="A52" s="7" t="s">
        <v>232</v>
      </c>
      <c r="B52" s="0" t="s">
        <v>12</v>
      </c>
      <c r="C52" s="8" t="s">
        <v>405</v>
      </c>
      <c r="D52" s="2" t="n">
        <f aca="false">2021-1973</f>
        <v>48</v>
      </c>
      <c r="E52" s="8" t="s">
        <v>23</v>
      </c>
      <c r="F52" s="2"/>
      <c r="G52" s="2" t="s">
        <v>234</v>
      </c>
      <c r="H52" s="2" t="s">
        <v>406</v>
      </c>
      <c r="I52" s="2" t="s">
        <v>407</v>
      </c>
      <c r="J52" s="2" t="s">
        <v>408</v>
      </c>
      <c r="K52" s="2"/>
    </row>
    <row r="53" customFormat="false" ht="15" hidden="false" customHeight="false" outlineLevel="0" collapsed="false">
      <c r="A53" s="7" t="s">
        <v>232</v>
      </c>
      <c r="B53" s="0" t="s">
        <v>12</v>
      </c>
      <c r="C53" s="8" t="s">
        <v>409</v>
      </c>
      <c r="D53" s="2" t="n">
        <f aca="false">2021-1982</f>
        <v>39</v>
      </c>
      <c r="E53" s="8" t="s">
        <v>51</v>
      </c>
      <c r="F53" s="2"/>
      <c r="G53" s="2" t="s">
        <v>234</v>
      </c>
      <c r="H53" s="2" t="s">
        <v>410</v>
      </c>
      <c r="I53" s="2" t="s">
        <v>411</v>
      </c>
      <c r="J53" s="2" t="s">
        <v>412</v>
      </c>
      <c r="K53" s="2" t="s">
        <v>413</v>
      </c>
    </row>
    <row r="54" customFormat="false" ht="15" hidden="false" customHeight="false" outlineLevel="0" collapsed="false">
      <c r="A54" s="7" t="s">
        <v>232</v>
      </c>
      <c r="B54" s="0" t="s">
        <v>12</v>
      </c>
      <c r="C54" s="8" t="s">
        <v>414</v>
      </c>
      <c r="D54" s="2" t="n">
        <f aca="false">2021-1976</f>
        <v>45</v>
      </c>
      <c r="E54" s="8" t="s">
        <v>34</v>
      </c>
      <c r="F54" s="2"/>
      <c r="G54" s="2" t="s">
        <v>234</v>
      </c>
      <c r="H54" s="2" t="s">
        <v>415</v>
      </c>
      <c r="I54" s="2"/>
      <c r="J54" s="2" t="s">
        <v>416</v>
      </c>
      <c r="K54" s="2"/>
    </row>
    <row r="55" customFormat="false" ht="15" hidden="false" customHeight="false" outlineLevel="0" collapsed="false">
      <c r="A55" s="7" t="s">
        <v>232</v>
      </c>
      <c r="B55" s="0" t="s">
        <v>12</v>
      </c>
      <c r="C55" s="8" t="s">
        <v>417</v>
      </c>
      <c r="D55" s="2" t="n">
        <f aca="false">2021-1960</f>
        <v>61</v>
      </c>
      <c r="E55" s="8" t="s">
        <v>14</v>
      </c>
      <c r="F55" s="2"/>
      <c r="G55" s="2" t="s">
        <v>234</v>
      </c>
      <c r="H55" s="2" t="s">
        <v>418</v>
      </c>
      <c r="I55" s="2" t="s">
        <v>419</v>
      </c>
      <c r="J55" s="2" t="s">
        <v>420</v>
      </c>
      <c r="K55" s="2" t="s">
        <v>421</v>
      </c>
    </row>
    <row r="56" customFormat="false" ht="15" hidden="false" customHeight="false" outlineLevel="0" collapsed="false">
      <c r="A56" s="7" t="s">
        <v>303</v>
      </c>
      <c r="B56" s="0" t="s">
        <v>12</v>
      </c>
      <c r="C56" s="8" t="s">
        <v>422</v>
      </c>
      <c r="D56" s="2" t="n">
        <f aca="false">2021-1988</f>
        <v>33</v>
      </c>
      <c r="E56" s="8" t="s">
        <v>63</v>
      </c>
      <c r="F56" s="2"/>
      <c r="G56" s="2" t="s">
        <v>234</v>
      </c>
      <c r="H56" s="2"/>
      <c r="I56" s="2" t="s">
        <v>423</v>
      </c>
      <c r="J56" s="2" t="s">
        <v>424</v>
      </c>
      <c r="K56" s="2" t="s">
        <v>425</v>
      </c>
    </row>
    <row r="57" customFormat="false" ht="15" hidden="false" customHeight="false" outlineLevel="0" collapsed="false">
      <c r="A57" s="7" t="s">
        <v>232</v>
      </c>
      <c r="B57" s="0" t="s">
        <v>12</v>
      </c>
      <c r="C57" s="8" t="s">
        <v>426</v>
      </c>
      <c r="D57" s="2" t="n">
        <f aca="false">2021-1973</f>
        <v>48</v>
      </c>
      <c r="E57" s="8" t="s">
        <v>34</v>
      </c>
      <c r="F57" s="2"/>
      <c r="G57" s="2" t="s">
        <v>234</v>
      </c>
      <c r="H57" s="2" t="s">
        <v>427</v>
      </c>
      <c r="I57" s="2" t="s">
        <v>428</v>
      </c>
      <c r="J57" s="2" t="s">
        <v>429</v>
      </c>
      <c r="K57" s="2" t="s">
        <v>430</v>
      </c>
    </row>
    <row r="58" customFormat="false" ht="15" hidden="false" customHeight="false" outlineLevel="0" collapsed="false">
      <c r="A58" s="7" t="s">
        <v>232</v>
      </c>
      <c r="B58" s="0" t="s">
        <v>12</v>
      </c>
      <c r="C58" s="8" t="s">
        <v>431</v>
      </c>
      <c r="D58" s="2" t="n">
        <f aca="false">2021-1971</f>
        <v>50</v>
      </c>
      <c r="E58" s="8" t="s">
        <v>34</v>
      </c>
      <c r="F58" s="2"/>
      <c r="G58" s="2" t="s">
        <v>143</v>
      </c>
      <c r="H58" s="2" t="s">
        <v>432</v>
      </c>
      <c r="I58" s="4" t="s">
        <v>433</v>
      </c>
      <c r="J58" s="2" t="s">
        <v>434</v>
      </c>
      <c r="K58" s="2" t="s">
        <v>435</v>
      </c>
    </row>
    <row r="59" customFormat="false" ht="15" hidden="false" customHeight="false" outlineLevel="0" collapsed="false">
      <c r="A59" s="7" t="s">
        <v>232</v>
      </c>
      <c r="B59" s="0" t="s">
        <v>12</v>
      </c>
      <c r="C59" s="8" t="s">
        <v>436</v>
      </c>
      <c r="D59" s="2" t="n">
        <f aca="false">2021-1985</f>
        <v>36</v>
      </c>
      <c r="E59" s="8" t="s">
        <v>14</v>
      </c>
      <c r="F59" s="2"/>
      <c r="G59" s="2" t="s">
        <v>234</v>
      </c>
      <c r="H59" s="2" t="s">
        <v>437</v>
      </c>
      <c r="I59" s="2"/>
      <c r="J59" s="2" t="s">
        <v>438</v>
      </c>
      <c r="K59" s="2"/>
    </row>
    <row r="60" customFormat="false" ht="15" hidden="false" customHeight="false" outlineLevel="0" collapsed="false">
      <c r="A60" s="7" t="s">
        <v>250</v>
      </c>
      <c r="B60" s="0" t="s">
        <v>12</v>
      </c>
      <c r="C60" s="8" t="s">
        <v>439</v>
      </c>
      <c r="D60" s="2" t="n">
        <f aca="false">2021-1987</f>
        <v>34</v>
      </c>
      <c r="E60" s="8" t="s">
        <v>82</v>
      </c>
      <c r="F60" s="2"/>
      <c r="G60" s="2" t="s">
        <v>143</v>
      </c>
      <c r="H60" s="2"/>
      <c r="I60" s="2" t="s">
        <v>440</v>
      </c>
      <c r="J60" s="2" t="s">
        <v>441</v>
      </c>
      <c r="K60" s="2" t="s">
        <v>442</v>
      </c>
    </row>
    <row r="61" customFormat="false" ht="15" hidden="false" customHeight="false" outlineLevel="0" collapsed="false">
      <c r="A61" s="7" t="s">
        <v>250</v>
      </c>
      <c r="B61" s="0" t="s">
        <v>12</v>
      </c>
      <c r="C61" s="8" t="s">
        <v>443</v>
      </c>
      <c r="D61" s="2" t="n">
        <f aca="false">2021-1970</f>
        <v>51</v>
      </c>
      <c r="E61" s="8" t="s">
        <v>51</v>
      </c>
      <c r="F61" s="4" t="s">
        <v>444</v>
      </c>
      <c r="G61" s="2" t="s">
        <v>234</v>
      </c>
      <c r="H61" s="2"/>
      <c r="I61" s="2" t="s">
        <v>445</v>
      </c>
      <c r="J61" s="2" t="s">
        <v>446</v>
      </c>
      <c r="K61" s="2" t="s">
        <v>447</v>
      </c>
    </row>
    <row r="62" customFormat="false" ht="15" hidden="false" customHeight="false" outlineLevel="0" collapsed="false">
      <c r="A62" s="7" t="s">
        <v>250</v>
      </c>
      <c r="B62" s="0" t="s">
        <v>12</v>
      </c>
      <c r="C62" s="8" t="s">
        <v>448</v>
      </c>
      <c r="D62" s="2" t="n">
        <f aca="false">2021-1969</f>
        <v>52</v>
      </c>
      <c r="E62" s="8" t="s">
        <v>23</v>
      </c>
      <c r="F62" s="2"/>
      <c r="G62" s="2" t="s">
        <v>234</v>
      </c>
      <c r="H62" s="2"/>
      <c r="I62" s="2" t="s">
        <v>449</v>
      </c>
      <c r="J62" s="2" t="s">
        <v>450</v>
      </c>
      <c r="K62" s="2"/>
    </row>
    <row r="63" customFormat="false" ht="16.5" hidden="false" customHeight="false" outlineLevel="0" collapsed="false">
      <c r="A63" s="7" t="s">
        <v>232</v>
      </c>
      <c r="B63" s="0" t="s">
        <v>12</v>
      </c>
      <c r="C63" s="8" t="s">
        <v>451</v>
      </c>
      <c r="D63" s="2" t="n">
        <f aca="false">2021-1980</f>
        <v>41</v>
      </c>
      <c r="E63" s="8" t="s">
        <v>105</v>
      </c>
      <c r="F63" s="6" t="s">
        <v>452</v>
      </c>
      <c r="G63" s="2" t="s">
        <v>234</v>
      </c>
      <c r="H63" s="2"/>
      <c r="I63" s="2" t="s">
        <v>453</v>
      </c>
      <c r="J63" s="2" t="s">
        <v>454</v>
      </c>
      <c r="K63" s="2" t="s">
        <v>455</v>
      </c>
    </row>
    <row r="64" customFormat="false" ht="16.5" hidden="false" customHeight="false" outlineLevel="0" collapsed="false">
      <c r="A64" s="7" t="s">
        <v>232</v>
      </c>
      <c r="B64" s="0" t="s">
        <v>12</v>
      </c>
      <c r="C64" s="8" t="s">
        <v>456</v>
      </c>
      <c r="D64" s="2" t="n">
        <f aca="false">2021-1975</f>
        <v>46</v>
      </c>
      <c r="E64" s="8" t="s">
        <v>51</v>
      </c>
      <c r="F64" s="6" t="s">
        <v>457</v>
      </c>
      <c r="G64" s="2" t="s">
        <v>163</v>
      </c>
      <c r="H64" s="2" t="s">
        <v>458</v>
      </c>
      <c r="I64" s="2" t="s">
        <v>459</v>
      </c>
      <c r="J64" s="2" t="s">
        <v>460</v>
      </c>
      <c r="K64" s="2" t="s">
        <v>461</v>
      </c>
    </row>
    <row r="65" customFormat="false" ht="16.5" hidden="false" customHeight="false" outlineLevel="0" collapsed="false">
      <c r="A65" s="7" t="s">
        <v>250</v>
      </c>
      <c r="B65" s="0" t="s">
        <v>12</v>
      </c>
      <c r="C65" s="8" t="s">
        <v>462</v>
      </c>
      <c r="D65" s="2" t="n">
        <f aca="false">2021-1954</f>
        <v>67</v>
      </c>
      <c r="E65" s="8" t="s">
        <v>14</v>
      </c>
      <c r="F65" s="9" t="s">
        <v>463</v>
      </c>
      <c r="G65" s="2" t="s">
        <v>143</v>
      </c>
      <c r="H65" s="2"/>
      <c r="I65" s="2"/>
      <c r="J65" s="2" t="s">
        <v>464</v>
      </c>
      <c r="K65" s="2"/>
    </row>
    <row r="66" customFormat="false" ht="15" hidden="false" customHeight="false" outlineLevel="0" collapsed="false">
      <c r="A66" s="7" t="s">
        <v>250</v>
      </c>
      <c r="B66" s="0" t="s">
        <v>12</v>
      </c>
      <c r="C66" s="8" t="s">
        <v>465</v>
      </c>
      <c r="D66" s="2" t="n">
        <f aca="false">2021-1975</f>
        <v>46</v>
      </c>
      <c r="E66" s="8" t="s">
        <v>23</v>
      </c>
      <c r="F66" s="2"/>
      <c r="G66" s="2" t="s">
        <v>234</v>
      </c>
      <c r="H66" s="2"/>
      <c r="I66" s="2"/>
      <c r="J66" s="2" t="s">
        <v>466</v>
      </c>
      <c r="K66" s="2" t="s">
        <v>467</v>
      </c>
    </row>
    <row r="67" customFormat="false" ht="15" hidden="false" customHeight="false" outlineLevel="0" collapsed="false">
      <c r="A67" s="7" t="s">
        <v>250</v>
      </c>
      <c r="B67" s="0" t="s">
        <v>12</v>
      </c>
      <c r="C67" s="8" t="s">
        <v>468</v>
      </c>
      <c r="D67" s="2" t="n">
        <f aca="false">2021-1959</f>
        <v>62</v>
      </c>
      <c r="E67" s="8" t="s">
        <v>43</v>
      </c>
      <c r="F67" s="2"/>
      <c r="G67" s="2" t="s">
        <v>143</v>
      </c>
      <c r="H67" s="2"/>
      <c r="I67" s="2"/>
      <c r="J67" s="2" t="s">
        <v>469</v>
      </c>
      <c r="K67" s="2"/>
    </row>
    <row r="68" customFormat="false" ht="15" hidden="false" customHeight="false" outlineLevel="0" collapsed="false">
      <c r="A68" s="7" t="s">
        <v>250</v>
      </c>
      <c r="B68" s="0" t="s">
        <v>12</v>
      </c>
      <c r="C68" s="8" t="s">
        <v>470</v>
      </c>
      <c r="D68" s="2" t="n">
        <f aca="false">2021-1962</f>
        <v>59</v>
      </c>
      <c r="E68" s="8" t="s">
        <v>23</v>
      </c>
      <c r="F68" s="2"/>
      <c r="G68" s="2" t="s">
        <v>143</v>
      </c>
      <c r="H68" s="2"/>
      <c r="I68" s="2"/>
      <c r="J68" s="2" t="s">
        <v>471</v>
      </c>
      <c r="K68" s="2"/>
    </row>
    <row r="69" customFormat="false" ht="15" hidden="false" customHeight="false" outlineLevel="0" collapsed="false">
      <c r="A69" s="7" t="s">
        <v>250</v>
      </c>
      <c r="B69" s="0" t="s">
        <v>12</v>
      </c>
      <c r="C69" s="8" t="s">
        <v>472</v>
      </c>
      <c r="D69" s="2" t="n">
        <f aca="false">2021-1980</f>
        <v>41</v>
      </c>
      <c r="E69" s="8" t="s">
        <v>43</v>
      </c>
      <c r="F69" s="2"/>
      <c r="G69" s="2" t="s">
        <v>234</v>
      </c>
      <c r="H69" s="2"/>
      <c r="I69" s="2"/>
      <c r="J69" s="2" t="s">
        <v>473</v>
      </c>
      <c r="K69" s="2"/>
    </row>
    <row r="70" customFormat="false" ht="15" hidden="false" customHeight="false" outlineLevel="0" collapsed="false">
      <c r="A70" s="7" t="s">
        <v>232</v>
      </c>
      <c r="B70" s="0" t="s">
        <v>12</v>
      </c>
      <c r="C70" s="8" t="s">
        <v>474</v>
      </c>
      <c r="D70" s="2" t="n">
        <f aca="false">2021-1978</f>
        <v>43</v>
      </c>
      <c r="E70" s="8" t="s">
        <v>63</v>
      </c>
      <c r="F70" s="2"/>
      <c r="G70" s="2" t="s">
        <v>234</v>
      </c>
      <c r="H70" s="2" t="s">
        <v>475</v>
      </c>
      <c r="I70" s="2"/>
      <c r="J70" s="2" t="s">
        <v>476</v>
      </c>
      <c r="K70" s="2"/>
    </row>
    <row r="71" customFormat="false" ht="15" hidden="false" customHeight="false" outlineLevel="0" collapsed="false">
      <c r="A71" s="7" t="s">
        <v>232</v>
      </c>
      <c r="B71" s="0" t="s">
        <v>12</v>
      </c>
      <c r="C71" s="8" t="s">
        <v>477</v>
      </c>
      <c r="D71" s="2" t="n">
        <f aca="false">2021-1978</f>
        <v>43</v>
      </c>
      <c r="E71" s="8" t="s">
        <v>14</v>
      </c>
      <c r="F71" s="2"/>
      <c r="G71" s="2" t="s">
        <v>143</v>
      </c>
      <c r="H71" s="2" t="s">
        <v>478</v>
      </c>
      <c r="I71" s="2" t="s">
        <v>479</v>
      </c>
      <c r="J71" s="2" t="s">
        <v>480</v>
      </c>
      <c r="K71" s="2" t="s">
        <v>481</v>
      </c>
    </row>
    <row r="72" customFormat="false" ht="15" hidden="false" customHeight="false" outlineLevel="0" collapsed="false">
      <c r="A72" s="7" t="s">
        <v>250</v>
      </c>
      <c r="B72" s="0" t="s">
        <v>12</v>
      </c>
      <c r="C72" s="8" t="s">
        <v>482</v>
      </c>
      <c r="D72" s="2" t="n">
        <f aca="false">2021-1968</f>
        <v>53</v>
      </c>
      <c r="E72" s="8" t="s">
        <v>14</v>
      </c>
      <c r="F72" s="2"/>
      <c r="G72" s="2" t="s">
        <v>143</v>
      </c>
      <c r="H72" s="2"/>
      <c r="I72" s="2" t="s">
        <v>483</v>
      </c>
      <c r="J72" s="2" t="s">
        <v>484</v>
      </c>
      <c r="K72" s="2"/>
    </row>
    <row r="73" customFormat="false" ht="15" hidden="false" customHeight="false" outlineLevel="0" collapsed="false">
      <c r="A73" s="7" t="s">
        <v>232</v>
      </c>
      <c r="B73" s="0" t="s">
        <v>12</v>
      </c>
      <c r="C73" s="8" t="s">
        <v>485</v>
      </c>
      <c r="D73" s="2" t="n">
        <f aca="false">2021-1986</f>
        <v>35</v>
      </c>
      <c r="E73" s="8" t="s">
        <v>82</v>
      </c>
      <c r="F73" s="2"/>
      <c r="G73" s="2" t="s">
        <v>143</v>
      </c>
      <c r="H73" s="2" t="s">
        <v>486</v>
      </c>
      <c r="I73" s="2"/>
      <c r="J73" s="2" t="s">
        <v>487</v>
      </c>
      <c r="K73" s="2" t="s">
        <v>488</v>
      </c>
    </row>
    <row r="74" customFormat="false" ht="15" hidden="false" customHeight="false" outlineLevel="0" collapsed="false">
      <c r="A74" s="7" t="s">
        <v>250</v>
      </c>
      <c r="B74" s="0" t="s">
        <v>12</v>
      </c>
      <c r="C74" s="8" t="s">
        <v>489</v>
      </c>
      <c r="D74" s="2" t="n">
        <f aca="false">2021-1995</f>
        <v>26</v>
      </c>
      <c r="E74" s="8" t="s">
        <v>51</v>
      </c>
      <c r="F74" s="2"/>
      <c r="G74" s="2" t="s">
        <v>143</v>
      </c>
      <c r="H74" s="2"/>
      <c r="I74" s="2" t="s">
        <v>490</v>
      </c>
      <c r="J74" s="2" t="s">
        <v>491</v>
      </c>
      <c r="K74" s="2" t="s">
        <v>492</v>
      </c>
    </row>
    <row r="75" customFormat="false" ht="15" hidden="false" customHeight="false" outlineLevel="0" collapsed="false">
      <c r="A75" s="7" t="s">
        <v>232</v>
      </c>
      <c r="B75" s="0" t="s">
        <v>12</v>
      </c>
      <c r="C75" s="8" t="s">
        <v>493</v>
      </c>
      <c r="D75" s="2" t="n">
        <f aca="false">2021-1973</f>
        <v>48</v>
      </c>
      <c r="E75" s="8" t="s">
        <v>82</v>
      </c>
      <c r="F75" s="2"/>
      <c r="G75" s="2" t="s">
        <v>163</v>
      </c>
      <c r="H75" s="2" t="s">
        <v>494</v>
      </c>
      <c r="I75" s="2"/>
      <c r="J75" s="2" t="s">
        <v>495</v>
      </c>
      <c r="K75" s="2"/>
    </row>
    <row r="76" customFormat="false" ht="15" hidden="false" customHeight="false" outlineLevel="0" collapsed="false">
      <c r="A76" s="7" t="s">
        <v>232</v>
      </c>
      <c r="B76" s="0" t="s">
        <v>12</v>
      </c>
      <c r="C76" s="8" t="s">
        <v>496</v>
      </c>
      <c r="D76" s="2" t="n">
        <f aca="false">2021-1967</f>
        <v>54</v>
      </c>
      <c r="E76" s="8" t="s">
        <v>105</v>
      </c>
      <c r="F76" s="2"/>
      <c r="G76" s="2" t="s">
        <v>234</v>
      </c>
      <c r="H76" s="2" t="s">
        <v>497</v>
      </c>
      <c r="I76" s="2"/>
      <c r="J76" s="2" t="s">
        <v>498</v>
      </c>
      <c r="K76" s="2"/>
    </row>
    <row r="77" customFormat="false" ht="15" hidden="false" customHeight="false" outlineLevel="0" collapsed="false">
      <c r="A77" s="7" t="s">
        <v>232</v>
      </c>
      <c r="B77" s="0" t="s">
        <v>12</v>
      </c>
      <c r="C77" s="8" t="s">
        <v>499</v>
      </c>
      <c r="D77" s="2" t="n">
        <f aca="false">2021-1983</f>
        <v>38</v>
      </c>
      <c r="E77" s="8" t="s">
        <v>43</v>
      </c>
      <c r="F77" s="2"/>
      <c r="G77" s="2" t="s">
        <v>234</v>
      </c>
      <c r="H77" s="2" t="s">
        <v>500</v>
      </c>
      <c r="I77" s="2" t="s">
        <v>501</v>
      </c>
      <c r="J77" s="2" t="s">
        <v>502</v>
      </c>
      <c r="K77" s="2"/>
    </row>
    <row r="78" customFormat="false" ht="15" hidden="false" customHeight="false" outlineLevel="0" collapsed="false">
      <c r="A78" s="7" t="s">
        <v>250</v>
      </c>
      <c r="B78" s="0" t="s">
        <v>12</v>
      </c>
      <c r="C78" s="8" t="s">
        <v>503</v>
      </c>
      <c r="D78" s="2" t="n">
        <f aca="false">2021-1967</f>
        <v>54</v>
      </c>
      <c r="E78" s="8" t="s">
        <v>63</v>
      </c>
      <c r="F78" s="2"/>
      <c r="G78" s="2" t="s">
        <v>234</v>
      </c>
      <c r="H78" s="2"/>
      <c r="I78" s="2"/>
      <c r="J78" s="2" t="s">
        <v>504</v>
      </c>
      <c r="K78" s="2"/>
    </row>
    <row r="79" customFormat="false" ht="15" hidden="false" customHeight="false" outlineLevel="0" collapsed="false">
      <c r="A79" s="7" t="s">
        <v>232</v>
      </c>
      <c r="B79" s="0" t="s">
        <v>12</v>
      </c>
      <c r="C79" s="8" t="s">
        <v>505</v>
      </c>
      <c r="D79" s="2" t="n">
        <f aca="false">2021-1959</f>
        <v>62</v>
      </c>
      <c r="E79" s="8" t="s">
        <v>105</v>
      </c>
      <c r="F79" s="2"/>
      <c r="G79" s="2" t="s">
        <v>143</v>
      </c>
      <c r="H79" s="2" t="s">
        <v>506</v>
      </c>
      <c r="I79" s="2"/>
      <c r="J79" s="2" t="s">
        <v>507</v>
      </c>
      <c r="K79" s="2" t="s">
        <v>508</v>
      </c>
    </row>
    <row r="80" customFormat="false" ht="15" hidden="false" customHeight="false" outlineLevel="0" collapsed="false">
      <c r="A80" s="7" t="s">
        <v>250</v>
      </c>
      <c r="B80" s="0" t="s">
        <v>12</v>
      </c>
      <c r="C80" s="8" t="s">
        <v>509</v>
      </c>
      <c r="D80" s="2" t="n">
        <f aca="false">2021-1981</f>
        <v>40</v>
      </c>
      <c r="E80" s="8" t="s">
        <v>23</v>
      </c>
      <c r="F80" s="2"/>
      <c r="G80" s="2" t="s">
        <v>234</v>
      </c>
      <c r="H80" s="2"/>
      <c r="I80" s="2"/>
      <c r="J80" s="2" t="s">
        <v>510</v>
      </c>
      <c r="K80" s="2"/>
    </row>
    <row r="81" customFormat="false" ht="15" hidden="false" customHeight="false" outlineLevel="0" collapsed="false">
      <c r="A81" s="0" t="s">
        <v>232</v>
      </c>
      <c r="B81" s="0" t="s">
        <v>12</v>
      </c>
      <c r="C81" s="2" t="s">
        <v>511</v>
      </c>
      <c r="D81" s="2" t="n">
        <f aca="false">2021-1960</f>
        <v>61</v>
      </c>
      <c r="E81" s="2" t="s">
        <v>34</v>
      </c>
      <c r="F81" s="2"/>
      <c r="G81" s="2" t="s">
        <v>234</v>
      </c>
      <c r="H81" s="2" t="s">
        <v>512</v>
      </c>
      <c r="I81" s="2" t="s">
        <v>513</v>
      </c>
      <c r="J81" s="2" t="s">
        <v>510</v>
      </c>
      <c r="K81" s="2" t="s">
        <v>514</v>
      </c>
    </row>
    <row r="82" customFormat="false" ht="15" hidden="false" customHeight="false" outlineLevel="0" collapsed="false">
      <c r="A82" s="7" t="s">
        <v>232</v>
      </c>
      <c r="B82" s="0" t="s">
        <v>12</v>
      </c>
      <c r="C82" s="8" t="s">
        <v>515</v>
      </c>
      <c r="D82" s="2" t="n">
        <f aca="false">2021-1962</f>
        <v>59</v>
      </c>
      <c r="E82" s="8" t="s">
        <v>23</v>
      </c>
      <c r="F82" s="2"/>
      <c r="G82" s="2" t="s">
        <v>234</v>
      </c>
      <c r="H82" s="2" t="s">
        <v>516</v>
      </c>
      <c r="I82" s="2"/>
      <c r="J82" s="2" t="s">
        <v>517</v>
      </c>
      <c r="K82" s="2"/>
    </row>
    <row r="83" customFormat="false" ht="15" hidden="false" customHeight="false" outlineLevel="0" collapsed="false">
      <c r="A83" s="7" t="s">
        <v>250</v>
      </c>
      <c r="B83" s="0" t="s">
        <v>12</v>
      </c>
      <c r="C83" s="8" t="s">
        <v>518</v>
      </c>
      <c r="D83" s="2" t="n">
        <f aca="false">2021-1959</f>
        <v>62</v>
      </c>
      <c r="E83" s="8" t="s">
        <v>43</v>
      </c>
      <c r="F83" s="2"/>
      <c r="G83" s="2" t="s">
        <v>143</v>
      </c>
      <c r="H83" s="2"/>
      <c r="I83" s="2"/>
      <c r="J83" s="2" t="s">
        <v>519</v>
      </c>
      <c r="K83" s="2"/>
    </row>
    <row r="84" customFormat="false" ht="15" hidden="false" customHeight="false" outlineLevel="0" collapsed="false">
      <c r="A84" s="7" t="s">
        <v>250</v>
      </c>
      <c r="B84" s="0" t="s">
        <v>12</v>
      </c>
      <c r="C84" s="8" t="s">
        <v>520</v>
      </c>
      <c r="D84" s="2" t="n">
        <f aca="false">2021-1990</f>
        <v>31</v>
      </c>
      <c r="E84" s="8" t="s">
        <v>34</v>
      </c>
      <c r="F84" s="2"/>
      <c r="G84" s="2" t="s">
        <v>143</v>
      </c>
      <c r="H84" s="2"/>
      <c r="I84" s="2"/>
      <c r="J84" s="2" t="s">
        <v>521</v>
      </c>
      <c r="K84" s="2" t="s">
        <v>522</v>
      </c>
    </row>
    <row r="85" customFormat="false" ht="15" hidden="false" customHeight="false" outlineLevel="0" collapsed="false">
      <c r="A85" s="7" t="s">
        <v>232</v>
      </c>
      <c r="B85" s="0" t="s">
        <v>12</v>
      </c>
      <c r="C85" s="8" t="s">
        <v>523</v>
      </c>
      <c r="D85" s="2" t="n">
        <f aca="false">2021-1962</f>
        <v>59</v>
      </c>
      <c r="E85" s="8" t="s">
        <v>30</v>
      </c>
      <c r="F85" s="2"/>
      <c r="G85" s="2" t="s">
        <v>234</v>
      </c>
      <c r="H85" s="2" t="s">
        <v>524</v>
      </c>
      <c r="I85" s="2"/>
      <c r="J85" s="2" t="s">
        <v>525</v>
      </c>
      <c r="K85" s="2"/>
    </row>
    <row r="86" customFormat="false" ht="15" hidden="false" customHeight="false" outlineLevel="0" collapsed="false">
      <c r="A86" s="7" t="s">
        <v>250</v>
      </c>
      <c r="B86" s="0" t="s">
        <v>12</v>
      </c>
      <c r="C86" s="8" t="s">
        <v>526</v>
      </c>
      <c r="D86" s="2" t="n">
        <f aca="false">2021-1995</f>
        <v>26</v>
      </c>
      <c r="E86" s="8" t="s">
        <v>51</v>
      </c>
      <c r="F86" s="2"/>
      <c r="G86" s="2" t="s">
        <v>163</v>
      </c>
      <c r="H86" s="2"/>
      <c r="I86" s="2" t="s">
        <v>527</v>
      </c>
      <c r="J86" s="2" t="s">
        <v>528</v>
      </c>
      <c r="K86" s="2" t="s">
        <v>529</v>
      </c>
    </row>
    <row r="87" customFormat="false" ht="16.5" hidden="false" customHeight="false" outlineLevel="0" collapsed="false">
      <c r="A87" s="7" t="s">
        <v>232</v>
      </c>
      <c r="B87" s="0" t="s">
        <v>12</v>
      </c>
      <c r="C87" s="8" t="s">
        <v>530</v>
      </c>
      <c r="D87" s="2" t="n">
        <f aca="false">2021-1988</f>
        <v>33</v>
      </c>
      <c r="E87" s="8" t="s">
        <v>51</v>
      </c>
      <c r="F87" s="6" t="s">
        <v>531</v>
      </c>
      <c r="G87" s="2" t="s">
        <v>163</v>
      </c>
      <c r="H87" s="2" t="s">
        <v>532</v>
      </c>
      <c r="I87" s="2" t="s">
        <v>533</v>
      </c>
      <c r="J87" s="2" t="s">
        <v>534</v>
      </c>
      <c r="K87" s="2" t="s">
        <v>535</v>
      </c>
    </row>
    <row r="88" customFormat="false" ht="15" hidden="false" customHeight="false" outlineLevel="0" collapsed="false">
      <c r="A88" s="7" t="s">
        <v>250</v>
      </c>
      <c r="B88" s="0" t="s">
        <v>12</v>
      </c>
      <c r="C88" s="8" t="s">
        <v>536</v>
      </c>
      <c r="D88" s="2" t="n">
        <f aca="false">2021-1975</f>
        <v>46</v>
      </c>
      <c r="E88" s="8" t="s">
        <v>63</v>
      </c>
      <c r="F88" s="2"/>
      <c r="G88" s="2" t="s">
        <v>143</v>
      </c>
      <c r="H88" s="2"/>
      <c r="I88" s="2"/>
      <c r="J88" s="2" t="s">
        <v>537</v>
      </c>
      <c r="K88" s="2" t="s">
        <v>538</v>
      </c>
    </row>
    <row r="89" customFormat="false" ht="15" hidden="false" customHeight="false" outlineLevel="0" collapsed="false">
      <c r="A89" s="7" t="s">
        <v>232</v>
      </c>
      <c r="B89" s="0" t="s">
        <v>12</v>
      </c>
      <c r="C89" s="8" t="s">
        <v>539</v>
      </c>
      <c r="D89" s="2" t="n">
        <f aca="false">2021-1988</f>
        <v>33</v>
      </c>
      <c r="E89" s="8" t="s">
        <v>43</v>
      </c>
      <c r="F89" s="2"/>
      <c r="G89" s="2" t="s">
        <v>143</v>
      </c>
      <c r="H89" s="2" t="s">
        <v>540</v>
      </c>
      <c r="I89" s="2" t="s">
        <v>541</v>
      </c>
      <c r="J89" s="2" t="s">
        <v>542</v>
      </c>
      <c r="K89" s="2" t="s">
        <v>543</v>
      </c>
    </row>
    <row r="90" customFormat="false" ht="15" hidden="false" customHeight="false" outlineLevel="0" collapsed="false">
      <c r="A90" s="7" t="s">
        <v>250</v>
      </c>
      <c r="B90" s="0" t="s">
        <v>12</v>
      </c>
      <c r="C90" s="8" t="s">
        <v>544</v>
      </c>
      <c r="D90" s="2" t="n">
        <f aca="false">2021-1968</f>
        <v>53</v>
      </c>
      <c r="E90" s="8" t="s">
        <v>14</v>
      </c>
      <c r="F90" s="2"/>
      <c r="G90" s="2" t="s">
        <v>143</v>
      </c>
      <c r="H90" s="2"/>
      <c r="I90" s="2"/>
      <c r="J90" s="2" t="s">
        <v>545</v>
      </c>
      <c r="K90" s="2" t="s">
        <v>546</v>
      </c>
    </row>
    <row r="91" customFormat="false" ht="15" hidden="false" customHeight="false" outlineLevel="0" collapsed="false">
      <c r="A91" s="7" t="s">
        <v>250</v>
      </c>
      <c r="B91" s="0" t="s">
        <v>12</v>
      </c>
      <c r="C91" s="8" t="s">
        <v>547</v>
      </c>
      <c r="D91" s="2" t="n">
        <f aca="false">2021-1983</f>
        <v>38</v>
      </c>
      <c r="E91" s="8" t="s">
        <v>51</v>
      </c>
      <c r="F91" s="2"/>
      <c r="G91" s="2" t="s">
        <v>163</v>
      </c>
      <c r="H91" s="2"/>
      <c r="I91" s="2"/>
      <c r="J91" s="2" t="s">
        <v>548</v>
      </c>
      <c r="K91" s="2"/>
    </row>
    <row r="92" customFormat="false" ht="15" hidden="false" customHeight="false" outlineLevel="0" collapsed="false">
      <c r="A92" s="7" t="s">
        <v>250</v>
      </c>
      <c r="B92" s="0" t="s">
        <v>12</v>
      </c>
      <c r="C92" s="8" t="s">
        <v>549</v>
      </c>
      <c r="D92" s="2" t="n">
        <f aca="false">2021-1977</f>
        <v>44</v>
      </c>
      <c r="E92" s="8" t="s">
        <v>105</v>
      </c>
      <c r="F92" s="2"/>
      <c r="G92" s="2" t="s">
        <v>143</v>
      </c>
      <c r="H92" s="2"/>
      <c r="I92" s="2"/>
      <c r="J92" s="2" t="s">
        <v>550</v>
      </c>
      <c r="K92" s="2"/>
    </row>
    <row r="93" customFormat="false" ht="15" hidden="false" customHeight="false" outlineLevel="0" collapsed="false">
      <c r="A93" s="7" t="s">
        <v>232</v>
      </c>
      <c r="B93" s="0" t="s">
        <v>12</v>
      </c>
      <c r="C93" s="8" t="s">
        <v>551</v>
      </c>
      <c r="D93" s="2" t="n">
        <f aca="false">2021-1965</f>
        <v>56</v>
      </c>
      <c r="E93" s="8" t="s">
        <v>34</v>
      </c>
      <c r="F93" s="2"/>
      <c r="G93" s="2" t="s">
        <v>143</v>
      </c>
      <c r="H93" s="2" t="s">
        <v>552</v>
      </c>
      <c r="I93" s="2"/>
      <c r="J93" s="2" t="s">
        <v>553</v>
      </c>
      <c r="K93" s="2"/>
    </row>
    <row r="94" customFormat="false" ht="15" hidden="false" customHeight="false" outlineLevel="0" collapsed="false">
      <c r="A94" s="7" t="s">
        <v>232</v>
      </c>
      <c r="B94" s="0" t="s">
        <v>12</v>
      </c>
      <c r="C94" s="8" t="s">
        <v>554</v>
      </c>
      <c r="D94" s="2" t="n">
        <f aca="false">2021-1981</f>
        <v>40</v>
      </c>
      <c r="E94" s="8" t="s">
        <v>63</v>
      </c>
      <c r="F94" s="2"/>
      <c r="G94" s="2" t="s">
        <v>234</v>
      </c>
      <c r="H94" s="2" t="s">
        <v>555</v>
      </c>
      <c r="I94" s="2" t="s">
        <v>556</v>
      </c>
      <c r="J94" s="2" t="s">
        <v>557</v>
      </c>
      <c r="K94" s="2"/>
    </row>
    <row r="95" customFormat="false" ht="15" hidden="false" customHeight="false" outlineLevel="0" collapsed="false">
      <c r="A95" s="7" t="s">
        <v>232</v>
      </c>
      <c r="B95" s="0" t="s">
        <v>12</v>
      </c>
      <c r="C95" s="8" t="s">
        <v>558</v>
      </c>
      <c r="D95" s="2" t="n">
        <f aca="false">2021-1982</f>
        <v>39</v>
      </c>
      <c r="E95" s="8" t="s">
        <v>14</v>
      </c>
      <c r="F95" s="2"/>
      <c r="G95" s="2" t="s">
        <v>143</v>
      </c>
      <c r="H95" s="2" t="s">
        <v>559</v>
      </c>
      <c r="I95" s="2" t="s">
        <v>560</v>
      </c>
      <c r="J95" s="2" t="s">
        <v>561</v>
      </c>
      <c r="K95" s="2"/>
    </row>
    <row r="96" customFormat="false" ht="15" hidden="false" customHeight="false" outlineLevel="0" collapsed="false">
      <c r="A96" s="7" t="s">
        <v>232</v>
      </c>
      <c r="B96" s="0" t="s">
        <v>12</v>
      </c>
      <c r="C96" s="8" t="s">
        <v>562</v>
      </c>
      <c r="D96" s="2" t="n">
        <f aca="false">2021-1984</f>
        <v>37</v>
      </c>
      <c r="E96" s="8" t="s">
        <v>23</v>
      </c>
      <c r="F96" s="2"/>
      <c r="G96" s="2" t="s">
        <v>234</v>
      </c>
      <c r="H96" s="2" t="s">
        <v>563</v>
      </c>
      <c r="I96" s="2"/>
      <c r="J96" s="2" t="s">
        <v>564</v>
      </c>
      <c r="K96" s="2"/>
    </row>
    <row r="97" customFormat="false" ht="15" hidden="false" customHeight="false" outlineLevel="0" collapsed="false">
      <c r="A97" s="7" t="s">
        <v>250</v>
      </c>
      <c r="B97" s="0" t="s">
        <v>12</v>
      </c>
      <c r="C97" s="8" t="s">
        <v>565</v>
      </c>
      <c r="D97" s="2" t="n">
        <f aca="false">2021-1980</f>
        <v>41</v>
      </c>
      <c r="E97" s="8" t="s">
        <v>34</v>
      </c>
      <c r="F97" s="2"/>
      <c r="G97" s="2" t="s">
        <v>234</v>
      </c>
      <c r="H97" s="2"/>
      <c r="I97" s="2"/>
      <c r="J97" s="2" t="s">
        <v>566</v>
      </c>
      <c r="K97" s="2"/>
    </row>
    <row r="98" customFormat="false" ht="15" hidden="false" customHeight="false" outlineLevel="0" collapsed="false">
      <c r="A98" s="7" t="s">
        <v>232</v>
      </c>
      <c r="B98" s="0" t="s">
        <v>12</v>
      </c>
      <c r="C98" s="8" t="s">
        <v>567</v>
      </c>
      <c r="D98" s="2" t="n">
        <f aca="false">2021-1985</f>
        <v>36</v>
      </c>
      <c r="E98" s="8" t="s">
        <v>51</v>
      </c>
      <c r="F98" s="2"/>
      <c r="G98" s="2" t="s">
        <v>163</v>
      </c>
      <c r="H98" s="2" t="s">
        <v>568</v>
      </c>
      <c r="I98" s="4" t="s">
        <v>569</v>
      </c>
      <c r="J98" s="2" t="s">
        <v>570</v>
      </c>
      <c r="K98" s="2" t="s">
        <v>571</v>
      </c>
    </row>
    <row r="99" customFormat="false" ht="15" hidden="false" customHeight="false" outlineLevel="0" collapsed="false">
      <c r="A99" s="7" t="s">
        <v>250</v>
      </c>
      <c r="B99" s="0" t="s">
        <v>12</v>
      </c>
      <c r="C99" s="8" t="s">
        <v>572</v>
      </c>
      <c r="D99" s="2" t="n">
        <f aca="false">2021-1977</f>
        <v>44</v>
      </c>
      <c r="E99" s="8" t="s">
        <v>82</v>
      </c>
      <c r="F99" s="2"/>
      <c r="G99" s="2" t="s">
        <v>143</v>
      </c>
      <c r="H99" s="2"/>
      <c r="I99" s="2" t="s">
        <v>573</v>
      </c>
      <c r="J99" s="2" t="s">
        <v>574</v>
      </c>
      <c r="K99" s="2" t="s">
        <v>575</v>
      </c>
    </row>
    <row r="100" customFormat="false" ht="15" hidden="false" customHeight="false" outlineLevel="0" collapsed="false">
      <c r="A100" s="7" t="s">
        <v>232</v>
      </c>
      <c r="B100" s="0" t="s">
        <v>12</v>
      </c>
      <c r="C100" s="8" t="s">
        <v>576</v>
      </c>
      <c r="D100" s="2" t="n">
        <f aca="false">2021-1981</f>
        <v>40</v>
      </c>
      <c r="E100" s="8" t="s">
        <v>51</v>
      </c>
      <c r="F100" s="2"/>
      <c r="G100" s="2" t="s">
        <v>163</v>
      </c>
      <c r="H100" s="2" t="s">
        <v>577</v>
      </c>
      <c r="I100" s="2" t="s">
        <v>578</v>
      </c>
      <c r="J100" s="2" t="s">
        <v>579</v>
      </c>
      <c r="K100" s="2" t="s">
        <v>580</v>
      </c>
    </row>
    <row r="101" customFormat="false" ht="15" hidden="false" customHeight="false" outlineLevel="0" collapsed="false">
      <c r="A101" s="7" t="s">
        <v>250</v>
      </c>
      <c r="B101" s="0" t="s">
        <v>12</v>
      </c>
      <c r="C101" s="8" t="s">
        <v>581</v>
      </c>
      <c r="D101" s="2" t="n">
        <f aca="false">2021-1978</f>
        <v>43</v>
      </c>
      <c r="E101" s="8" t="s">
        <v>105</v>
      </c>
      <c r="F101" s="2"/>
      <c r="G101" s="2" t="s">
        <v>143</v>
      </c>
      <c r="H101" s="2"/>
      <c r="I101" s="2" t="s">
        <v>582</v>
      </c>
      <c r="J101" s="2" t="s">
        <v>583</v>
      </c>
      <c r="K101" s="2" t="s">
        <v>584</v>
      </c>
    </row>
    <row r="102" customFormat="false" ht="15" hidden="false" customHeight="false" outlineLevel="0" collapsed="false">
      <c r="A102" s="7" t="s">
        <v>232</v>
      </c>
      <c r="B102" s="0" t="s">
        <v>12</v>
      </c>
      <c r="C102" s="8" t="s">
        <v>585</v>
      </c>
      <c r="D102" s="2" t="n">
        <f aca="false">2021-1984</f>
        <v>37</v>
      </c>
      <c r="E102" s="8" t="s">
        <v>34</v>
      </c>
      <c r="F102" s="2"/>
      <c r="G102" s="2" t="s">
        <v>234</v>
      </c>
      <c r="H102" s="2" t="s">
        <v>586</v>
      </c>
      <c r="I102" s="2"/>
      <c r="J102" s="2"/>
      <c r="K102" s="2"/>
    </row>
    <row r="103" customFormat="false" ht="15" hidden="false" customHeight="false" outlineLevel="0" collapsed="false">
      <c r="A103" s="7" t="s">
        <v>232</v>
      </c>
      <c r="B103" s="0" t="s">
        <v>12</v>
      </c>
      <c r="C103" s="8" t="s">
        <v>587</v>
      </c>
      <c r="D103" s="2" t="n">
        <f aca="false">2021-1975</f>
        <v>46</v>
      </c>
      <c r="E103" s="8" t="s">
        <v>23</v>
      </c>
      <c r="F103" s="2"/>
      <c r="G103" s="2" t="s">
        <v>234</v>
      </c>
      <c r="H103" s="2" t="s">
        <v>588</v>
      </c>
      <c r="I103" s="2"/>
      <c r="J103" s="2" t="s">
        <v>589</v>
      </c>
      <c r="K103" s="2" t="s">
        <v>589</v>
      </c>
    </row>
    <row r="104" customFormat="false" ht="16.5" hidden="false" customHeight="false" outlineLevel="0" collapsed="false">
      <c r="A104" s="7" t="s">
        <v>232</v>
      </c>
      <c r="B104" s="0" t="s">
        <v>12</v>
      </c>
      <c r="C104" s="8" t="s">
        <v>590</v>
      </c>
      <c r="D104" s="2" t="n">
        <f aca="false">2021-1980</f>
        <v>41</v>
      </c>
      <c r="E104" s="8" t="s">
        <v>51</v>
      </c>
      <c r="F104" s="6" t="s">
        <v>591</v>
      </c>
      <c r="G104" s="2" t="s">
        <v>234</v>
      </c>
      <c r="H104" s="2" t="s">
        <v>592</v>
      </c>
      <c r="I104" s="2"/>
      <c r="J104" s="2" t="s">
        <v>593</v>
      </c>
      <c r="K104" s="2" t="s">
        <v>594</v>
      </c>
    </row>
    <row r="105" customFormat="false" ht="15" hidden="false" customHeight="false" outlineLevel="0" collapsed="false">
      <c r="A105" s="7" t="s">
        <v>232</v>
      </c>
      <c r="B105" s="0" t="s">
        <v>12</v>
      </c>
      <c r="C105" s="8" t="s">
        <v>595</v>
      </c>
      <c r="D105" s="2" t="n">
        <f aca="false">2021-1978</f>
        <v>43</v>
      </c>
      <c r="E105" s="8" t="s">
        <v>14</v>
      </c>
      <c r="F105" s="2"/>
      <c r="G105" s="2" t="s">
        <v>234</v>
      </c>
      <c r="H105" s="2" t="s">
        <v>596</v>
      </c>
      <c r="I105" s="2" t="s">
        <v>597</v>
      </c>
      <c r="J105" s="4" t="s">
        <v>598</v>
      </c>
      <c r="K105" s="2"/>
    </row>
    <row r="106" customFormat="false" ht="15" hidden="false" customHeight="false" outlineLevel="0" collapsed="false">
      <c r="A106" s="7" t="s">
        <v>232</v>
      </c>
      <c r="B106" s="0" t="s">
        <v>12</v>
      </c>
      <c r="C106" s="8" t="s">
        <v>599</v>
      </c>
      <c r="D106" s="2" t="n">
        <f aca="false">2021-1966</f>
        <v>55</v>
      </c>
      <c r="E106" s="8" t="s">
        <v>63</v>
      </c>
      <c r="F106" s="2"/>
      <c r="G106" s="2" t="s">
        <v>234</v>
      </c>
      <c r="H106" s="2" t="s">
        <v>600</v>
      </c>
      <c r="I106" s="2" t="s">
        <v>601</v>
      </c>
      <c r="J106" s="2" t="s">
        <v>602</v>
      </c>
      <c r="K106" s="2"/>
    </row>
    <row r="107" customFormat="false" ht="15" hidden="false" customHeight="false" outlineLevel="0" collapsed="false">
      <c r="A107" s="7" t="s">
        <v>232</v>
      </c>
      <c r="B107" s="0" t="s">
        <v>12</v>
      </c>
      <c r="C107" s="8" t="s">
        <v>603</v>
      </c>
      <c r="D107" s="2" t="n">
        <f aca="false">2021-1961</f>
        <v>60</v>
      </c>
      <c r="E107" s="8" t="s">
        <v>34</v>
      </c>
      <c r="F107" s="2"/>
      <c r="G107" s="2" t="s">
        <v>234</v>
      </c>
      <c r="H107" s="2" t="s">
        <v>604</v>
      </c>
      <c r="I107" s="2" t="s">
        <v>605</v>
      </c>
      <c r="J107" s="2" t="s">
        <v>606</v>
      </c>
      <c r="K107" s="2" t="s">
        <v>607</v>
      </c>
    </row>
    <row r="108" customFormat="false" ht="15" hidden="false" customHeight="false" outlineLevel="0" collapsed="false">
      <c r="A108" s="7" t="s">
        <v>250</v>
      </c>
      <c r="B108" s="0" t="s">
        <v>12</v>
      </c>
      <c r="C108" s="8" t="s">
        <v>608</v>
      </c>
      <c r="D108" s="2" t="n">
        <f aca="false">2021-1961</f>
        <v>60</v>
      </c>
      <c r="E108" s="8" t="s">
        <v>63</v>
      </c>
      <c r="F108" s="2"/>
      <c r="G108" s="2" t="s">
        <v>143</v>
      </c>
      <c r="H108" s="2"/>
      <c r="I108" s="2" t="s">
        <v>609</v>
      </c>
      <c r="J108" s="2"/>
      <c r="K108" s="2"/>
    </row>
    <row r="109" customFormat="false" ht="15" hidden="false" customHeight="false" outlineLevel="0" collapsed="false">
      <c r="A109" s="7" t="s">
        <v>232</v>
      </c>
      <c r="B109" s="0" t="s">
        <v>12</v>
      </c>
      <c r="C109" s="8" t="s">
        <v>610</v>
      </c>
      <c r="D109" s="2" t="n">
        <f aca="false">2021-1979</f>
        <v>42</v>
      </c>
      <c r="E109" s="8" t="s">
        <v>51</v>
      </c>
      <c r="F109" s="4" t="s">
        <v>611</v>
      </c>
      <c r="G109" s="2" t="s">
        <v>163</v>
      </c>
      <c r="H109" s="2" t="s">
        <v>612</v>
      </c>
      <c r="I109" s="2" t="s">
        <v>613</v>
      </c>
      <c r="J109" s="2" t="s">
        <v>614</v>
      </c>
      <c r="K109" s="2" t="s">
        <v>615</v>
      </c>
    </row>
    <row r="110" customFormat="false" ht="15" hidden="false" customHeight="false" outlineLevel="0" collapsed="false">
      <c r="A110" s="7" t="s">
        <v>232</v>
      </c>
      <c r="B110" s="0" t="s">
        <v>12</v>
      </c>
      <c r="C110" s="8" t="s">
        <v>616</v>
      </c>
      <c r="D110" s="2" t="n">
        <f aca="false">2021-1976</f>
        <v>45</v>
      </c>
      <c r="E110" s="8" t="s">
        <v>23</v>
      </c>
      <c r="F110" s="2"/>
      <c r="G110" s="2" t="s">
        <v>234</v>
      </c>
      <c r="H110" s="2" t="s">
        <v>617</v>
      </c>
      <c r="I110" s="2"/>
      <c r="J110" s="2" t="s">
        <v>618</v>
      </c>
      <c r="K110" s="2"/>
    </row>
    <row r="111" customFormat="false" ht="15" hidden="false" customHeight="false" outlineLevel="0" collapsed="false">
      <c r="A111" s="7" t="s">
        <v>232</v>
      </c>
      <c r="B111" s="0" t="s">
        <v>12</v>
      </c>
      <c r="C111" s="8" t="s">
        <v>619</v>
      </c>
      <c r="D111" s="2" t="n">
        <f aca="false">2021-1986</f>
        <v>35</v>
      </c>
      <c r="E111" s="8" t="s">
        <v>30</v>
      </c>
      <c r="F111" s="2"/>
      <c r="G111" s="2" t="s">
        <v>234</v>
      </c>
      <c r="H111" s="2" t="s">
        <v>620</v>
      </c>
      <c r="I111" s="2" t="s">
        <v>621</v>
      </c>
      <c r="J111" s="2" t="s">
        <v>622</v>
      </c>
      <c r="K111" s="2"/>
    </row>
    <row r="112" customFormat="false" ht="15" hidden="false" customHeight="false" outlineLevel="0" collapsed="false">
      <c r="A112" s="7" t="s">
        <v>232</v>
      </c>
      <c r="B112" s="0" t="s">
        <v>12</v>
      </c>
      <c r="C112" s="8" t="s">
        <v>623</v>
      </c>
      <c r="D112" s="2" t="n">
        <f aca="false">2021-1968</f>
        <v>53</v>
      </c>
      <c r="E112" s="8" t="s">
        <v>51</v>
      </c>
      <c r="F112" s="2"/>
      <c r="G112" s="2" t="s">
        <v>163</v>
      </c>
      <c r="H112" s="2" t="s">
        <v>624</v>
      </c>
      <c r="I112" s="2" t="s">
        <v>625</v>
      </c>
      <c r="J112" s="2" t="s">
        <v>626</v>
      </c>
      <c r="K112" s="2" t="s">
        <v>627</v>
      </c>
    </row>
    <row r="113" customFormat="false" ht="15" hidden="false" customHeight="false" outlineLevel="0" collapsed="false">
      <c r="A113" s="7" t="s">
        <v>232</v>
      </c>
      <c r="B113" s="0" t="s">
        <v>12</v>
      </c>
      <c r="C113" s="8" t="s">
        <v>628</v>
      </c>
      <c r="D113" s="2" t="n">
        <f aca="false">2021-1967</f>
        <v>54</v>
      </c>
      <c r="E113" s="8" t="s">
        <v>34</v>
      </c>
      <c r="F113" s="2"/>
      <c r="G113" s="2" t="s">
        <v>234</v>
      </c>
      <c r="H113" s="2" t="s">
        <v>629</v>
      </c>
      <c r="I113" s="2"/>
      <c r="J113" s="2" t="s">
        <v>630</v>
      </c>
      <c r="K113" s="2" t="s">
        <v>631</v>
      </c>
    </row>
    <row r="114" customFormat="false" ht="15" hidden="false" customHeight="false" outlineLevel="0" collapsed="false">
      <c r="A114" s="7" t="s">
        <v>250</v>
      </c>
      <c r="B114" s="0" t="s">
        <v>12</v>
      </c>
      <c r="C114" s="8" t="s">
        <v>632</v>
      </c>
      <c r="D114" s="2" t="n">
        <f aca="false">2021-1989</f>
        <v>32</v>
      </c>
      <c r="E114" s="8" t="s">
        <v>23</v>
      </c>
      <c r="F114" s="2"/>
      <c r="G114" s="2" t="s">
        <v>143</v>
      </c>
      <c r="H114" s="2"/>
      <c r="I114" s="2" t="s">
        <v>633</v>
      </c>
      <c r="J114" s="2" t="s">
        <v>634</v>
      </c>
      <c r="K114" s="2" t="s">
        <v>635</v>
      </c>
    </row>
    <row r="115" customFormat="false" ht="16.5" hidden="false" customHeight="false" outlineLevel="0" collapsed="false">
      <c r="A115" s="7" t="s">
        <v>250</v>
      </c>
      <c r="B115" s="0" t="s">
        <v>12</v>
      </c>
      <c r="C115" s="8" t="s">
        <v>636</v>
      </c>
      <c r="D115" s="2" t="n">
        <f aca="false">2021-1969</f>
        <v>52</v>
      </c>
      <c r="E115" s="8" t="s">
        <v>51</v>
      </c>
      <c r="F115" s="6" t="s">
        <v>637</v>
      </c>
      <c r="G115" s="2" t="s">
        <v>163</v>
      </c>
      <c r="H115" s="2"/>
      <c r="I115" s="2"/>
      <c r="J115" s="2" t="s">
        <v>638</v>
      </c>
      <c r="K115" s="2"/>
    </row>
    <row r="116" customFormat="false" ht="15" hidden="false" customHeight="false" outlineLevel="0" collapsed="false">
      <c r="A116" s="7" t="s">
        <v>232</v>
      </c>
      <c r="B116" s="0" t="s">
        <v>12</v>
      </c>
      <c r="C116" s="8" t="s">
        <v>639</v>
      </c>
      <c r="D116" s="2" t="n">
        <f aca="false">2021-1983</f>
        <v>38</v>
      </c>
      <c r="E116" s="8" t="s">
        <v>23</v>
      </c>
      <c r="F116" s="2"/>
      <c r="G116" s="2" t="s">
        <v>234</v>
      </c>
      <c r="H116" s="2" t="s">
        <v>640</v>
      </c>
      <c r="I116" s="2"/>
      <c r="J116" s="2" t="s">
        <v>641</v>
      </c>
      <c r="K116" s="2"/>
    </row>
    <row r="117" customFormat="false" ht="15" hidden="false" customHeight="false" outlineLevel="0" collapsed="false">
      <c r="A117" s="7" t="s">
        <v>250</v>
      </c>
      <c r="B117" s="0" t="s">
        <v>12</v>
      </c>
      <c r="C117" s="8" t="s">
        <v>642</v>
      </c>
      <c r="D117" s="2" t="n">
        <f aca="false">2021-1985</f>
        <v>36</v>
      </c>
      <c r="E117" s="8" t="s">
        <v>82</v>
      </c>
      <c r="F117" s="2"/>
      <c r="G117" s="2" t="s">
        <v>234</v>
      </c>
      <c r="H117" s="2"/>
      <c r="I117" s="4" t="s">
        <v>643</v>
      </c>
      <c r="J117" s="2" t="s">
        <v>641</v>
      </c>
      <c r="K117" s="2"/>
    </row>
    <row r="118" customFormat="false" ht="15" hidden="false" customHeight="false" outlineLevel="0" collapsed="false">
      <c r="A118" s="7" t="s">
        <v>250</v>
      </c>
      <c r="B118" s="0" t="s">
        <v>12</v>
      </c>
      <c r="C118" s="8" t="s">
        <v>644</v>
      </c>
      <c r="D118" s="2" t="n">
        <f aca="false">2021-1957</f>
        <v>64</v>
      </c>
      <c r="E118" s="8" t="s">
        <v>23</v>
      </c>
      <c r="F118" s="2"/>
      <c r="G118" s="2" t="s">
        <v>143</v>
      </c>
      <c r="H118" s="2"/>
      <c r="I118" s="2" t="s">
        <v>645</v>
      </c>
      <c r="J118" s="2" t="s">
        <v>646</v>
      </c>
      <c r="K118" s="2" t="s">
        <v>647</v>
      </c>
    </row>
    <row r="119" customFormat="false" ht="15" hidden="false" customHeight="false" outlineLevel="0" collapsed="false">
      <c r="A119" s="7" t="s">
        <v>250</v>
      </c>
      <c r="B119" s="0" t="s">
        <v>12</v>
      </c>
      <c r="C119" s="8" t="s">
        <v>648</v>
      </c>
      <c r="D119" s="2" t="n">
        <f aca="false">2021-1973</f>
        <v>48</v>
      </c>
      <c r="E119" s="8" t="s">
        <v>30</v>
      </c>
      <c r="F119" s="2"/>
      <c r="G119" s="2" t="s">
        <v>143</v>
      </c>
      <c r="H119" s="2"/>
      <c r="I119" s="2" t="s">
        <v>649</v>
      </c>
      <c r="J119" s="2" t="s">
        <v>650</v>
      </c>
      <c r="K119" s="2"/>
    </row>
    <row r="120" customFormat="false" ht="15" hidden="false" customHeight="false" outlineLevel="0" collapsed="false">
      <c r="A120" s="7" t="s">
        <v>250</v>
      </c>
      <c r="B120" s="0" t="s">
        <v>12</v>
      </c>
      <c r="C120" s="8" t="s">
        <v>651</v>
      </c>
      <c r="D120" s="2" t="n">
        <f aca="false">2021-1982</f>
        <v>39</v>
      </c>
      <c r="E120" s="8" t="s">
        <v>51</v>
      </c>
      <c r="F120" s="2"/>
      <c r="G120" s="2" t="s">
        <v>143</v>
      </c>
      <c r="H120" s="2"/>
      <c r="I120" s="2" t="s">
        <v>652</v>
      </c>
      <c r="J120" s="2" t="s">
        <v>653</v>
      </c>
      <c r="K120" s="2" t="s">
        <v>654</v>
      </c>
    </row>
    <row r="121" customFormat="false" ht="15" hidden="false" customHeight="false" outlineLevel="0" collapsed="false">
      <c r="A121" s="7" t="s">
        <v>250</v>
      </c>
      <c r="B121" s="0" t="s">
        <v>12</v>
      </c>
      <c r="C121" s="8" t="s">
        <v>655</v>
      </c>
      <c r="D121" s="2" t="n">
        <f aca="false">2021-1972</f>
        <v>49</v>
      </c>
      <c r="E121" s="8" t="s">
        <v>30</v>
      </c>
      <c r="F121" s="2"/>
      <c r="G121" s="2" t="s">
        <v>163</v>
      </c>
      <c r="H121" s="2"/>
      <c r="I121" s="2" t="s">
        <v>656</v>
      </c>
      <c r="J121" s="2" t="s">
        <v>657</v>
      </c>
      <c r="K121" s="2" t="s">
        <v>658</v>
      </c>
    </row>
    <row r="122" customFormat="false" ht="15" hidden="false" customHeight="false" outlineLevel="0" collapsed="false">
      <c r="A122" s="7" t="s">
        <v>303</v>
      </c>
      <c r="B122" s="0" t="s">
        <v>12</v>
      </c>
      <c r="C122" s="8" t="s">
        <v>659</v>
      </c>
      <c r="D122" s="2" t="n">
        <f aca="false">2021-1994</f>
        <v>27</v>
      </c>
      <c r="E122" s="8" t="s">
        <v>30</v>
      </c>
      <c r="F122" s="2"/>
      <c r="G122" s="2" t="s">
        <v>234</v>
      </c>
      <c r="H122" s="2"/>
      <c r="I122" s="2" t="s">
        <v>660</v>
      </c>
      <c r="J122" s="2" t="s">
        <v>661</v>
      </c>
      <c r="K122" s="2" t="s">
        <v>662</v>
      </c>
    </row>
    <row r="123" customFormat="false" ht="15" hidden="false" customHeight="false" outlineLevel="0" collapsed="false">
      <c r="A123" s="7" t="s">
        <v>232</v>
      </c>
      <c r="B123" s="0" t="s">
        <v>12</v>
      </c>
      <c r="C123" s="8" t="s">
        <v>663</v>
      </c>
      <c r="D123" s="2" t="n">
        <f aca="false">2021-1981</f>
        <v>40</v>
      </c>
      <c r="E123" s="8" t="s">
        <v>51</v>
      </c>
      <c r="F123" s="2"/>
      <c r="G123" s="2" t="s">
        <v>234</v>
      </c>
      <c r="H123" s="2" t="s">
        <v>664</v>
      </c>
      <c r="I123" s="2"/>
      <c r="J123" s="2" t="s">
        <v>665</v>
      </c>
      <c r="K123" s="2"/>
    </row>
    <row r="124" customFormat="false" ht="15" hidden="false" customHeight="false" outlineLevel="0" collapsed="false">
      <c r="A124" s="7" t="s">
        <v>250</v>
      </c>
      <c r="B124" s="0" t="s">
        <v>12</v>
      </c>
      <c r="C124" s="8" t="s">
        <v>666</v>
      </c>
      <c r="D124" s="2" t="n">
        <f aca="false">2021-1954</f>
        <v>67</v>
      </c>
      <c r="E124" s="8" t="s">
        <v>51</v>
      </c>
      <c r="F124" s="2"/>
      <c r="G124" s="2" t="s">
        <v>163</v>
      </c>
      <c r="H124" s="2"/>
      <c r="I124" s="2" t="s">
        <v>667</v>
      </c>
      <c r="J124" s="2" t="s">
        <v>668</v>
      </c>
      <c r="K124" s="2"/>
    </row>
    <row r="125" customFormat="false" ht="15" hidden="false" customHeight="false" outlineLevel="0" collapsed="false">
      <c r="A125" s="7" t="s">
        <v>250</v>
      </c>
      <c r="B125" s="0" t="s">
        <v>12</v>
      </c>
      <c r="C125" s="8" t="s">
        <v>669</v>
      </c>
      <c r="D125" s="2" t="n">
        <f aca="false">2021-1967</f>
        <v>54</v>
      </c>
      <c r="E125" s="8" t="s">
        <v>23</v>
      </c>
      <c r="F125" s="2"/>
      <c r="G125" s="2" t="s">
        <v>143</v>
      </c>
      <c r="H125" s="2"/>
      <c r="I125" s="2" t="s">
        <v>670</v>
      </c>
      <c r="J125" s="2" t="s">
        <v>671</v>
      </c>
      <c r="K125" s="2" t="s">
        <v>672</v>
      </c>
    </row>
    <row r="126" customFormat="false" ht="15" hidden="false" customHeight="false" outlineLevel="0" collapsed="false">
      <c r="A126" s="7" t="s">
        <v>303</v>
      </c>
      <c r="B126" s="0" t="s">
        <v>12</v>
      </c>
      <c r="C126" s="8" t="s">
        <v>673</v>
      </c>
      <c r="D126" s="2" t="n">
        <f aca="false">2021-1987</f>
        <v>34</v>
      </c>
      <c r="E126" s="8" t="s">
        <v>34</v>
      </c>
      <c r="F126" s="2"/>
      <c r="G126" s="2" t="s">
        <v>234</v>
      </c>
      <c r="H126" s="2"/>
      <c r="I126" s="2"/>
      <c r="J126" s="2" t="s">
        <v>674</v>
      </c>
      <c r="K126" s="2"/>
    </row>
    <row r="127" customFormat="false" ht="16.5" hidden="false" customHeight="false" outlineLevel="0" collapsed="false">
      <c r="A127" s="7" t="s">
        <v>232</v>
      </c>
      <c r="B127" s="0" t="s">
        <v>12</v>
      </c>
      <c r="C127" s="8" t="s">
        <v>675</v>
      </c>
      <c r="D127" s="2" t="n">
        <f aca="false">2021-1974</f>
        <v>47</v>
      </c>
      <c r="E127" s="8" t="s">
        <v>51</v>
      </c>
      <c r="F127" s="6" t="s">
        <v>676</v>
      </c>
      <c r="G127" s="2" t="s">
        <v>234</v>
      </c>
      <c r="H127" s="2" t="s">
        <v>677</v>
      </c>
      <c r="I127" s="2"/>
      <c r="J127" s="2" t="s">
        <v>678</v>
      </c>
      <c r="K127" s="2"/>
    </row>
    <row r="128" customFormat="false" ht="15" hidden="false" customHeight="false" outlineLevel="0" collapsed="false">
      <c r="A128" s="7" t="s">
        <v>232</v>
      </c>
      <c r="B128" s="0" t="s">
        <v>12</v>
      </c>
      <c r="C128" s="8" t="s">
        <v>679</v>
      </c>
      <c r="D128" s="2" t="n">
        <f aca="false">2021-1986</f>
        <v>35</v>
      </c>
      <c r="E128" s="8" t="s">
        <v>105</v>
      </c>
      <c r="F128" s="4" t="s">
        <v>680</v>
      </c>
      <c r="G128" s="2" t="s">
        <v>143</v>
      </c>
      <c r="H128" s="2" t="s">
        <v>681</v>
      </c>
      <c r="I128" s="2" t="s">
        <v>682</v>
      </c>
      <c r="J128" s="2" t="s">
        <v>683</v>
      </c>
      <c r="K128" s="2"/>
    </row>
    <row r="129" customFormat="false" ht="15" hidden="false" customHeight="false" outlineLevel="0" collapsed="false">
      <c r="A129" s="7" t="s">
        <v>250</v>
      </c>
      <c r="B129" s="0" t="s">
        <v>12</v>
      </c>
      <c r="C129" s="8" t="s">
        <v>684</v>
      </c>
      <c r="D129" s="2" t="n">
        <f aca="false">2021-1950</f>
        <v>71</v>
      </c>
      <c r="E129" s="8" t="s">
        <v>34</v>
      </c>
      <c r="F129" s="2"/>
      <c r="G129" s="2" t="s">
        <v>143</v>
      </c>
      <c r="H129" s="2"/>
      <c r="I129" s="2" t="s">
        <v>685</v>
      </c>
      <c r="J129" s="2" t="s">
        <v>686</v>
      </c>
      <c r="K129" s="2" t="s">
        <v>687</v>
      </c>
    </row>
    <row r="130" customFormat="false" ht="15" hidden="false" customHeight="false" outlineLevel="0" collapsed="false">
      <c r="A130" s="7" t="s">
        <v>232</v>
      </c>
      <c r="B130" s="0" t="s">
        <v>12</v>
      </c>
      <c r="C130" s="8" t="s">
        <v>688</v>
      </c>
      <c r="D130" s="2" t="n">
        <f aca="false">2021-1976</f>
        <v>45</v>
      </c>
      <c r="E130" s="8" t="s">
        <v>51</v>
      </c>
      <c r="F130" s="2"/>
      <c r="G130" s="2" t="s">
        <v>163</v>
      </c>
      <c r="H130" s="2" t="s">
        <v>689</v>
      </c>
      <c r="I130" s="2"/>
      <c r="J130" s="2" t="s">
        <v>690</v>
      </c>
      <c r="K130" s="2"/>
    </row>
    <row r="131" customFormat="false" ht="15" hidden="false" customHeight="false" outlineLevel="0" collapsed="false">
      <c r="A131" s="7" t="s">
        <v>232</v>
      </c>
      <c r="B131" s="0" t="s">
        <v>12</v>
      </c>
      <c r="C131" s="8" t="s">
        <v>691</v>
      </c>
      <c r="D131" s="2" t="n">
        <f aca="false">2021-1990</f>
        <v>31</v>
      </c>
      <c r="E131" s="8" t="s">
        <v>34</v>
      </c>
      <c r="F131" s="2"/>
      <c r="G131" s="2" t="s">
        <v>234</v>
      </c>
      <c r="H131" s="2" t="s">
        <v>692</v>
      </c>
      <c r="I131" s="2"/>
      <c r="J131" s="2" t="s">
        <v>693</v>
      </c>
      <c r="K131" s="2"/>
    </row>
    <row r="1048576" customFormat="false" ht="12.8" hidden="false" customHeight="false" outlineLevel="0" collapsed="false"/>
  </sheetData>
  <hyperlinks>
    <hyperlink ref="F4" r:id="rId1" display="moiraosita@gmail.com"/>
    <hyperlink ref="F5" r:id="rId2" display="betovladimir@hotmail.com"/>
    <hyperlink ref="J23" r:id="rId3" display="https://www.facebook.com/montesdeoca77"/>
    <hyperlink ref="J33" r:id="rId4" display="https://www.facebook.com/MarceloPedrazasDiputado"/>
    <hyperlink ref="I49" r:id="rId5" display="https://twitter.com/gualyarispe"/>
    <hyperlink ref="I58" r:id="rId6" display="https://twitter.com/IngvarED"/>
    <hyperlink ref="F61" r:id="rId7" display="jergesmercado2020@gmail.com"/>
    <hyperlink ref="I98" r:id="rId8" display="https://twitter.com/OmarJessRuedaG2"/>
    <hyperlink ref="J105" r:id="rId9" display="https://www.facebook.com/Pedro-Francisco-Coro-C-35-107798080855134"/>
    <hyperlink ref="F109" r:id="rId10" display="tatianadiputada@gmail.com"/>
    <hyperlink ref="I117" r:id="rId11" display="https://twitter.com/SantosMEspinoza"/>
    <hyperlink ref="F128" r:id="rId12" display="pablito_arizaga@outlook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0.6875" defaultRowHeight="15" zeroHeight="false" outlineLevelRow="0" outlineLevelCol="0"/>
  <sheetData>
    <row r="3" customFormat="false" ht="15" hidden="false" customHeight="false" outlineLevel="0" collapsed="false">
      <c r="B3" s="0" t="n">
        <v>1973</v>
      </c>
    </row>
    <row r="4" customFormat="false" ht="15" hidden="false" customHeight="false" outlineLevel="0" collapsed="false">
      <c r="B4" s="0" t="n">
        <v>1983</v>
      </c>
      <c r="C4" s="0" t="n">
        <v>2021</v>
      </c>
      <c r="D4" s="0" t="n">
        <f aca="false">C4-B4</f>
        <v>38</v>
      </c>
    </row>
    <row r="5" customFormat="false" ht="15" hidden="false" customHeight="false" outlineLevel="0" collapsed="false">
      <c r="B5" s="0" t="n">
        <v>1973</v>
      </c>
      <c r="C5" s="0" t="n">
        <v>2021</v>
      </c>
      <c r="D5" s="0" t="n">
        <f aca="false">C5-B5</f>
        <v>48</v>
      </c>
    </row>
    <row r="6" customFormat="false" ht="15" hidden="false" customHeight="false" outlineLevel="0" collapsed="false">
      <c r="B6" s="0" t="n">
        <v>1988</v>
      </c>
      <c r="C6" s="0" t="n">
        <v>2021</v>
      </c>
      <c r="D6" s="0" t="n">
        <f aca="false">C6-B6</f>
        <v>33</v>
      </c>
    </row>
    <row r="7" customFormat="false" ht="15" hidden="false" customHeight="false" outlineLevel="0" collapsed="false">
      <c r="B7" s="0" t="n">
        <v>1987</v>
      </c>
      <c r="C7" s="0" t="n">
        <v>2021</v>
      </c>
      <c r="D7" s="0" t="n">
        <f aca="false">C7-B7</f>
        <v>34</v>
      </c>
    </row>
    <row r="8" customFormat="false" ht="15" hidden="false" customHeight="false" outlineLevel="0" collapsed="false">
      <c r="B8" s="0" t="n">
        <v>1956</v>
      </c>
      <c r="C8" s="0" t="n">
        <v>2021</v>
      </c>
      <c r="D8" s="0" t="n">
        <f aca="false">C8-B8</f>
        <v>65</v>
      </c>
    </row>
    <row r="9" customFormat="false" ht="15" hidden="false" customHeight="false" outlineLevel="0" collapsed="false">
      <c r="B9" s="0" t="n">
        <v>1973</v>
      </c>
      <c r="C9" s="0" t="n">
        <v>2021</v>
      </c>
      <c r="D9" s="0" t="n">
        <f aca="false">C9-B9</f>
        <v>48</v>
      </c>
    </row>
    <row r="10" customFormat="false" ht="15" hidden="false" customHeight="false" outlineLevel="0" collapsed="false">
      <c r="B10" s="0" t="n">
        <v>1977</v>
      </c>
      <c r="C10" s="0" t="n">
        <v>2021</v>
      </c>
      <c r="D10" s="0" t="n">
        <f aca="false">C10-B10</f>
        <v>44</v>
      </c>
    </row>
    <row r="11" customFormat="false" ht="15" hidden="false" customHeight="false" outlineLevel="0" collapsed="false">
      <c r="B11" s="0" t="n">
        <v>1966</v>
      </c>
      <c r="C11" s="0" t="n">
        <v>2021</v>
      </c>
      <c r="D11" s="0" t="n">
        <f aca="false">C11-B11</f>
        <v>55</v>
      </c>
    </row>
    <row r="12" customFormat="false" ht="15" hidden="false" customHeight="false" outlineLevel="0" collapsed="false">
      <c r="B12" s="0" t="n">
        <v>1983</v>
      </c>
      <c r="C12" s="0" t="n">
        <v>2021</v>
      </c>
      <c r="D12" s="0" t="n">
        <f aca="false">C12-B12</f>
        <v>38</v>
      </c>
    </row>
    <row r="13" customFormat="false" ht="15" hidden="false" customHeight="false" outlineLevel="0" collapsed="false">
      <c r="B13" s="0" t="n">
        <v>1961</v>
      </c>
      <c r="C13" s="0" t="n">
        <v>2021</v>
      </c>
      <c r="D13" s="0" t="n">
        <f aca="false">C13-B13</f>
        <v>60</v>
      </c>
    </row>
    <row r="14" customFormat="false" ht="15" hidden="false" customHeight="false" outlineLevel="0" collapsed="false">
      <c r="B14" s="0" t="n">
        <v>1972</v>
      </c>
      <c r="C14" s="0" t="n">
        <v>2021</v>
      </c>
      <c r="D14" s="0" t="n">
        <f aca="false">C14-B14</f>
        <v>49</v>
      </c>
    </row>
    <row r="15" customFormat="false" ht="15" hidden="false" customHeight="false" outlineLevel="0" collapsed="false">
      <c r="B15" s="0" t="n">
        <v>1970</v>
      </c>
      <c r="C15" s="0" t="n">
        <v>2021</v>
      </c>
      <c r="D15" s="0" t="n">
        <f aca="false">C15-B15</f>
        <v>51</v>
      </c>
      <c r="F15" s="0" t="s">
        <v>694</v>
      </c>
    </row>
    <row r="16" customFormat="false" ht="15" hidden="false" customHeight="false" outlineLevel="0" collapsed="false">
      <c r="B16" s="0" t="n">
        <v>1989</v>
      </c>
      <c r="C16" s="0" t="n">
        <v>2021</v>
      </c>
      <c r="D16" s="0" t="n">
        <f aca="false">C16-B16</f>
        <v>32</v>
      </c>
    </row>
    <row r="17" customFormat="false" ht="15" hidden="false" customHeight="false" outlineLevel="0" collapsed="false">
      <c r="B17" s="0" t="n">
        <v>1977</v>
      </c>
      <c r="C17" s="0" t="n">
        <v>2021</v>
      </c>
      <c r="D17" s="0" t="n">
        <f aca="false">C17-B17</f>
        <v>44</v>
      </c>
      <c r="F17" s="0" t="s">
        <v>695</v>
      </c>
    </row>
    <row r="18" customFormat="false" ht="15" hidden="false" customHeight="false" outlineLevel="0" collapsed="false">
      <c r="B18" s="0" t="n">
        <v>1979</v>
      </c>
      <c r="C18" s="0" t="n">
        <v>2021</v>
      </c>
      <c r="D18" s="0" t="n">
        <f aca="false">C18-B18</f>
        <v>42</v>
      </c>
    </row>
    <row r="19" customFormat="false" ht="15" hidden="false" customHeight="false" outlineLevel="0" collapsed="false">
      <c r="B19" s="0" t="n">
        <v>1989</v>
      </c>
      <c r="C19" s="0" t="n">
        <v>2021</v>
      </c>
      <c r="D19" s="0" t="n">
        <f aca="false">C19-B19</f>
        <v>32</v>
      </c>
      <c r="F19" s="0" t="s">
        <v>696</v>
      </c>
    </row>
    <row r="20" customFormat="false" ht="15" hidden="false" customHeight="false" outlineLevel="0" collapsed="false">
      <c r="B20" s="0" t="n">
        <v>1978</v>
      </c>
      <c r="C20" s="0" t="n">
        <v>2021</v>
      </c>
      <c r="D20" s="0" t="n">
        <f aca="false">C20-B20</f>
        <v>43</v>
      </c>
    </row>
    <row r="21" customFormat="false" ht="15" hidden="false" customHeight="false" outlineLevel="0" collapsed="false">
      <c r="B21" s="0" t="n">
        <v>1975</v>
      </c>
      <c r="C21" s="0" t="n">
        <v>2021</v>
      </c>
      <c r="D21" s="0" t="n">
        <f aca="false">C21-B21</f>
        <v>46</v>
      </c>
    </row>
    <row r="22" customFormat="false" ht="15" hidden="false" customHeight="false" outlineLevel="0" collapsed="false">
      <c r="B22" s="0" t="n">
        <v>1982</v>
      </c>
      <c r="C22" s="0" t="n">
        <v>2021</v>
      </c>
      <c r="D22" s="0" t="n">
        <f aca="false">C22-B22</f>
        <v>39</v>
      </c>
    </row>
    <row r="23" customFormat="false" ht="15" hidden="false" customHeight="false" outlineLevel="0" collapsed="false">
      <c r="B23" s="0" t="n">
        <v>1973</v>
      </c>
      <c r="C23" s="0" t="n">
        <v>2021</v>
      </c>
      <c r="D23" s="0" t="n">
        <f aca="false">C23-B23</f>
        <v>48</v>
      </c>
    </row>
    <row r="24" customFormat="false" ht="15" hidden="false" customHeight="false" outlineLevel="0" collapsed="false">
      <c r="B24" s="0" t="n">
        <v>1980</v>
      </c>
      <c r="C24" s="0" t="n">
        <v>2021</v>
      </c>
      <c r="D24" s="0" t="n">
        <f aca="false">C24-B24</f>
        <v>41</v>
      </c>
    </row>
    <row r="25" customFormat="false" ht="15" hidden="false" customHeight="false" outlineLevel="0" collapsed="false">
      <c r="B25" s="0" t="n">
        <v>1989</v>
      </c>
      <c r="C25" s="0" t="n">
        <v>2021</v>
      </c>
      <c r="D25" s="0" t="n">
        <f aca="false">C25-B25</f>
        <v>32</v>
      </c>
    </row>
    <row r="26" customFormat="false" ht="15" hidden="false" customHeight="false" outlineLevel="0" collapsed="false">
      <c r="B26" s="0" t="n">
        <v>1953</v>
      </c>
      <c r="C26" s="0" t="n">
        <v>2021</v>
      </c>
      <c r="D26" s="0" t="n">
        <f aca="false">C26-B26</f>
        <v>68</v>
      </c>
    </row>
    <row r="27" customFormat="false" ht="15" hidden="false" customHeight="false" outlineLevel="0" collapsed="false">
      <c r="B27" s="0" t="n">
        <v>1986</v>
      </c>
      <c r="C27" s="0" t="n">
        <v>2021</v>
      </c>
      <c r="D27" s="0" t="n">
        <f aca="false">C27-B27</f>
        <v>35</v>
      </c>
    </row>
    <row r="28" customFormat="false" ht="15" hidden="false" customHeight="false" outlineLevel="0" collapsed="false">
      <c r="B28" s="0" t="n">
        <v>1967</v>
      </c>
      <c r="C28" s="0" t="n">
        <v>2021</v>
      </c>
      <c r="D28" s="0" t="n">
        <f aca="false">C28-B28</f>
        <v>54</v>
      </c>
    </row>
    <row r="29" customFormat="false" ht="15" hidden="false" customHeight="false" outlineLevel="0" collapsed="false">
      <c r="B29" s="0" t="n">
        <v>1962</v>
      </c>
      <c r="C29" s="0" t="n">
        <v>2021</v>
      </c>
      <c r="D29" s="0" t="n">
        <f aca="false">C29-B29</f>
        <v>59</v>
      </c>
    </row>
    <row r="30" customFormat="false" ht="15" hidden="false" customHeight="false" outlineLevel="0" collapsed="false">
      <c r="B30" s="0" t="n">
        <v>1970</v>
      </c>
      <c r="C30" s="0" t="n">
        <v>2021</v>
      </c>
      <c r="D30" s="0" t="n">
        <f aca="false">C30-B30</f>
        <v>51</v>
      </c>
    </row>
    <row r="31" customFormat="false" ht="15" hidden="false" customHeight="false" outlineLevel="0" collapsed="false">
      <c r="B31" s="0" t="n">
        <v>1978</v>
      </c>
      <c r="C31" s="0" t="n">
        <v>2021</v>
      </c>
      <c r="D31" s="0" t="n">
        <f aca="false">C31-B31</f>
        <v>43</v>
      </c>
    </row>
    <row r="32" customFormat="false" ht="15" hidden="false" customHeight="false" outlineLevel="0" collapsed="false">
      <c r="B32" s="0" t="n">
        <v>1954</v>
      </c>
      <c r="C32" s="0" t="n">
        <v>2021</v>
      </c>
      <c r="D32" s="0" t="n">
        <f aca="false">C32-B32</f>
        <v>67</v>
      </c>
    </row>
    <row r="33" customFormat="false" ht="15" hidden="false" customHeight="false" outlineLevel="0" collapsed="false">
      <c r="B33" s="0" t="n">
        <v>1973</v>
      </c>
      <c r="C33" s="0" t="n">
        <v>2021</v>
      </c>
      <c r="D33" s="0" t="n">
        <f aca="false">C33-B33</f>
        <v>48</v>
      </c>
    </row>
    <row r="34" customFormat="false" ht="15" hidden="false" customHeight="false" outlineLevel="0" collapsed="false">
      <c r="B34" s="0" t="n">
        <v>1989</v>
      </c>
      <c r="C34" s="0" t="n">
        <v>2021</v>
      </c>
      <c r="D34" s="0" t="n">
        <f aca="false">C34-B34</f>
        <v>32</v>
      </c>
    </row>
    <row r="35" customFormat="false" ht="15" hidden="false" customHeight="false" outlineLevel="0" collapsed="false">
      <c r="B35" s="0" t="n">
        <v>1957</v>
      </c>
      <c r="C35" s="0" t="n">
        <v>2021</v>
      </c>
      <c r="D35" s="0" t="n">
        <f aca="false">C35-B35</f>
        <v>64</v>
      </c>
    </row>
    <row r="36" customFormat="false" ht="15" hidden="false" customHeight="false" outlineLevel="0" collapsed="false">
      <c r="B36" s="0" t="n">
        <v>1972</v>
      </c>
      <c r="C36" s="0" t="n">
        <v>2021</v>
      </c>
      <c r="D36" s="0" t="n">
        <f aca="false">C36-B36</f>
        <v>49</v>
      </c>
    </row>
    <row r="37" customFormat="false" ht="15" hidden="false" customHeight="false" outlineLevel="0" collapsed="false">
      <c r="B37" s="0" t="n">
        <v>1954</v>
      </c>
      <c r="C37" s="0" t="n">
        <v>2021</v>
      </c>
      <c r="D37" s="0" t="n">
        <f aca="false">C37-B37</f>
        <v>67</v>
      </c>
    </row>
    <row r="38" customFormat="false" ht="15" hidden="false" customHeight="false" outlineLevel="0" collapsed="false">
      <c r="B38" s="0" t="n">
        <v>1995</v>
      </c>
      <c r="C38" s="0" t="n">
        <v>2021</v>
      </c>
      <c r="D38" s="0" t="n">
        <f aca="false">C38-B38</f>
        <v>26</v>
      </c>
    </row>
    <row r="39" customFormat="false" ht="15" hidden="false" customHeight="false" outlineLevel="0" collapsed="false">
      <c r="B39" s="0" t="n">
        <v>1974</v>
      </c>
      <c r="C39" s="0" t="n">
        <v>2021</v>
      </c>
      <c r="D39" s="0" t="n">
        <f aca="false">C39-B39</f>
        <v>47</v>
      </c>
    </row>
    <row r="40" customFormat="false" ht="15" hidden="false" customHeight="false" outlineLevel="0" collapsed="false">
      <c r="B40" s="0" t="n">
        <v>1992</v>
      </c>
      <c r="C40" s="0" t="n">
        <v>2021</v>
      </c>
      <c r="D40" s="0" t="n">
        <f aca="false">C40-B40</f>
        <v>29</v>
      </c>
    </row>
    <row r="41" customFormat="false" ht="15" hidden="false" customHeight="false" outlineLevel="0" collapsed="false">
      <c r="B41" s="0" t="n">
        <v>1972</v>
      </c>
      <c r="C41" s="0" t="n">
        <v>2021</v>
      </c>
      <c r="D41" s="0" t="n">
        <f aca="false">C41-B41</f>
        <v>49</v>
      </c>
    </row>
    <row r="42" customFormat="false" ht="15" hidden="false" customHeight="false" outlineLevel="0" collapsed="false">
      <c r="B42" s="0" t="n">
        <v>1967</v>
      </c>
      <c r="C42" s="0" t="n">
        <v>2021</v>
      </c>
      <c r="D42" s="0" t="n">
        <f aca="false">C42-B42</f>
        <v>54</v>
      </c>
    </row>
    <row r="43" customFormat="false" ht="15" hidden="false" customHeight="false" outlineLevel="0" collapsed="false">
      <c r="B43" s="0" t="n">
        <v>1960</v>
      </c>
      <c r="C43" s="0" t="n">
        <v>2021</v>
      </c>
      <c r="D43" s="0" t="n">
        <f aca="false">C43-B43</f>
        <v>61</v>
      </c>
    </row>
    <row r="44" customFormat="false" ht="15" hidden="false" customHeight="false" outlineLevel="0" collapsed="false">
      <c r="B44" s="0" t="n">
        <v>1958</v>
      </c>
      <c r="C44" s="0" t="n">
        <v>2021</v>
      </c>
      <c r="D44" s="0" t="n">
        <f aca="false">C44-B44</f>
        <v>63</v>
      </c>
    </row>
    <row r="45" customFormat="false" ht="15" hidden="false" customHeight="false" outlineLevel="0" collapsed="false">
      <c r="B45" s="0" t="n">
        <v>1970</v>
      </c>
      <c r="C45" s="0" t="n">
        <v>2021</v>
      </c>
      <c r="D45" s="0" t="n">
        <f aca="false">C45-B45</f>
        <v>51</v>
      </c>
    </row>
    <row r="46" customFormat="false" ht="15" hidden="false" customHeight="false" outlineLevel="0" collapsed="false">
      <c r="B46" s="0" t="n">
        <v>1969</v>
      </c>
      <c r="C46" s="0" t="n">
        <v>2021</v>
      </c>
      <c r="D46" s="0" t="n">
        <f aca="false">C46-B46</f>
        <v>52</v>
      </c>
    </row>
    <row r="47" customFormat="false" ht="15" hidden="false" customHeight="false" outlineLevel="0" collapsed="false">
      <c r="B47" s="0" t="n">
        <v>1987</v>
      </c>
      <c r="C47" s="0" t="n">
        <v>2021</v>
      </c>
      <c r="D47" s="0" t="n">
        <f aca="false">C47-B47</f>
        <v>34</v>
      </c>
    </row>
    <row r="48" customFormat="false" ht="15" hidden="false" customHeight="false" outlineLevel="0" collapsed="false">
      <c r="B48" s="0" t="n">
        <v>1965</v>
      </c>
      <c r="C48" s="0" t="n">
        <v>2021</v>
      </c>
      <c r="D48" s="0" t="n">
        <f aca="false">C48-B48</f>
        <v>56</v>
      </c>
    </row>
    <row r="49" customFormat="false" ht="15" hidden="false" customHeight="false" outlineLevel="0" collapsed="false">
      <c r="B49" s="0" t="n">
        <v>1967</v>
      </c>
      <c r="C49" s="0" t="n">
        <v>2021</v>
      </c>
      <c r="D49" s="0" t="n">
        <f aca="false">C49-B49</f>
        <v>54</v>
      </c>
    </row>
    <row r="50" customFormat="false" ht="15" hidden="false" customHeight="false" outlineLevel="0" collapsed="false">
      <c r="B50" s="0" t="n">
        <v>1956</v>
      </c>
      <c r="C50" s="0" t="n">
        <v>2021</v>
      </c>
      <c r="D50" s="0" t="n">
        <f aca="false">C50-B50</f>
        <v>65</v>
      </c>
    </row>
    <row r="51" customFormat="false" ht="15" hidden="false" customHeight="false" outlineLevel="0" collapsed="false">
      <c r="B51" s="0" t="n">
        <v>1978</v>
      </c>
      <c r="C51" s="0" t="n">
        <v>2021</v>
      </c>
      <c r="D51" s="0" t="n">
        <f aca="false">C51-B51</f>
        <v>43</v>
      </c>
    </row>
    <row r="52" customFormat="false" ht="15" hidden="false" customHeight="false" outlineLevel="0" collapsed="false">
      <c r="B52" s="0" t="n">
        <v>1949</v>
      </c>
      <c r="C52" s="0" t="n">
        <v>2021</v>
      </c>
      <c r="D52" s="0" t="n">
        <f aca="false">C52-B52</f>
        <v>72</v>
      </c>
    </row>
    <row r="53" customFormat="false" ht="15" hidden="false" customHeight="false" outlineLevel="0" collapsed="false">
      <c r="B53" s="0" t="n">
        <v>1963</v>
      </c>
      <c r="C53" s="0" t="n">
        <v>2021</v>
      </c>
      <c r="D53" s="0" t="n">
        <f aca="false">C53-B53</f>
        <v>58</v>
      </c>
    </row>
    <row r="54" customFormat="false" ht="15" hidden="false" customHeight="false" outlineLevel="0" collapsed="false">
      <c r="B54" s="0" t="n">
        <v>1973</v>
      </c>
      <c r="C54" s="0" t="n">
        <v>2021</v>
      </c>
      <c r="D54" s="0" t="n">
        <f aca="false">C54-B54</f>
        <v>48</v>
      </c>
    </row>
    <row r="55" customFormat="false" ht="15" hidden="false" customHeight="false" outlineLevel="0" collapsed="false">
      <c r="B55" s="0" t="n">
        <v>1961</v>
      </c>
      <c r="C55" s="0" t="n">
        <v>2021</v>
      </c>
      <c r="D55" s="0" t="n">
        <f aca="false">C55-B55</f>
        <v>60</v>
      </c>
    </row>
    <row r="56" customFormat="false" ht="15" hidden="false" customHeight="false" outlineLevel="0" collapsed="false">
      <c r="C56" s="0" t="n">
        <v>2021</v>
      </c>
      <c r="D56" s="0" t="n">
        <f aca="false">C56-B56</f>
        <v>2021</v>
      </c>
    </row>
    <row r="57" customFormat="false" ht="15" hidden="false" customHeight="false" outlineLevel="0" collapsed="false">
      <c r="C57" s="0" t="n">
        <v>2021</v>
      </c>
      <c r="D57" s="0" t="n">
        <f aca="false">C57-B57</f>
        <v>2021</v>
      </c>
    </row>
    <row r="58" customFormat="false" ht="15" hidden="false" customHeight="false" outlineLevel="0" collapsed="false">
      <c r="C58" s="0" t="n">
        <v>2021</v>
      </c>
      <c r="D58" s="0" t="n">
        <f aca="false">C58-B58</f>
        <v>2021</v>
      </c>
    </row>
    <row r="59" customFormat="false" ht="15" hidden="false" customHeight="false" outlineLevel="0" collapsed="false">
      <c r="C59" s="0" t="n">
        <v>2021</v>
      </c>
      <c r="D59" s="0" t="n">
        <f aca="false">C59-B59</f>
        <v>2021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2021-08-09T21:09:46Z</dcterms:created>
  <dc:creator>Admin</dc:creator>
  <dc:description/>
  <dc:language>es-BO</dc:language>
  <cp:lastModifiedBy/>
  <dcterms:modified xsi:type="dcterms:W3CDTF">2021-09-30T12:34:27Z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