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5435299fddc478d/Desktop/excel/"/>
    </mc:Choice>
  </mc:AlternateContent>
  <xr:revisionPtr revIDLastSave="36" documentId="8_{802BA812-FE10-4413-8E3B-7B018E606FA1}" xr6:coauthVersionLast="47" xr6:coauthVersionMax="47" xr10:uidLastSave="{756E2890-1120-44B4-B75D-D06837A32BD7}"/>
  <bookViews>
    <workbookView xWindow="-108" yWindow="-108" windowWidth="23256" windowHeight="12456" activeTab="2" xr2:uid="{33F6D5E8-F75B-4DA1-A758-CF02B1EE4330}"/>
  </bookViews>
  <sheets>
    <sheet name="photo" sheetId="1" r:id="rId1"/>
    <sheet name="raw data 1" sheetId="2" r:id="rId2"/>
    <sheet name="raw data 2"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3" l="1"/>
  <c r="D21" i="3"/>
  <c r="C21" i="3"/>
  <c r="D20" i="3"/>
  <c r="C20" i="3"/>
  <c r="E15" i="3"/>
  <c r="D15" i="3"/>
  <c r="F15" i="3" s="1"/>
  <c r="E14" i="3"/>
  <c r="E16" i="3" s="1"/>
  <c r="D14" i="3"/>
  <c r="D16" i="3" s="1"/>
  <c r="F14" i="2"/>
  <c r="F12" i="2"/>
  <c r="F13" i="2" s="1"/>
  <c r="F15" i="2" s="1"/>
  <c r="F14" i="3" l="1"/>
  <c r="F16" i="3" s="1"/>
  <c r="D25" i="3" s="1"/>
  <c r="D26" i="3" s="1"/>
  <c r="D2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tc={F5FE9A74-F1F5-4DA6-8E40-35C028468165}</author>
  </authors>
  <commentList>
    <comment ref="S37" authorId="0" shapeId="0" xr:uid="{F5FE9A74-F1F5-4DA6-8E40-35C028468165}">
      <text>
        <t>[Threaded comment]
Your version of Excel allows you to read this threaded comment; however, any edits to it will get removed if the file is opened in a newer version of Excel. Learn more: https://go.microsoft.com/fwlink/?linkid=870924
Comment:
    Image download from the tops technology website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tc={4381D0F0-12D8-4C4E-8203-8427D7F1EA42}</author>
    <author>tc={FFC7F183-CF1A-45CD-AC44-97A714B49EE3}</author>
    <author>tc={F3BF3BBA-618F-439F-A9D3-E817A9A9CC33}</author>
    <author>tc={5A4FFF6C-759F-4562-822C-B2250DD6CAF7}</author>
  </authors>
  <commentList>
    <comment ref="I5" authorId="0" shapeId="0" xr:uid="{4381D0F0-12D8-4C4E-8203-8427D7F1EA42}">
      <text>
        <t>[Threaded comment]
Your version of Excel allows you to read this threaded comment; however, any edits to it will get removed if the file is opened in a newer version of Excel. Learn more: https://go.microsoft.com/fwlink/?linkid=870924
Comment:
    Converted image into excel file with the help of with the help of website image to excel.</t>
      </text>
    </comment>
    <comment ref="I9" authorId="1" shapeId="0" xr:uid="{FFC7F183-CF1A-45CD-AC44-97A714B49EE3}">
      <text>
        <t>[Threaded comment]
Your version of Excel allows you to read this threaded comment; however, any edits to it will get removed if the file is opened in a newer version of Excel. Learn more: https://go.microsoft.com/fwlink/?linkid=870924
Comment:
    As per the question I have tried to test that the mean difference is significant or not .</t>
      </text>
    </comment>
    <comment ref="I12" authorId="2" shapeId="0" xr:uid="{F3BF3BBA-618F-439F-A9D3-E817A9A9CC33}">
      <text>
        <t>[Threaded comment]
Your version of Excel allows you to read this threaded comment; however, any edits to it will get removed if the file is opened in a newer version of Excel. Learn more: https://go.microsoft.com/fwlink/?linkid=870924
Comment:
    As per the question, I have find standard error (S.E.) ,test of statistic as per calculation(t) , degree of freedom ( df ) ,p-value and t value as per table.</t>
      </text>
    </comment>
    <comment ref="I15" authorId="3" shapeId="0" xr:uid="{5A4FFF6C-759F-4562-822C-B2250DD6CAF7}">
      <text>
        <t xml:space="preserve">[Threaded comment]
Your version of Excel allows you to read this threaded comment; however, any edits to it will get removed if the file is opened in a newer version of Excel. Learn more: https://go.microsoft.com/fwlink/?linkid=870924
Comment:
    As per me null hypothesis is rejected because Tcal &gt; Ttab and also alternate hypothesis is accepted.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tc={E0FF2BAB-7542-4DB7-9566-1AF4ECB540DF}</author>
    <author>tc={23F5359B-91F4-4355-A98C-CE0C3F5D87A9}</author>
    <author>tc={A1DF5F27-F3F4-4347-97C1-10B0C9606A3F}</author>
    <author>tc={EF84588E-E79F-4ECA-B159-59DA4DE4A7C1}</author>
  </authors>
  <commentList>
    <comment ref="H7" authorId="0" shapeId="0" xr:uid="{E0FF2BAB-7542-4DB7-9566-1AF4ECB540DF}">
      <text>
        <t>[Threaded comment]
Your version of Excel allows you to read this threaded comment; however, any edits to it will get removed if the file is opened in a newer version of Excel. Learn more: https://go.microsoft.com/fwlink/?linkid=870924
Comment:
    Converted image into excel file with the help of with the help of website image to excel.</t>
      </text>
    </comment>
    <comment ref="H9" authorId="1" shapeId="0" xr:uid="{23F5359B-91F4-4355-A98C-CE0C3F5D87A9}">
      <text>
        <t>[Threaded comment]
Your version of Excel allows you to read this threaded comment; however, any edits to it will get removed if the file is opened in a newer version of Excel. Learn more: https://go.microsoft.com/fwlink/?linkid=870924
Comment:
    For this data we will use chi-square data to find out that smoking causes cancer or not.</t>
      </text>
    </comment>
    <comment ref="H11" authorId="2" shapeId="0" xr:uid="{A1DF5F27-F3F4-4347-97C1-10B0C9606A3F}">
      <text>
        <t>[Threaded comment]
Your version of Excel allows you to read this threaded comment; however, any edits to it will get removed if the file is opened in a newer version of Excel. Learn more: https://go.microsoft.com/fwlink/?linkid=870924
Comment:
    In question  we have given information regarding observation , therefore we have to find out expected frequencies.</t>
      </text>
    </comment>
    <comment ref="H16" authorId="3" shapeId="0" xr:uid="{EF84588E-E79F-4ECA-B159-59DA4DE4A7C1}">
      <text>
        <t>[Threaded comment]
Your version of Excel allows you to read this threaded comment; however, any edits to it will get removed if the file is opened in a newer version of Excel. Learn more: https://go.microsoft.com/fwlink/?linkid=870924
Comment:
    As per , the calculation null hypothesis is accepted because chi square (calc.) is less than the chi square (table).</t>
      </text>
    </comment>
  </commentList>
</comments>
</file>

<file path=xl/sharedStrings.xml><?xml version="1.0" encoding="utf-8"?>
<sst xmlns="http://schemas.openxmlformats.org/spreadsheetml/2006/main" count="52" uniqueCount="47">
  <si>
    <t/>
  </si>
  <si>
    <t>Mean</t>
  </si>
  <si>
    <t>Standard Deviation</t>
  </si>
  <si>
    <t>Size</t>
  </si>
  <si>
    <t>Girls</t>
  </si>
  <si>
    <t>89</t>
  </si>
  <si>
    <t>4</t>
  </si>
  <si>
    <t>50</t>
  </si>
  <si>
    <t>Boys</t>
  </si>
  <si>
    <t>82</t>
  </si>
  <si>
    <t>9</t>
  </si>
  <si>
    <t>120</t>
  </si>
  <si>
    <t>Smokers</t>
  </si>
  <si>
    <t>220</t>
  </si>
  <si>
    <t>230</t>
  </si>
  <si>
    <t>Non-Smokers</t>
  </si>
  <si>
    <t>350</t>
  </si>
  <si>
    <t>640</t>
  </si>
  <si>
    <t>990</t>
  </si>
  <si>
    <t>Total</t>
  </si>
  <si>
    <t>680</t>
  </si>
  <si>
    <t>910</t>
  </si>
  <si>
    <t>1590</t>
  </si>
  <si>
    <t>Question 1. There is an assumption that there is no significant difference between boys and 
girls with respect to intelligence. Tests are conducted on two groups and the following are 
the observations</t>
  </si>
  <si>
    <t>STANDARD ERROR</t>
  </si>
  <si>
    <t>DF(DEGREE OF FREEDOM)</t>
  </si>
  <si>
    <t>P-VALUE</t>
  </si>
  <si>
    <t xml:space="preserve"> TEST OF SIGNIFICANCE</t>
  </si>
  <si>
    <t>VALUE AS PER TABLE(t)</t>
  </si>
  <si>
    <t>TEST STATISTIC(t)</t>
  </si>
  <si>
    <t xml:space="preserve">Question 2. Analyze the below data and tell whether you can conclude that smoking causes 
cancer or not? </t>
  </si>
  <si>
    <t>1.96 or 1.64</t>
  </si>
  <si>
    <t>Dagonsed as caner</t>
  </si>
  <si>
    <t>Wiithout cancer</t>
  </si>
  <si>
    <t>Diagnosed as Cancer</t>
  </si>
  <si>
    <t>Without Cancer</t>
  </si>
  <si>
    <t xml:space="preserve">Smokers </t>
  </si>
  <si>
    <t>Non-smokers</t>
  </si>
  <si>
    <t>OBSERVED(Oi)</t>
  </si>
  <si>
    <t>EXPECTED (Ei)</t>
  </si>
  <si>
    <t>CATEGORY</t>
  </si>
  <si>
    <t>Oi -Ei</t>
  </si>
  <si>
    <t>(Oi -Ei)^2</t>
  </si>
  <si>
    <t>TEST OF SIGNIFICANCE</t>
  </si>
  <si>
    <t>CHI-SQUARE(TABLE)</t>
  </si>
  <si>
    <t>CHI-SQUARE(CALC)</t>
  </si>
  <si>
    <t>CHI SQUARE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</si>
</sst>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28"/>
      <color theme="1"/>
      <name val="Aptos Display"/>
      <family val="2"/>
    </font>
    <font>
      <sz val="14"/>
      <color theme="1"/>
      <name val="Calibri"/>
      <family val="2"/>
      <scheme val="minor"/>
    </font>
    <font>
      <sz val="18"/>
      <color theme="1"/>
      <name val="Calibri"/>
      <family val="2"/>
      <scheme val="minor"/>
    </font>
    <font>
      <sz val="24"/>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tint="-0.499984740745262"/>
        <bgColor indexed="64"/>
      </patternFill>
    </fill>
    <fill>
      <patternFill patternType="solid">
        <fgColor rgb="FF002060"/>
        <bgColor indexed="64"/>
      </patternFill>
    </fill>
    <fill>
      <patternFill patternType="solid">
        <fgColor rgb="FFFF0000"/>
        <bgColor indexed="64"/>
      </patternFill>
    </fill>
    <fill>
      <patternFill patternType="solid">
        <fgColor theme="1" tint="0.499984740745262"/>
        <bgColor indexed="64"/>
      </patternFill>
    </fill>
    <fill>
      <patternFill patternType="solid">
        <fgColor theme="2"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1">
    <xf numFmtId="0" fontId="0" fillId="0" borderId="0"/>
  </cellStyleXfs>
  <cellXfs count="37">
    <xf numFmtId="0" fontId="0" fillId="0" borderId="0" xfId="0"/>
    <xf numFmtId="0" fontId="0" fillId="2" borderId="2" xfId="0" applyFill="1" applyBorder="1"/>
    <xf numFmtId="0" fontId="0" fillId="0" borderId="3" xfId="0" applyBorder="1"/>
    <xf numFmtId="0" fontId="1" fillId="0" borderId="0" xfId="0" applyFont="1" applyAlignment="1">
      <alignment vertical="center"/>
    </xf>
    <xf numFmtId="0" fontId="0" fillId="0" borderId="0" xfId="0" applyAlignment="1">
      <alignment horizontal="center" vertical="center"/>
    </xf>
    <xf numFmtId="0" fontId="0" fillId="3" borderId="2" xfId="0" applyFill="1" applyBorder="1"/>
    <xf numFmtId="0" fontId="0" fillId="4" borderId="2" xfId="0" applyFill="1" applyBorder="1"/>
    <xf numFmtId="0" fontId="0" fillId="5" borderId="2" xfId="0" applyFill="1" applyBorder="1"/>
    <xf numFmtId="0" fontId="0" fillId="6" borderId="1" xfId="0" applyFill="1" applyBorder="1"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horizontal="center" vertical="center" wrapText="1"/>
    </xf>
    <xf numFmtId="0" fontId="0" fillId="2" borderId="2" xfId="0" applyFill="1" applyBorder="1" applyAlignment="1">
      <alignment horizontal="center" vertical="center"/>
    </xf>
    <xf numFmtId="0" fontId="0" fillId="4" borderId="2" xfId="0" applyFill="1" applyBorder="1" applyAlignment="1">
      <alignment horizontal="center" vertical="center"/>
    </xf>
    <xf numFmtId="0" fontId="0" fillId="3" borderId="2" xfId="0" applyFill="1" applyBorder="1" applyAlignment="1">
      <alignment horizontal="center" vertical="center"/>
    </xf>
    <xf numFmtId="0" fontId="0" fillId="10" borderId="2" xfId="0" applyFill="1" applyBorder="1"/>
    <xf numFmtId="0" fontId="0" fillId="11" borderId="2" xfId="0" applyFill="1" applyBorder="1" applyAlignment="1">
      <alignment horizontal="center" vertical="center"/>
    </xf>
    <xf numFmtId="0" fontId="0" fillId="0" borderId="0" xfId="0" applyAlignment="1">
      <alignment vertical="center"/>
    </xf>
    <xf numFmtId="0" fontId="0" fillId="12" borderId="1" xfId="0" applyFill="1" applyBorder="1"/>
    <xf numFmtId="0" fontId="0" fillId="13" borderId="1" xfId="0" applyFill="1" applyBorder="1"/>
    <xf numFmtId="0" fontId="0" fillId="6" borderId="1" xfId="0" applyFill="1" applyBorder="1" applyAlignment="1">
      <alignment horizontal="center" vertical="center"/>
    </xf>
    <xf numFmtId="0" fontId="2" fillId="7" borderId="4" xfId="0" applyFont="1" applyFill="1" applyBorder="1" applyAlignment="1">
      <alignment horizontal="center" vertical="center" wrapText="1"/>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9" xfId="0" applyFont="1" applyFill="1" applyBorder="1" applyAlignment="1">
      <alignment horizontal="center" vertical="center"/>
    </xf>
    <xf numFmtId="0" fontId="1" fillId="6" borderId="1" xfId="0" applyFont="1" applyFill="1" applyBorder="1" applyAlignment="1">
      <alignment horizontal="center" vertical="center"/>
    </xf>
    <xf numFmtId="0" fontId="2" fillId="7" borderId="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3" fillId="9" borderId="1" xfId="0" applyFont="1" applyFill="1" applyBorder="1" applyAlignment="1">
      <alignment horizontal="center" vertical="center"/>
    </xf>
    <xf numFmtId="0" fontId="4" fillId="6" borderId="1" xfId="0" applyFont="1" applyFill="1" applyBorder="1" applyAlignment="1">
      <alignment horizontal="center" vertical="center"/>
    </xf>
    <xf numFmtId="0" fontId="3" fillId="12" borderId="1" xfId="0" applyFont="1" applyFill="1"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53340</xdr:colOff>
      <xdr:row>0</xdr:row>
      <xdr:rowOff>0</xdr:rowOff>
    </xdr:from>
    <xdr:to>
      <xdr:col>14</xdr:col>
      <xdr:colOff>502920</xdr:colOff>
      <xdr:row>49</xdr:row>
      <xdr:rowOff>121920</xdr:rowOff>
    </xdr:to>
    <xdr:pic>
      <xdr:nvPicPr>
        <xdr:cNvPr id="2" name="Picture 1">
          <a:extLst>
            <a:ext uri="{FF2B5EF4-FFF2-40B4-BE49-F238E27FC236}">
              <a16:creationId xmlns:a16="http://schemas.microsoft.com/office/drawing/2014/main" id="{6034289D-A263-D3A9-6EE3-80EC4965190C}"/>
            </a:ext>
          </a:extLst>
        </xdr:cNvPr>
        <xdr:cNvPicPr>
          <a:picLocks noChangeAspect="1"/>
        </xdr:cNvPicPr>
      </xdr:nvPicPr>
      <xdr:blipFill>
        <a:blip xmlns:r="http://schemas.openxmlformats.org/officeDocument/2006/relationships" r:embed="rId1"/>
        <a:stretch>
          <a:fillRect/>
        </a:stretch>
      </xdr:blipFill>
      <xdr:spPr>
        <a:xfrm>
          <a:off x="662940" y="0"/>
          <a:ext cx="8374380" cy="9098280"/>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persons/person.xml><?xml version="1.0" encoding="utf-8"?>
<personList xmlns="http://schemas.microsoft.com/office/spreadsheetml/2018/threadedcomments" xmlns:x="http://schemas.openxmlformats.org/spreadsheetml/2006/main">
  <person displayName="132234 131003" id="{27547C3E-2F63-4B33-9D26-1D8169CC7D51}" userId="95435299fddc478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37" dT="2024-08-10T13:08:12.21" personId="{27547C3E-2F63-4B33-9D26-1D8169CC7D51}" id="{F5FE9A74-F1F5-4DA6-8E40-35C028468165}">
    <text>Image download from the tops technology website</text>
  </threadedComment>
</ThreadedComments>
</file>

<file path=xl/threadedComments/threadedComment2.xml><?xml version="1.0" encoding="utf-8"?>
<ThreadedComments xmlns="http://schemas.microsoft.com/office/spreadsheetml/2018/threadedcomments" xmlns:x="http://schemas.openxmlformats.org/spreadsheetml/2006/main">
  <threadedComment ref="I5" dT="2024-08-07T14:19:21.86" personId="{27547C3E-2F63-4B33-9D26-1D8169CC7D51}" id="{4381D0F0-12D8-4C4E-8203-8427D7F1EA42}">
    <text>Converted image into excel file with the help of with the help of website image to excel.</text>
  </threadedComment>
  <threadedComment ref="I9" dT="2024-08-10T09:11:32.62" personId="{27547C3E-2F63-4B33-9D26-1D8169CC7D51}" id="{FFC7F183-CF1A-45CD-AC44-97A714B49EE3}">
    <text>As per the question I have tried to test that the mean difference is significant or not .</text>
  </threadedComment>
  <threadedComment ref="I12" dT="2024-08-10T09:14:49.46" personId="{27547C3E-2F63-4B33-9D26-1D8169CC7D51}" id="{F3BF3BBA-618F-439F-A9D3-E817A9A9CC33}">
    <text>As per the question, I have find standard error (S.E.) ,test of statistic as per calculation(t) , degree of freedom ( df ) ,p-value and t value as per table.</text>
  </threadedComment>
  <threadedComment ref="I15" dT="2024-08-10T09:16:34.69" personId="{27547C3E-2F63-4B33-9D26-1D8169CC7D51}" id="{5A4FFF6C-759F-4562-822C-B2250DD6CAF7}">
    <text xml:space="preserve">As per me null hypothesis is rejected because Tcal &gt; Ttab and also alternate hypothesis is accepted.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H7" dT="2024-08-07T14:19:40.47" personId="{27547C3E-2F63-4B33-9D26-1D8169CC7D51}" id="{E0FF2BAB-7542-4DB7-9566-1AF4ECB540DF}">
    <text>Converted image into excel file with the help of with the help of website image to excel.</text>
  </threadedComment>
  <threadedComment ref="H9" dT="2024-08-10T09:30:50.58" personId="{27547C3E-2F63-4B33-9D26-1D8169CC7D51}" id="{23F5359B-91F4-4355-A98C-CE0C3F5D87A9}">
    <text>For this data we will use chi-square data to find out that smoking causes cancer or not.</text>
  </threadedComment>
  <threadedComment ref="H11" dT="2024-08-10T13:04:11.31" personId="{27547C3E-2F63-4B33-9D26-1D8169CC7D51}" id="{A1DF5F27-F3F4-4347-97C1-10B0C9606A3F}">
    <text>In question  we have given information regarding observation , therefore we have to find out expected frequencies.</text>
  </threadedComment>
  <threadedComment ref="H16" dT="2024-08-11T04:53:08.22" personId="{27547C3E-2F63-4B33-9D26-1D8169CC7D51}" id="{EF84588E-E79F-4ECA-B159-59DA4DE4A7C1}">
    <text>As per , the calculation null hypothesis is accepted because chi square (calc.) is less than the chi square (table).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E95F6-D064-48E1-AF82-05015267EFAE}">
  <dimension ref="S36:S37"/>
  <sheetViews>
    <sheetView workbookViewId="0">
      <selection activeCell="R20" sqref="R20"/>
    </sheetView>
  </sheetViews>
  <sheetFormatPr defaultRowHeight="14.4" x14ac:dyDescent="0.3"/>
  <sheetData>
    <row r="36" spans="19:19" ht="15" thickBot="1" x14ac:dyDescent="0.35"/>
    <row r="37" spans="19:19" ht="15" thickBot="1" x14ac:dyDescent="0.35">
      <c r="S37" s="14"/>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5B304-0372-44BA-878C-328B32EC3E9D}">
  <dimension ref="A1:I17"/>
  <sheetViews>
    <sheetView zoomScale="144" workbookViewId="0">
      <selection activeCell="F16" sqref="F16"/>
    </sheetView>
  </sheetViews>
  <sheetFormatPr defaultRowHeight="14.4" x14ac:dyDescent="0.3"/>
  <cols>
    <col min="1" max="1" width="12.21875" customWidth="1"/>
    <col min="2" max="2" width="10.6640625" customWidth="1"/>
    <col min="3" max="3" width="11.21875" customWidth="1"/>
    <col min="4" max="4" width="10.88671875" customWidth="1"/>
    <col min="5" max="5" width="14.5546875" customWidth="1"/>
    <col min="6" max="6" width="31.6640625" customWidth="1"/>
  </cols>
  <sheetData>
    <row r="1" spans="1:9" ht="15" thickBot="1" x14ac:dyDescent="0.35"/>
    <row r="2" spans="1:9" ht="36" customHeight="1" x14ac:dyDescent="0.3">
      <c r="A2" s="20" t="s">
        <v>23</v>
      </c>
      <c r="B2" s="21"/>
      <c r="C2" s="21"/>
      <c r="D2" s="21"/>
      <c r="E2" s="21"/>
      <c r="F2" s="21"/>
      <c r="G2" s="21"/>
      <c r="H2" s="21"/>
      <c r="I2" s="22"/>
    </row>
    <row r="3" spans="1:9" ht="30.6" customHeight="1" thickBot="1" x14ac:dyDescent="0.35">
      <c r="A3" s="23"/>
      <c r="B3" s="24"/>
      <c r="C3" s="24"/>
      <c r="D3" s="24"/>
      <c r="E3" s="24"/>
      <c r="F3" s="24"/>
      <c r="G3" s="24"/>
      <c r="H3" s="24"/>
      <c r="I3" s="25"/>
    </row>
    <row r="4" spans="1:9" ht="15" thickBot="1" x14ac:dyDescent="0.35"/>
    <row r="5" spans="1:9" ht="15" thickBot="1" x14ac:dyDescent="0.35">
      <c r="D5" s="17" t="s">
        <v>0</v>
      </c>
      <c r="E5" s="17" t="s">
        <v>1</v>
      </c>
      <c r="F5" s="17" t="s">
        <v>2</v>
      </c>
      <c r="G5" s="17" t="s">
        <v>3</v>
      </c>
      <c r="H5" s="2"/>
      <c r="I5" s="1"/>
    </row>
    <row r="6" spans="1:9" x14ac:dyDescent="0.3">
      <c r="D6" s="17" t="s">
        <v>4</v>
      </c>
      <c r="E6" s="18" t="s">
        <v>5</v>
      </c>
      <c r="F6" s="18" t="s">
        <v>6</v>
      </c>
      <c r="G6" s="18" t="s">
        <v>7</v>
      </c>
    </row>
    <row r="7" spans="1:9" x14ac:dyDescent="0.3">
      <c r="D7" s="17" t="s">
        <v>8</v>
      </c>
      <c r="E7" s="18" t="s">
        <v>9</v>
      </c>
      <c r="F7" s="18" t="s">
        <v>10</v>
      </c>
      <c r="G7" s="18" t="s">
        <v>11</v>
      </c>
    </row>
    <row r="8" spans="1:9" ht="15" thickBot="1" x14ac:dyDescent="0.35"/>
    <row r="9" spans="1:9" ht="15" thickBot="1" x14ac:dyDescent="0.35">
      <c r="I9" s="5"/>
    </row>
    <row r="10" spans="1:9" ht="14.4" customHeight="1" x14ac:dyDescent="0.3">
      <c r="D10" s="26" t="s">
        <v>27</v>
      </c>
      <c r="E10" s="26"/>
      <c r="F10" s="26"/>
      <c r="G10" s="3"/>
    </row>
    <row r="11" spans="1:9" ht="14.4" customHeight="1" thickBot="1" x14ac:dyDescent="0.35">
      <c r="D11" s="26"/>
      <c r="E11" s="26"/>
      <c r="F11" s="26"/>
      <c r="G11" s="3"/>
    </row>
    <row r="12" spans="1:9" ht="15" thickBot="1" x14ac:dyDescent="0.35">
      <c r="D12" s="19" t="s">
        <v>24</v>
      </c>
      <c r="E12" s="19"/>
      <c r="F12" s="8">
        <f>SQRT((F6^2/G6) + (F7^2/G7))</f>
        <v>0.99749686716300023</v>
      </c>
      <c r="I12" s="6"/>
    </row>
    <row r="13" spans="1:9" x14ac:dyDescent="0.3">
      <c r="D13" s="19" t="s">
        <v>29</v>
      </c>
      <c r="E13" s="19"/>
      <c r="F13" s="8">
        <f>(E6-E7) / F12</f>
        <v>7.0175658996391963</v>
      </c>
    </row>
    <row r="14" spans="1:9" ht="15" thickBot="1" x14ac:dyDescent="0.35">
      <c r="D14" s="19" t="s">
        <v>25</v>
      </c>
      <c r="E14" s="19"/>
      <c r="F14" s="8">
        <f>(((F6^2/G6) + (F7^2/G7))^2) / (((F6^2/G6)^2 / (G6 - 1)) + ((F7^2/G7)^2 / (G7- 1)))</f>
        <v>167.27414848357313</v>
      </c>
    </row>
    <row r="15" spans="1:9" ht="15" thickBot="1" x14ac:dyDescent="0.35">
      <c r="D15" s="19" t="s">
        <v>26</v>
      </c>
      <c r="E15" s="19"/>
      <c r="F15" s="8">
        <f>_xlfn.T.DIST.2T(ABS(F13), F14)</f>
        <v>5.3891590485382579E-11</v>
      </c>
      <c r="I15" s="7"/>
    </row>
    <row r="16" spans="1:9" x14ac:dyDescent="0.3">
      <c r="D16" s="19" t="s">
        <v>28</v>
      </c>
      <c r="E16" s="19"/>
      <c r="F16" s="8" t="s">
        <v>31</v>
      </c>
    </row>
    <row r="17" spans="4:6" x14ac:dyDescent="0.3">
      <c r="D17" s="4"/>
      <c r="E17" s="4"/>
      <c r="F17" s="4"/>
    </row>
  </sheetData>
  <mergeCells count="7">
    <mergeCell ref="D15:E15"/>
    <mergeCell ref="D16:E16"/>
    <mergeCell ref="A2:I3"/>
    <mergeCell ref="D10:F11"/>
    <mergeCell ref="D12:E12"/>
    <mergeCell ref="D13:E13"/>
    <mergeCell ref="D14:E1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4C8A6-F19E-4E72-A260-262E9A8C58BB}">
  <dimension ref="A1:H32"/>
  <sheetViews>
    <sheetView tabSelected="1" topLeftCell="A3" zoomScale="147" workbookViewId="0">
      <selection activeCell="D30" sqref="D30"/>
    </sheetView>
  </sheetViews>
  <sheetFormatPr defaultRowHeight="14.4" x14ac:dyDescent="0.3"/>
  <cols>
    <col min="1" max="1" width="12" style="4" bestFit="1" customWidth="1"/>
    <col min="2" max="2" width="8.88671875" style="4"/>
    <col min="3" max="3" width="24.21875" style="4" customWidth="1"/>
    <col min="4" max="4" width="21.88671875" style="4" customWidth="1"/>
    <col min="5" max="5" width="15" style="4" customWidth="1"/>
    <col min="6" max="6" width="17" style="4" customWidth="1"/>
    <col min="7" max="7" width="8.88671875" style="4"/>
    <col min="8" max="8" width="20.6640625" style="4" customWidth="1"/>
    <col min="9" max="9" width="20.21875" style="4" customWidth="1"/>
    <col min="10" max="16384" width="8.88671875" style="4"/>
  </cols>
  <sheetData>
    <row r="1" spans="1:8" ht="33" customHeight="1" x14ac:dyDescent="0.3">
      <c r="A1" s="20" t="s">
        <v>30</v>
      </c>
      <c r="B1" s="27"/>
      <c r="C1" s="27"/>
      <c r="D1" s="27"/>
      <c r="E1" s="27"/>
      <c r="F1" s="27"/>
      <c r="G1" s="27"/>
      <c r="H1" s="28"/>
    </row>
    <row r="2" spans="1:8" ht="27.6" customHeight="1" thickBot="1" x14ac:dyDescent="0.35">
      <c r="A2" s="29"/>
      <c r="B2" s="30"/>
      <c r="C2" s="30"/>
      <c r="D2" s="30"/>
      <c r="E2" s="30"/>
      <c r="F2" s="30"/>
      <c r="G2" s="30"/>
      <c r="H2" s="31"/>
    </row>
    <row r="3" spans="1:8" ht="14.4" customHeight="1" x14ac:dyDescent="0.3"/>
    <row r="4" spans="1:8" ht="14.4" customHeight="1" x14ac:dyDescent="0.3">
      <c r="C4" s="32" t="s">
        <v>38</v>
      </c>
      <c r="D4" s="32"/>
      <c r="E4" s="32"/>
      <c r="F4" s="32"/>
    </row>
    <row r="5" spans="1:8" ht="14.4" customHeight="1" x14ac:dyDescent="0.3">
      <c r="C5" s="32"/>
      <c r="D5" s="32"/>
      <c r="E5" s="32"/>
      <c r="F5" s="32"/>
    </row>
    <row r="6" spans="1:8" ht="37.799999999999997" customHeight="1" thickBot="1" x14ac:dyDescent="0.35">
      <c r="C6" s="9" t="s">
        <v>40</v>
      </c>
      <c r="D6" s="10" t="s">
        <v>32</v>
      </c>
      <c r="E6" s="10" t="s">
        <v>33</v>
      </c>
      <c r="F6" s="9" t="s">
        <v>19</v>
      </c>
    </row>
    <row r="7" spans="1:8" ht="15" thickBot="1" x14ac:dyDescent="0.35">
      <c r="C7" s="9" t="s">
        <v>12</v>
      </c>
      <c r="D7" s="9" t="s">
        <v>13</v>
      </c>
      <c r="E7" s="9" t="s">
        <v>14</v>
      </c>
      <c r="F7" s="9">
        <v>550</v>
      </c>
      <c r="H7" s="11"/>
    </row>
    <row r="8" spans="1:8" ht="15" thickBot="1" x14ac:dyDescent="0.35">
      <c r="C8" s="9" t="s">
        <v>15</v>
      </c>
      <c r="D8" s="9" t="s">
        <v>16</v>
      </c>
      <c r="E8" s="9" t="s">
        <v>17</v>
      </c>
      <c r="F8" s="9" t="s">
        <v>18</v>
      </c>
    </row>
    <row r="9" spans="1:8" ht="15" thickBot="1" x14ac:dyDescent="0.35">
      <c r="C9" s="9" t="s">
        <v>19</v>
      </c>
      <c r="D9" s="9" t="s">
        <v>20</v>
      </c>
      <c r="E9" s="9" t="s">
        <v>21</v>
      </c>
      <c r="F9" s="9" t="s">
        <v>22</v>
      </c>
      <c r="H9" s="12"/>
    </row>
    <row r="10" spans="1:8" ht="15" thickBot="1" x14ac:dyDescent="0.35"/>
    <row r="11" spans="1:8" ht="15" thickBot="1" x14ac:dyDescent="0.35">
      <c r="C11" s="32" t="s">
        <v>39</v>
      </c>
      <c r="D11" s="32"/>
      <c r="E11" s="32"/>
      <c r="F11" s="32"/>
      <c r="H11" s="13"/>
    </row>
    <row r="12" spans="1:8" x14ac:dyDescent="0.3">
      <c r="C12" s="32"/>
      <c r="D12" s="32"/>
      <c r="E12" s="32"/>
      <c r="F12" s="32"/>
    </row>
    <row r="13" spans="1:8" ht="28.8" customHeight="1" x14ac:dyDescent="0.3">
      <c r="C13" s="9" t="s">
        <v>40</v>
      </c>
      <c r="D13" s="10" t="s">
        <v>34</v>
      </c>
      <c r="E13" s="10" t="s">
        <v>35</v>
      </c>
      <c r="F13" s="9" t="s">
        <v>19</v>
      </c>
    </row>
    <row r="14" spans="1:8" x14ac:dyDescent="0.3">
      <c r="C14" s="9" t="s">
        <v>36</v>
      </c>
      <c r="D14" s="9">
        <f>(F7/F9)*D9</f>
        <v>235.22012578616352</v>
      </c>
      <c r="E14" s="9">
        <f>F7*E9/F9</f>
        <v>314.77987421383648</v>
      </c>
      <c r="F14" s="9">
        <f>SUM(D14,E14)</f>
        <v>550</v>
      </c>
      <c r="H14"/>
    </row>
    <row r="15" spans="1:8" ht="15" thickBot="1" x14ac:dyDescent="0.35">
      <c r="C15" s="9" t="s">
        <v>37</v>
      </c>
      <c r="D15" s="9">
        <f>F8*D9/F9</f>
        <v>423.39622641509436</v>
      </c>
      <c r="E15" s="9">
        <f>F8*E9/F9</f>
        <v>566.60377358490564</v>
      </c>
      <c r="F15" s="9">
        <f>SUM(D15,E15)</f>
        <v>990</v>
      </c>
    </row>
    <row r="16" spans="1:8" ht="15" thickBot="1" x14ac:dyDescent="0.35">
      <c r="C16" s="9"/>
      <c r="D16" s="9">
        <f>SUM(D14,D15)</f>
        <v>658.61635220125788</v>
      </c>
      <c r="E16" s="9">
        <f>SUM(E14,E15)</f>
        <v>881.38364779874212</v>
      </c>
      <c r="F16" s="9">
        <f>SUM(F14,F15)</f>
        <v>1540</v>
      </c>
      <c r="H16" s="15"/>
    </row>
    <row r="18" spans="3:6" x14ac:dyDescent="0.3">
      <c r="C18" s="34" t="s">
        <v>46</v>
      </c>
      <c r="D18" s="34"/>
      <c r="E18" s="16"/>
      <c r="F18" s="16"/>
    </row>
    <row r="19" spans="3:6" x14ac:dyDescent="0.3">
      <c r="C19" s="34"/>
      <c r="D19" s="34"/>
      <c r="E19" s="16"/>
      <c r="F19" s="16"/>
    </row>
    <row r="20" spans="3:6" x14ac:dyDescent="0.3">
      <c r="C20" s="9">
        <f>(D7-D14)^2/D14</f>
        <v>0.98483166851646309</v>
      </c>
      <c r="D20" s="9">
        <f>(E7-E14)^2/E14</f>
        <v>22.833820267782531</v>
      </c>
    </row>
    <row r="21" spans="3:6" x14ac:dyDescent="0.3">
      <c r="C21" s="9">
        <f>(D8-D15)^2/D15</f>
        <v>12.723320889247644</v>
      </c>
      <c r="D21" s="9">
        <f>(E8-E15)^2/E15</f>
        <v>9.5075364886685705</v>
      </c>
    </row>
    <row r="23" spans="3:6" x14ac:dyDescent="0.3">
      <c r="C23" s="33" t="s">
        <v>43</v>
      </c>
      <c r="D23" s="33"/>
    </row>
    <row r="24" spans="3:6" x14ac:dyDescent="0.3">
      <c r="C24" s="33"/>
      <c r="D24" s="33"/>
    </row>
    <row r="25" spans="3:6" x14ac:dyDescent="0.3">
      <c r="C25" s="8" t="s">
        <v>41</v>
      </c>
      <c r="D25" s="8">
        <f>F9-F16</f>
        <v>50</v>
      </c>
    </row>
    <row r="26" spans="3:6" x14ac:dyDescent="0.3">
      <c r="C26" s="8" t="s">
        <v>42</v>
      </c>
      <c r="D26" s="8">
        <f>D25^2</f>
        <v>2500</v>
      </c>
    </row>
    <row r="27" spans="3:6" x14ac:dyDescent="0.3">
      <c r="C27" s="8" t="s">
        <v>45</v>
      </c>
      <c r="D27" s="8">
        <f>SUM(C20:D21)/F16</f>
        <v>2.9902278775464419E-2</v>
      </c>
    </row>
    <row r="28" spans="3:6" x14ac:dyDescent="0.3">
      <c r="C28" s="8" t="s">
        <v>25</v>
      </c>
      <c r="D28" s="8">
        <v>1</v>
      </c>
    </row>
    <row r="29" spans="3:6" x14ac:dyDescent="0.3">
      <c r="C29" s="8" t="s">
        <v>26</v>
      </c>
      <c r="D29" s="8">
        <f>_xlfn.CHISQ.DIST.RT(D27, D28)</f>
        <v>0.86271214614436831</v>
      </c>
    </row>
    <row r="30" spans="3:6" x14ac:dyDescent="0.3">
      <c r="C30" s="8" t="s">
        <v>44</v>
      </c>
      <c r="D30" s="8">
        <v>3.84</v>
      </c>
    </row>
    <row r="31" spans="3:6" x14ac:dyDescent="0.3">
      <c r="C31" s="36"/>
      <c r="D31" s="36"/>
    </row>
    <row r="32" spans="3:6" x14ac:dyDescent="0.3">
      <c r="C32" s="35"/>
      <c r="D32" s="35"/>
    </row>
  </sheetData>
  <mergeCells count="6">
    <mergeCell ref="C31:D32"/>
    <mergeCell ref="A1:H2"/>
    <mergeCell ref="C4:F5"/>
    <mergeCell ref="C11:F12"/>
    <mergeCell ref="C23:D24"/>
    <mergeCell ref="C18:D19"/>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photo</vt:lpstr>
      <vt:lpstr>raw data 1</vt:lpstr>
      <vt:lpstr>raw data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132234 131003</dc:creator>
  <cp:lastModifiedBy>132234 131003</cp:lastModifiedBy>
  <dcterms:created xsi:type="dcterms:W3CDTF">2024-08-07T10:50:32Z</dcterms:created>
  <dcterms:modified xsi:type="dcterms:W3CDTF">2024-08-14T10:09:27Z</dcterms:modified>
</cp:coreProperties>
</file>