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ruph\Dropbox\Shivam-Phong\2. Material Testing\Hardness prep and test\Hardness t test\"/>
    </mc:Choice>
  </mc:AlternateContent>
  <xr:revisionPtr revIDLastSave="0" documentId="13_ncr:1_{DB0A0999-E7F8-48AD-999E-55CA2FF61843}" xr6:coauthVersionLast="47" xr6:coauthVersionMax="47" xr10:uidLastSave="{00000000-0000-0000-0000-000000000000}"/>
  <bookViews>
    <workbookView xWindow="76695" yWindow="4245" windowWidth="19410" windowHeight="20985" firstSheet="3" activeTab="3" xr2:uid="{49A37BA2-4B84-4D2D-8465-10F4586A8CBC}"/>
  </bookViews>
  <sheets>
    <sheet name="Hardness Testing" sheetId="1" r:id="rId1"/>
    <sheet name="First HRB Value Ignored" sheetId="4" r:id="rId2"/>
    <sheet name="First HRB Ignored Flange (2)" sheetId="7" r:id="rId3"/>
    <sheet name="First HRB Ignored Flange" sheetId="5" r:id="rId4"/>
    <sheet name="First HRB Ignored Web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5" l="1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5" i="5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9" i="7"/>
  <c r="R8" i="7"/>
  <c r="R7" i="7"/>
  <c r="I3" i="6"/>
  <c r="I2" i="6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8" i="4"/>
  <c r="Q6" i="4"/>
  <c r="Q5" i="4"/>
  <c r="Q8" i="1"/>
  <c r="R8" i="1"/>
  <c r="R57" i="1"/>
  <c r="R58" i="1"/>
  <c r="R59" i="1"/>
  <c r="R60" i="1"/>
  <c r="R61" i="1"/>
  <c r="R62" i="1"/>
  <c r="R63" i="1"/>
  <c r="R64" i="1"/>
  <c r="R65" i="1"/>
  <c r="R46" i="1"/>
  <c r="R47" i="1"/>
  <c r="R48" i="1"/>
  <c r="R49" i="1"/>
  <c r="R50" i="1"/>
  <c r="R51" i="1"/>
  <c r="R52" i="1"/>
  <c r="R53" i="1"/>
  <c r="R54" i="1"/>
  <c r="R56" i="1"/>
  <c r="R45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0" i="1"/>
  <c r="R9" i="1"/>
  <c r="R10" i="1"/>
  <c r="R11" i="1"/>
  <c r="R12" i="1"/>
  <c r="R13" i="1"/>
  <c r="R14" i="1"/>
  <c r="R15" i="1"/>
  <c r="R16" i="1"/>
  <c r="R17" i="1"/>
  <c r="Q46" i="1"/>
  <c r="Q47" i="1"/>
  <c r="Q48" i="1"/>
  <c r="Q49" i="1"/>
  <c r="Q50" i="1"/>
  <c r="Q51" i="1"/>
  <c r="Q52" i="1"/>
  <c r="Q53" i="1"/>
  <c r="Q54" i="1"/>
  <c r="Q56" i="1"/>
  <c r="Q57" i="1"/>
  <c r="Q58" i="1"/>
  <c r="Q59" i="1"/>
  <c r="Q60" i="1"/>
  <c r="Q61" i="1"/>
  <c r="Q62" i="1"/>
  <c r="Q63" i="1"/>
  <c r="Q64" i="1"/>
  <c r="Q65" i="1"/>
  <c r="Q45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0" i="1"/>
  <c r="Q18" i="1"/>
  <c r="Q19" i="1"/>
  <c r="H6" i="1"/>
  <c r="Q6" i="1" s="1"/>
  <c r="H5" i="1"/>
  <c r="Q5" i="1" s="1"/>
  <c r="Q10" i="1"/>
  <c r="Q11" i="1"/>
  <c r="Q12" i="1"/>
  <c r="Q13" i="1"/>
  <c r="Q14" i="1"/>
  <c r="Q15" i="1"/>
  <c r="Q16" i="1"/>
  <c r="Q17" i="1"/>
  <c r="Q9" i="1"/>
  <c r="R8" i="4" l="1"/>
  <c r="R9" i="4"/>
  <c r="R10" i="4"/>
  <c r="R11" i="4"/>
  <c r="R12" i="4"/>
  <c r="R13" i="4"/>
  <c r="R14" i="4"/>
  <c r="R15" i="4"/>
  <c r="R16" i="4"/>
  <c r="R17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5" i="4"/>
  <c r="R46" i="4"/>
  <c r="R47" i="4"/>
  <c r="R48" i="4"/>
  <c r="R49" i="4"/>
  <c r="R50" i="4"/>
  <c r="R51" i="4"/>
  <c r="R52" i="4"/>
  <c r="R53" i="4"/>
  <c r="R54" i="4"/>
  <c r="R56" i="4"/>
  <c r="R57" i="4"/>
  <c r="R58" i="4"/>
  <c r="R59" i="4"/>
  <c r="R60" i="4"/>
  <c r="R61" i="4"/>
  <c r="R62" i="4"/>
  <c r="R63" i="4"/>
  <c r="R64" i="4"/>
  <c r="R65" i="4"/>
</calcChain>
</file>

<file path=xl/sharedStrings.xml><?xml version="1.0" encoding="utf-8"?>
<sst xmlns="http://schemas.openxmlformats.org/spreadsheetml/2006/main" count="294" uniqueCount="67">
  <si>
    <t>inch to cm</t>
  </si>
  <si>
    <t>mean hardness</t>
  </si>
  <si>
    <t>Retention factor</t>
  </si>
  <si>
    <t xml:space="preserve">Water cooled </t>
  </si>
  <si>
    <t xml:space="preserve">original flange </t>
  </si>
  <si>
    <t>original web</t>
  </si>
  <si>
    <t>Sample name</t>
  </si>
  <si>
    <t>zone</t>
  </si>
  <si>
    <t>temperature</t>
  </si>
  <si>
    <t>rough displacement from left of R5</t>
  </si>
  <si>
    <t>Z1FH1</t>
  </si>
  <si>
    <t>Z1FH2</t>
  </si>
  <si>
    <t>Z2FH1</t>
  </si>
  <si>
    <t>Z2FH2</t>
  </si>
  <si>
    <t>Z3FH1</t>
  </si>
  <si>
    <t>Z3FH2</t>
  </si>
  <si>
    <t>Z4FH1</t>
  </si>
  <si>
    <t>Z4FH2</t>
  </si>
  <si>
    <t>Z5FH1</t>
  </si>
  <si>
    <t>Z5FH2</t>
  </si>
  <si>
    <t>surface 1</t>
  </si>
  <si>
    <t>Z1WH1</t>
  </si>
  <si>
    <t>surface 2</t>
  </si>
  <si>
    <t>Z1WH2</t>
  </si>
  <si>
    <t>Z2WH1</t>
  </si>
  <si>
    <t>Z2WH2</t>
  </si>
  <si>
    <t>Z3WH1</t>
  </si>
  <si>
    <t>Z3WH2</t>
  </si>
  <si>
    <t>Z4WH1</t>
  </si>
  <si>
    <t>Z4WH2</t>
  </si>
  <si>
    <t>Z5WH1</t>
  </si>
  <si>
    <t>Z5WH2</t>
  </si>
  <si>
    <t>air cooled</t>
  </si>
  <si>
    <t>R1FH1</t>
  </si>
  <si>
    <t>R1FH2</t>
  </si>
  <si>
    <t>R2FH1</t>
  </si>
  <si>
    <t>R2FH2</t>
  </si>
  <si>
    <t>R3FH1</t>
  </si>
  <si>
    <t>R3FH2</t>
  </si>
  <si>
    <t>R4FH1</t>
  </si>
  <si>
    <t>R4FH2</t>
  </si>
  <si>
    <t>R5FH1</t>
  </si>
  <si>
    <t>R5FH2</t>
  </si>
  <si>
    <t>R1WH1</t>
  </si>
  <si>
    <t>R1WH2</t>
  </si>
  <si>
    <t>R2WH1</t>
  </si>
  <si>
    <t>R2WH2</t>
  </si>
  <si>
    <t>R3WH1</t>
  </si>
  <si>
    <t>R3WH2</t>
  </si>
  <si>
    <t>R4WH1</t>
  </si>
  <si>
    <t>R4WH2</t>
  </si>
  <si>
    <t>R5WH1</t>
  </si>
  <si>
    <t>R5WH2</t>
  </si>
  <si>
    <t>Name</t>
  </si>
  <si>
    <t>Mean</t>
  </si>
  <si>
    <t>Surafaces</t>
  </si>
  <si>
    <t>Reading1</t>
  </si>
  <si>
    <t>Reading2</t>
  </si>
  <si>
    <t xml:space="preserve">Reading3 </t>
  </si>
  <si>
    <t xml:space="preserve">Reading4 </t>
  </si>
  <si>
    <t>Reading5</t>
  </si>
  <si>
    <t>Reading6</t>
  </si>
  <si>
    <t>Reading7</t>
  </si>
  <si>
    <t>Reading8</t>
  </si>
  <si>
    <t>Reading9</t>
  </si>
  <si>
    <t>Reading10</t>
  </si>
  <si>
    <t>RetentionFactor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</si>
</sst>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Cooled Mean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'Hardness Testing'!$Q$3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020775785134502E-2"/>
                  <c:y val="0.13686060075823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'Hardness Testing'!$D$8:$D$17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'Hardness Testing'!$Q$8:$Q$17</c:f>
              <c:numCache>
                <c:formatCode>General</c:formatCode>
                <c:ptCount val="10"/>
                <c:pt idx="0">
                  <c:v>64.95</c:v>
                </c:pt>
                <c:pt idx="1">
                  <c:v>71.825000000000003</c:v>
                </c:pt>
                <c:pt idx="2">
                  <c:v>72.325000000000003</c:v>
                </c:pt>
                <c:pt idx="3">
                  <c:v>72.825000000000003</c:v>
                </c:pt>
                <c:pt idx="4">
                  <c:v>71.125</c:v>
                </c:pt>
                <c:pt idx="5">
                  <c:v>68.8</c:v>
                </c:pt>
                <c:pt idx="6">
                  <c:v>69.325000000000003</c:v>
                </c:pt>
                <c:pt idx="7">
                  <c:v>70.349999999999994</c:v>
                </c:pt>
                <c:pt idx="8">
                  <c:v>71.099999999999994</c:v>
                </c:pt>
                <c:pt idx="9">
                  <c:v>75.05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4BB1-9EC4-EB696C81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Water Cooled Retention Factor</a:t>
            </a:r>
          </a:p>
        </c:rich>
      </c:tx>
      <c:layout>
        <c:manualLayout>
          <c:xMode val="edge"/>
          <c:yMode val="edge"/>
          <c:x val="0.18575921644997276"/>
          <c:y val="2.8416457661389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754621425736883E-2"/>
                  <c:y val="0.27021721895713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Ignored'!$D$20:$D$39</c:f>
              <c:numCache>
                <c:formatCode>General</c:formatCode>
                <c:ptCount val="20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</c:numCache>
            </c:numRef>
          </c:xVal>
          <c:yVal>
            <c:numRef>
              <c:f>'First HRB Value Ignored'!$R$20:$R$39</c:f>
              <c:numCache>
                <c:formatCode>General</c:formatCode>
                <c:ptCount val="20"/>
                <c:pt idx="0">
                  <c:v>0.99791666666666667</c:v>
                </c:pt>
                <c:pt idx="1">
                  <c:v>0.9916666666666667</c:v>
                </c:pt>
                <c:pt idx="2">
                  <c:v>1.0141666666666667</c:v>
                </c:pt>
                <c:pt idx="3">
                  <c:v>1.0525</c:v>
                </c:pt>
                <c:pt idx="4">
                  <c:v>0.94458333333333333</c:v>
                </c:pt>
                <c:pt idx="5">
                  <c:v>0.97</c:v>
                </c:pt>
                <c:pt idx="6">
                  <c:v>0.995</c:v>
                </c:pt>
                <c:pt idx="7">
                  <c:v>1.0349999999999999</c:v>
                </c:pt>
                <c:pt idx="8">
                  <c:v>0.98083333333333333</c:v>
                </c:pt>
                <c:pt idx="9">
                  <c:v>0.96166666666666667</c:v>
                </c:pt>
                <c:pt idx="10">
                  <c:v>0.99083333333333334</c:v>
                </c:pt>
                <c:pt idx="11">
                  <c:v>0.97583333333333333</c:v>
                </c:pt>
                <c:pt idx="12">
                  <c:v>0.90518518518518509</c:v>
                </c:pt>
                <c:pt idx="13">
                  <c:v>0.95499999999999996</c:v>
                </c:pt>
                <c:pt idx="14">
                  <c:v>0.96083333333333332</c:v>
                </c:pt>
                <c:pt idx="15">
                  <c:v>0.92500000000000004</c:v>
                </c:pt>
                <c:pt idx="16">
                  <c:v>0.98208333333333331</c:v>
                </c:pt>
                <c:pt idx="17">
                  <c:v>0.94499999999999995</c:v>
                </c:pt>
                <c:pt idx="18">
                  <c:v>0.98375000000000001</c:v>
                </c:pt>
                <c:pt idx="19">
                  <c:v>0.98333333333333328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7-4B43-88EF-999D6004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42466418919013221"/>
              <c:y val="0.91249579712267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/>
                  <a:t>Retention Factor</a:t>
                </a:r>
              </a:p>
            </c:rich>
          </c:tx>
          <c:layout>
            <c:manualLayout>
              <c:xMode val="edge"/>
              <c:yMode val="edge"/>
              <c:x val="1.6247972201894487E-2"/>
              <c:y val="0.26412468046675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Air Cooled Mean HRB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93966810082931E-2"/>
                  <c:y val="0.20568784960603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Ignored'!$Q$45:$Q$54</c:f>
              <c:numCache>
                <c:formatCode>General</c:formatCode>
                <c:ptCount val="10"/>
                <c:pt idx="0">
                  <c:v>72.444444444444443</c:v>
                </c:pt>
                <c:pt idx="1">
                  <c:v>73.166666666666671</c:v>
                </c:pt>
                <c:pt idx="2">
                  <c:v>72.916666666666671</c:v>
                </c:pt>
                <c:pt idx="3">
                  <c:v>74.388888888888886</c:v>
                </c:pt>
                <c:pt idx="4">
                  <c:v>70.777777777777771</c:v>
                </c:pt>
                <c:pt idx="5">
                  <c:v>72.777777777777771</c:v>
                </c:pt>
                <c:pt idx="6">
                  <c:v>75.888888888888886</c:v>
                </c:pt>
                <c:pt idx="7">
                  <c:v>75.166666666666671</c:v>
                </c:pt>
                <c:pt idx="8">
                  <c:v>76.611111111111114</c:v>
                </c:pt>
                <c:pt idx="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F-49E0-BA07-AF8DE802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33180616213807029"/>
              <c:y val="0.91034025781947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Air Cooled Retention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49827256945555"/>
                  <c:y val="0.20538735282720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Ignored'!$D$56:$D$65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Ignored'!$R$56:$R$65</c:f>
              <c:numCache>
                <c:formatCode>General</c:formatCode>
                <c:ptCount val="10"/>
                <c:pt idx="0">
                  <c:v>0.99777777777777776</c:v>
                </c:pt>
                <c:pt idx="1">
                  <c:v>0.9874074074074074</c:v>
                </c:pt>
                <c:pt idx="2">
                  <c:v>0.99703703703703694</c:v>
                </c:pt>
                <c:pt idx="3">
                  <c:v>0.98222222222222233</c:v>
                </c:pt>
                <c:pt idx="4">
                  <c:v>1.0244444444444445</c:v>
                </c:pt>
                <c:pt idx="5">
                  <c:v>0.98777777777777775</c:v>
                </c:pt>
                <c:pt idx="6">
                  <c:v>1.0525925925925925</c:v>
                </c:pt>
                <c:pt idx="7">
                  <c:v>1.037037037037037</c:v>
                </c:pt>
                <c:pt idx="8">
                  <c:v>1.0303703703703704</c:v>
                </c:pt>
                <c:pt idx="9">
                  <c:v>0.9681481481481482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C-43E7-BC6F-BE805A7C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42782325819797412"/>
              <c:y val="0.91034028825491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Cooled Mean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'Hardness Testing'!$Q$3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020775785134502E-2"/>
                  <c:y val="0.13686060075823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'Hardness Testing'!$D$45:$D$54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'Hardness Testing'!$Q$45:$Q$54</c:f>
              <c:numCache>
                <c:formatCode>General</c:formatCode>
                <c:ptCount val="10"/>
                <c:pt idx="0">
                  <c:v>72.5</c:v>
                </c:pt>
                <c:pt idx="1">
                  <c:v>72.95</c:v>
                </c:pt>
                <c:pt idx="2">
                  <c:v>72.974999999999994</c:v>
                </c:pt>
                <c:pt idx="3">
                  <c:v>74.150000000000006</c:v>
                </c:pt>
                <c:pt idx="4">
                  <c:v>70.474999999999994</c:v>
                </c:pt>
                <c:pt idx="5">
                  <c:v>72.599999999999994</c:v>
                </c:pt>
                <c:pt idx="6">
                  <c:v>76.05</c:v>
                </c:pt>
                <c:pt idx="7">
                  <c:v>75.099999999999994</c:v>
                </c:pt>
                <c:pt idx="8">
                  <c:v>76.95</c:v>
                </c:pt>
                <c:pt idx="9">
                  <c:v>74.75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3-4B14-8AE5-61E94370E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Cooled Mean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'Hardness Testing'!$R$3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020775785134502E-2"/>
                  <c:y val="0.13686060075823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'Hardness Testing'!$D$8:$D$17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'Hardness Testing'!$R$8:$R$17</c:f>
              <c:numCache>
                <c:formatCode>General</c:formatCode>
                <c:ptCount val="10"/>
                <c:pt idx="0">
                  <c:v>0.854043392504931</c:v>
                </c:pt>
                <c:pt idx="1">
                  <c:v>0.94444444444444453</c:v>
                </c:pt>
                <c:pt idx="2">
                  <c:v>0.95101906640368183</c:v>
                </c:pt>
                <c:pt idx="3">
                  <c:v>0.95759368836291925</c:v>
                </c:pt>
                <c:pt idx="4">
                  <c:v>0.93523997370151224</c:v>
                </c:pt>
                <c:pt idx="5">
                  <c:v>0.90466798159105855</c:v>
                </c:pt>
                <c:pt idx="6">
                  <c:v>0.91157133464825779</c:v>
                </c:pt>
                <c:pt idx="7">
                  <c:v>0.92504930966469423</c:v>
                </c:pt>
                <c:pt idx="8">
                  <c:v>0.9349112426035503</c:v>
                </c:pt>
                <c:pt idx="9">
                  <c:v>0.98685075608152528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5-42E2-B078-50EB00A1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Cooled Mean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'Hardness Testing'!$R$3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020775785134502E-2"/>
                  <c:y val="0.13686060075823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'Hardness Testing'!$D$45:$D$54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'Hardness Testing'!$R$45:$R$54</c:f>
              <c:numCache>
                <c:formatCode>General</c:formatCode>
                <c:ptCount val="10"/>
                <c:pt idx="0">
                  <c:v>0.95332018408941488</c:v>
                </c:pt>
                <c:pt idx="1">
                  <c:v>0.95923734385272852</c:v>
                </c:pt>
                <c:pt idx="2">
                  <c:v>0.95956607495069035</c:v>
                </c:pt>
                <c:pt idx="3">
                  <c:v>0.97501643655489822</c:v>
                </c:pt>
                <c:pt idx="4">
                  <c:v>0.92669296515450361</c:v>
                </c:pt>
                <c:pt idx="5">
                  <c:v>0.95463510848126232</c:v>
                </c:pt>
                <c:pt idx="6">
                  <c:v>1</c:v>
                </c:pt>
                <c:pt idx="7">
                  <c:v>0.98750821827744906</c:v>
                </c:pt>
                <c:pt idx="8">
                  <c:v>1.0118343195266273</c:v>
                </c:pt>
                <c:pt idx="9">
                  <c:v>0.98290598290598297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A-4058-BC1F-500D649A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Water Cooled Mean HRB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83697301474406E-2"/>
                  <c:y val="-0.35548869728513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Ignored'!$Q$8:$Q$17</c:f>
              <c:numCache>
                <c:formatCode>General</c:formatCode>
                <c:ptCount val="10"/>
                <c:pt idx="0">
                  <c:v>65.722222222222229</c:v>
                </c:pt>
                <c:pt idx="1">
                  <c:v>71.638888888888886</c:v>
                </c:pt>
                <c:pt idx="2">
                  <c:v>72.666666666666671</c:v>
                </c:pt>
                <c:pt idx="3">
                  <c:v>72.916666666666671</c:v>
                </c:pt>
                <c:pt idx="4">
                  <c:v>71.138888888888886</c:v>
                </c:pt>
                <c:pt idx="5">
                  <c:v>69.555555555555557</c:v>
                </c:pt>
                <c:pt idx="6">
                  <c:v>69.416666666666671</c:v>
                </c:pt>
                <c:pt idx="7">
                  <c:v>70.555555555555557</c:v>
                </c:pt>
                <c:pt idx="8">
                  <c:v>70.944444444444443</c:v>
                </c:pt>
                <c:pt idx="9">
                  <c:v>74.555555555555557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9-433A-A2B7-3ADC8FC7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Air Cooled Mean HRB Hardness</a:t>
            </a:r>
          </a:p>
        </c:rich>
      </c:tx>
      <c:layout>
        <c:manualLayout>
          <c:xMode val="edge"/>
          <c:yMode val="edge"/>
          <c:x val="0.19408478459333339"/>
          <c:y val="1.5865865333196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9152029998712"/>
                  <c:y val="0.17235148290716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Ignored'!$Q$45:$Q$54</c:f>
              <c:numCache>
                <c:formatCode>General</c:formatCode>
                <c:ptCount val="10"/>
                <c:pt idx="0">
                  <c:v>72.444444444444443</c:v>
                </c:pt>
                <c:pt idx="1">
                  <c:v>73.166666666666671</c:v>
                </c:pt>
                <c:pt idx="2">
                  <c:v>72.916666666666671</c:v>
                </c:pt>
                <c:pt idx="3">
                  <c:v>74.388888888888886</c:v>
                </c:pt>
                <c:pt idx="4">
                  <c:v>70.777777777777771</c:v>
                </c:pt>
                <c:pt idx="5">
                  <c:v>72.777777777777771</c:v>
                </c:pt>
                <c:pt idx="6">
                  <c:v>75.888888888888886</c:v>
                </c:pt>
                <c:pt idx="7">
                  <c:v>75.166666666666671</c:v>
                </c:pt>
                <c:pt idx="8">
                  <c:v>76.611111111111114</c:v>
                </c:pt>
                <c:pt idx="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B-49DD-BBAF-8140C76FA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/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Water Cooled Retention</a:t>
            </a:r>
            <a:r>
              <a:rPr lang="en-US" sz="2800" baseline="0">
                <a:solidFill>
                  <a:schemeClr val="tx1"/>
                </a:solidFill>
              </a:rPr>
              <a:t> Factor</a:t>
            </a:r>
          </a:p>
        </c:rich>
      </c:tx>
      <c:layout>
        <c:manualLayout>
          <c:xMode val="edge"/>
          <c:yMode val="edge"/>
          <c:x val="0.19689676183444318"/>
          <c:y val="1.5418174243109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982237889135925"/>
                  <c:y val="0.23686739417368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Ignored'!$R$8:$R$17</c:f>
              <c:numCache>
                <c:formatCode>General</c:formatCode>
                <c:ptCount val="10"/>
                <c:pt idx="0">
                  <c:v>0.96414017929910356</c:v>
                </c:pt>
                <c:pt idx="1">
                  <c:v>1.0509372453137733</c:v>
                </c:pt>
                <c:pt idx="2">
                  <c:v>1.0660146699266504</c:v>
                </c:pt>
                <c:pt idx="3">
                  <c:v>1.0696821515892421</c:v>
                </c:pt>
                <c:pt idx="4">
                  <c:v>1.04360228198859</c:v>
                </c:pt>
                <c:pt idx="5">
                  <c:v>1.0203748981255094</c:v>
                </c:pt>
                <c:pt idx="6">
                  <c:v>1.0183374083129584</c:v>
                </c:pt>
                <c:pt idx="7">
                  <c:v>1.0350448247758761</c:v>
                </c:pt>
                <c:pt idx="8">
                  <c:v>1.0407497962510186</c:v>
                </c:pt>
                <c:pt idx="9">
                  <c:v>1.0937245313773432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4-4FFE-9AAC-90BC8ACD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3441823955684491"/>
              <c:y val="0.91413738169188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/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Air Cooled Mean HRB Hardness</a:t>
            </a:r>
          </a:p>
        </c:rich>
      </c:tx>
      <c:layout>
        <c:manualLayout>
          <c:xMode val="edge"/>
          <c:yMode val="edge"/>
          <c:x val="0.18405458138027386"/>
          <c:y val="2.0414208029619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244080868722705E-2"/>
                  <c:y val="0.29344114912088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Ignored'!$R$45:$R$54</c:f>
              <c:numCache>
                <c:formatCode>General</c:formatCode>
                <c:ptCount val="10"/>
                <c:pt idx="0">
                  <c:v>1.0627546862265689</c:v>
                </c:pt>
                <c:pt idx="1">
                  <c:v>1.0733496332518337</c:v>
                </c:pt>
                <c:pt idx="2">
                  <c:v>1.0696821515892421</c:v>
                </c:pt>
                <c:pt idx="3">
                  <c:v>1.091279543602282</c:v>
                </c:pt>
                <c:pt idx="4">
                  <c:v>1.0383048084759574</c:v>
                </c:pt>
                <c:pt idx="5">
                  <c:v>1.067644661776691</c:v>
                </c:pt>
                <c:pt idx="6">
                  <c:v>1.113284433577832</c:v>
                </c:pt>
                <c:pt idx="7">
                  <c:v>1.1026894865525672</c:v>
                </c:pt>
                <c:pt idx="8">
                  <c:v>1.1238793806030969</c:v>
                </c:pt>
                <c:pt idx="9">
                  <c:v>1.100244498777506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2-4DF9-9207-37C429E89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Water Cooled Mean HRB Hardness</a:t>
            </a:r>
          </a:p>
        </c:rich>
      </c:tx>
      <c:layout>
        <c:manualLayout>
          <c:xMode val="edge"/>
          <c:yMode val="edge"/>
          <c:x val="0.20596409651345665"/>
          <c:y val="2.1555389373498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51056301584959E-2"/>
                  <c:y val="0.33650593587899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Ignored'!$D$20:$D$39</c:f>
              <c:numCache>
                <c:formatCode>General</c:formatCode>
                <c:ptCount val="20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</c:numCache>
            </c:numRef>
          </c:xVal>
          <c:yVal>
            <c:numRef>
              <c:f>'First HRB Value Ignored'!$Q$20:$Q$39</c:f>
              <c:numCache>
                <c:formatCode>General</c:formatCode>
                <c:ptCount val="20"/>
                <c:pt idx="0">
                  <c:v>74.84375</c:v>
                </c:pt>
                <c:pt idx="1">
                  <c:v>74.375</c:v>
                </c:pt>
                <c:pt idx="2">
                  <c:v>76.0625</c:v>
                </c:pt>
                <c:pt idx="3">
                  <c:v>78.9375</c:v>
                </c:pt>
                <c:pt idx="4">
                  <c:v>70.84375</c:v>
                </c:pt>
                <c:pt idx="5">
                  <c:v>72.75</c:v>
                </c:pt>
                <c:pt idx="6">
                  <c:v>74.625</c:v>
                </c:pt>
                <c:pt idx="7">
                  <c:v>77.625</c:v>
                </c:pt>
                <c:pt idx="8">
                  <c:v>73.5625</c:v>
                </c:pt>
                <c:pt idx="9">
                  <c:v>72.125</c:v>
                </c:pt>
                <c:pt idx="10">
                  <c:v>74.3125</c:v>
                </c:pt>
                <c:pt idx="11">
                  <c:v>73.1875</c:v>
                </c:pt>
                <c:pt idx="12">
                  <c:v>67.888888888888886</c:v>
                </c:pt>
                <c:pt idx="13">
                  <c:v>71.625</c:v>
                </c:pt>
                <c:pt idx="14">
                  <c:v>72.0625</c:v>
                </c:pt>
                <c:pt idx="15">
                  <c:v>69.375</c:v>
                </c:pt>
                <c:pt idx="16">
                  <c:v>73.65625</c:v>
                </c:pt>
                <c:pt idx="17">
                  <c:v>70.875</c:v>
                </c:pt>
                <c:pt idx="18">
                  <c:v>73.78125</c:v>
                </c:pt>
                <c:pt idx="19">
                  <c:v>73.75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5-4F32-AED4-4C4476EB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309144</xdr:colOff>
      <xdr:row>5</xdr:row>
      <xdr:rowOff>114591</xdr:rowOff>
    </xdr:from>
    <xdr:to>
      <xdr:col>28</xdr:col>
      <xdr:colOff>499227</xdr:colOff>
      <xdr:row>20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4DCD5-BE10-CE28-462D-C29167E32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447675</xdr:colOff>
      <xdr:row>5</xdr:row>
      <xdr:rowOff>133350</xdr:rowOff>
    </xdr:from>
    <xdr:to>
      <xdr:col>38</xdr:col>
      <xdr:colOff>28158</xdr:colOff>
      <xdr:row>20</xdr:row>
      <xdr:rowOff>177509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A2B3B-95E3-4C42-9273-F9B9058ADE57}"/>
            </a:ext>
            <a:ext uri="{147F2762-F138-4A5C-976F-8EAC2B608ADB}">
              <a16:predDERef xmlns:a16="http://schemas.microsoft.com/office/drawing/2014/main" pred="{1994DCD5-BE10-CE28-462D-C29167E32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466725</xdr:colOff>
      <xdr:row>21</xdr:row>
      <xdr:rowOff>123825</xdr:rowOff>
    </xdr:from>
    <xdr:to>
      <xdr:col>29</xdr:col>
      <xdr:colOff>47208</xdr:colOff>
      <xdr:row>36</xdr:row>
      <xdr:rowOff>167984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B4A51-F7C1-4CD3-892D-EAAC61BF5DD2}"/>
            </a:ext>
            <a:ext uri="{147F2762-F138-4A5C-976F-8EAC2B608ADB}">
              <a16:predDERef xmlns:a16="http://schemas.microsoft.com/office/drawing/2014/main" pred="{7D6A2B3B-95E3-4C42-9273-F9B9058AD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76200</xdr:colOff>
      <xdr:row>21</xdr:row>
      <xdr:rowOff>28575</xdr:rowOff>
    </xdr:from>
    <xdr:to>
      <xdr:col>38</xdr:col>
      <xdr:colOff>266283</xdr:colOff>
      <xdr:row>36</xdr:row>
      <xdr:rowOff>72734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505118-A46E-4C44-96BF-86C272CCDF47}"/>
            </a:ext>
            <a:ext uri="{147F2762-F138-4A5C-976F-8EAC2B608ADB}">
              <a16:predDERef xmlns:a16="http://schemas.microsoft.com/office/drawing/2014/main" pred="{922B4A51-F7C1-4CD3-892D-EAAC61BF5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214086</xdr:colOff>
      <xdr:row>4</xdr:row>
      <xdr:rowOff>169021</xdr:rowOff>
    </xdr:from>
    <xdr:to>
      <xdr:col>33</xdr:col>
      <xdr:colOff>518886</xdr:colOff>
      <xdr:row>37</xdr:row>
      <xdr:rowOff>67908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E5BA09F-FA23-48D8-9470-5DD54DA93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136485</xdr:colOff>
      <xdr:row>5</xdr:row>
      <xdr:rowOff>40629</xdr:rowOff>
    </xdr:from>
    <xdr:to>
      <xdr:col>47</xdr:col>
      <xdr:colOff>441285</xdr:colOff>
      <xdr:row>37</xdr:row>
      <xdr:rowOff>122690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87F920C-247B-49DE-9787-7663F9B3E6A7}"/>
            </a:ext>
            <a:ext uri="{147F2762-F138-4A5C-976F-8EAC2B608ADB}">
              <a16:predDERef xmlns:a16="http://schemas.microsoft.com/office/drawing/2014/main" pred="{AE5BA09F-FA23-48D8-9470-5DD54DA93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306220</xdr:colOff>
      <xdr:row>46</xdr:row>
      <xdr:rowOff>53226</xdr:rowOff>
    </xdr:from>
    <xdr:to>
      <xdr:col>34</xdr:col>
      <xdr:colOff>611020</xdr:colOff>
      <xdr:row>77</xdr:row>
      <xdr:rowOff>149941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1F99F1-B6C7-4A25-8885-380E37453BD1}"/>
            </a:ext>
            <a:ext uri="{147F2762-F138-4A5C-976F-8EAC2B608ADB}">
              <a16:predDERef xmlns:a16="http://schemas.microsoft.com/office/drawing/2014/main" pred="{787F920C-247B-49DE-9787-7663F9B3E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58533</xdr:colOff>
      <xdr:row>45</xdr:row>
      <xdr:rowOff>17115</xdr:rowOff>
    </xdr:from>
    <xdr:to>
      <xdr:col>49</xdr:col>
      <xdr:colOff>363333</xdr:colOff>
      <xdr:row>76</xdr:row>
      <xdr:rowOff>121158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696D69-01C4-44FB-9821-EC33C2A9A427}"/>
            </a:ext>
            <a:ext uri="{147F2762-F138-4A5C-976F-8EAC2B608ADB}">
              <a16:predDERef xmlns:a16="http://schemas.microsoft.com/office/drawing/2014/main" pred="{8D1F99F1-B6C7-4A25-8885-380E37453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488590</xdr:colOff>
      <xdr:row>81</xdr:row>
      <xdr:rowOff>55238</xdr:rowOff>
    </xdr:from>
    <xdr:to>
      <xdr:col>34</xdr:col>
      <xdr:colOff>148620</xdr:colOff>
      <xdr:row>112</xdr:row>
      <xdr:rowOff>93338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268A1E-A42A-4225-9835-EDEC0D8A75A2}"/>
            </a:ext>
            <a:ext uri="{147F2762-F138-4A5C-976F-8EAC2B608ADB}">
              <a16:predDERef xmlns:a16="http://schemas.microsoft.com/office/drawing/2014/main" pred="{63696D69-01C4-44FB-9821-EC33C2A9A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179637</xdr:colOff>
      <xdr:row>117</xdr:row>
      <xdr:rowOff>117403</xdr:rowOff>
    </xdr:from>
    <xdr:to>
      <xdr:col>34</xdr:col>
      <xdr:colOff>484437</xdr:colOff>
      <xdr:row>148</xdr:row>
      <xdr:rowOff>155503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43D101-E0E6-44AC-A5C3-B973D3F06B7D}"/>
            </a:ext>
            <a:ext uri="{147F2762-F138-4A5C-976F-8EAC2B608ADB}">
              <a16:predDERef xmlns:a16="http://schemas.microsoft.com/office/drawing/2014/main" pred="{E4268A1E-A42A-4225-9835-EDEC0D8A7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259989</xdr:colOff>
      <xdr:row>83</xdr:row>
      <xdr:rowOff>7923</xdr:rowOff>
    </xdr:from>
    <xdr:to>
      <xdr:col>49</xdr:col>
      <xdr:colOff>564789</xdr:colOff>
      <xdr:row>114</xdr:row>
      <xdr:rowOff>46023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87B367-E898-485A-93DA-A3270688B915}"/>
            </a:ext>
            <a:ext uri="{147F2762-F138-4A5C-976F-8EAC2B608ADB}">
              <a16:predDERef xmlns:a16="http://schemas.microsoft.com/office/drawing/2014/main" pred="{1943D101-E0E6-44AC-A5C3-B973D3F0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474145</xdr:colOff>
      <xdr:row>118</xdr:row>
      <xdr:rowOff>121900</xdr:rowOff>
    </xdr:from>
    <xdr:to>
      <xdr:col>50</xdr:col>
      <xdr:colOff>134176</xdr:colOff>
      <xdr:row>149</xdr:row>
      <xdr:rowOff>160000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F11091-3A64-408F-AE7A-30FF75A3FFB0}"/>
            </a:ext>
            <a:ext uri="{147F2762-F138-4A5C-976F-8EAC2B608ADB}">
              <a16:predDERef xmlns:a16="http://schemas.microsoft.com/office/drawing/2014/main" pred="{4887B367-E898-485A-93DA-A3270688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9ECD-C215-471B-83F1-952C6824E453}">
  <dimension ref="A1:AF65"/>
  <sheetViews>
    <sheetView topLeftCell="A4" zoomScale="82" workbookViewId="0">
      <selection activeCell="B5" sqref="B5:H6"/>
    </sheetView>
  </sheetViews>
  <sheetFormatPr defaultRowHeight="15" customHeight="1" x14ac:dyDescent="0.45"/>
  <cols>
    <col min="1" max="1" width="11.86328125" customWidth="1"/>
    <col min="2" max="2" width="14.59765625" customWidth="1"/>
    <col min="5" max="5" width="20.265625" customWidth="1"/>
    <col min="17" max="18" width="16.59765625" customWidth="1"/>
  </cols>
  <sheetData>
    <row r="1" spans="1:18" ht="14.25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14.25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ht="14.25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0</v>
      </c>
      <c r="M3" s="1">
        <v>2.54</v>
      </c>
      <c r="N3" s="1"/>
      <c r="O3" s="1"/>
      <c r="P3" s="1"/>
      <c r="Q3" s="2" t="s">
        <v>1</v>
      </c>
      <c r="R3" s="3" t="s">
        <v>2</v>
      </c>
    </row>
    <row r="4" spans="1:18" ht="14.25" x14ac:dyDescent="0.4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ht="14.25" x14ac:dyDescent="0.45">
      <c r="A5" s="1"/>
      <c r="B5" s="1" t="s">
        <v>4</v>
      </c>
      <c r="C5" s="1">
        <v>75.25</v>
      </c>
      <c r="D5" s="1">
        <v>76.75</v>
      </c>
      <c r="E5" s="1">
        <v>77</v>
      </c>
      <c r="F5" s="1">
        <v>76.5</v>
      </c>
      <c r="G5" s="1">
        <v>74.75</v>
      </c>
      <c r="H5" s="1">
        <f>TRIMMEAN(C5:G5, 0.1)</f>
        <v>76.05</v>
      </c>
      <c r="I5" s="1"/>
      <c r="J5" s="1"/>
      <c r="K5" s="1"/>
      <c r="L5" s="1"/>
      <c r="M5" s="1"/>
      <c r="N5" s="1"/>
      <c r="O5" s="1"/>
      <c r="P5" s="1"/>
      <c r="Q5" s="1">
        <f>TRIMMEAN(C5:H5,0.1)</f>
        <v>76.05</v>
      </c>
    </row>
    <row r="6" spans="1:18" ht="14.25" x14ac:dyDescent="0.45">
      <c r="A6" s="1"/>
      <c r="B6" s="1" t="s">
        <v>5</v>
      </c>
      <c r="C6" s="1">
        <v>79.25</v>
      </c>
      <c r="D6" s="1">
        <v>80.25</v>
      </c>
      <c r="E6" s="1">
        <v>76.25</v>
      </c>
      <c r="F6" s="1">
        <v>78.75</v>
      </c>
      <c r="G6" s="1">
        <v>76.5</v>
      </c>
      <c r="H6" s="1">
        <f>TRIMMEAN(C6:G6, 0.1)</f>
        <v>78.2</v>
      </c>
      <c r="I6" s="1"/>
      <c r="J6" s="1"/>
      <c r="K6" s="1"/>
      <c r="L6" s="1"/>
      <c r="M6" s="1"/>
      <c r="N6" s="1"/>
      <c r="O6" s="1"/>
      <c r="P6" s="1"/>
      <c r="Q6" s="1">
        <f>TRIMMEAN(C6:H6,0.1)</f>
        <v>78.2</v>
      </c>
    </row>
    <row r="7" spans="1:18" ht="14.25" x14ac:dyDescent="0.45">
      <c r="A7" s="1"/>
      <c r="B7" s="1" t="s">
        <v>6</v>
      </c>
      <c r="C7" s="1" t="s">
        <v>7</v>
      </c>
      <c r="D7" s="1" t="s">
        <v>8</v>
      </c>
      <c r="E7" s="1" t="s">
        <v>9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/>
    </row>
    <row r="8" spans="1:18" ht="14.25" x14ac:dyDescent="0.45">
      <c r="A8" s="1"/>
      <c r="B8" s="1" t="s">
        <v>10</v>
      </c>
      <c r="C8" s="1">
        <v>1</v>
      </c>
      <c r="D8" s="1">
        <v>1700</v>
      </c>
      <c r="E8" s="1">
        <v>281.94</v>
      </c>
      <c r="F8" s="1">
        <v>58</v>
      </c>
      <c r="G8" s="1">
        <v>62</v>
      </c>
      <c r="H8" s="1">
        <v>66.5</v>
      </c>
      <c r="I8" s="1">
        <v>70</v>
      </c>
      <c r="J8" s="1">
        <v>64</v>
      </c>
      <c r="K8" s="1">
        <v>68.5</v>
      </c>
      <c r="L8" s="1">
        <v>66.5</v>
      </c>
      <c r="M8" s="1">
        <v>66</v>
      </c>
      <c r="N8" s="1">
        <v>65</v>
      </c>
      <c r="O8" s="1">
        <v>63</v>
      </c>
      <c r="P8" s="1"/>
      <c r="Q8" s="1">
        <f>TRIMMEAN(F8:O8,0.1)</f>
        <v>64.95</v>
      </c>
      <c r="R8">
        <f>Q8/$Q$5</f>
        <v>0.854043392504931</v>
      </c>
    </row>
    <row r="9" spans="1:18" ht="14.25" x14ac:dyDescent="0.45">
      <c r="A9" s="1"/>
      <c r="B9" s="1" t="s">
        <v>11</v>
      </c>
      <c r="C9" s="1">
        <v>1</v>
      </c>
      <c r="D9" s="1">
        <v>1700</v>
      </c>
      <c r="E9" s="1">
        <v>281.94</v>
      </c>
      <c r="F9" s="1">
        <v>73.5</v>
      </c>
      <c r="G9" s="1">
        <v>69.5</v>
      </c>
      <c r="H9" s="1">
        <v>71.5</v>
      </c>
      <c r="I9" s="1">
        <v>72</v>
      </c>
      <c r="J9" s="1">
        <v>70.5</v>
      </c>
      <c r="K9" s="1">
        <v>72</v>
      </c>
      <c r="L9" s="1">
        <v>72</v>
      </c>
      <c r="M9" s="1">
        <v>72.25</v>
      </c>
      <c r="N9" s="1">
        <v>72</v>
      </c>
      <c r="O9" s="1">
        <v>73</v>
      </c>
      <c r="P9" s="1"/>
      <c r="Q9" s="1">
        <f>TRIMMEAN(F9:O9,0.1)</f>
        <v>71.825000000000003</v>
      </c>
      <c r="R9">
        <f t="shared" ref="R9:R17" si="0">Q9/$Q$5</f>
        <v>0.94444444444444453</v>
      </c>
    </row>
    <row r="10" spans="1:18" ht="14.25" x14ac:dyDescent="0.45">
      <c r="A10" s="1"/>
      <c r="B10" s="2" t="s">
        <v>12</v>
      </c>
      <c r="C10" s="2">
        <v>2</v>
      </c>
      <c r="D10" s="2">
        <v>1500</v>
      </c>
      <c r="E10" s="2">
        <v>205.74</v>
      </c>
      <c r="F10" s="2">
        <v>69.25</v>
      </c>
      <c r="G10" s="2">
        <v>71</v>
      </c>
      <c r="H10" s="2">
        <v>70.5</v>
      </c>
      <c r="I10" s="2">
        <v>71.5</v>
      </c>
      <c r="J10" s="2">
        <v>72</v>
      </c>
      <c r="K10" s="2">
        <v>75.5</v>
      </c>
      <c r="L10" s="2">
        <v>73</v>
      </c>
      <c r="M10" s="2">
        <v>72</v>
      </c>
      <c r="N10" s="2">
        <v>74</v>
      </c>
      <c r="O10" s="2">
        <v>74.5</v>
      </c>
      <c r="P10" s="2"/>
      <c r="Q10" s="1">
        <f t="shared" ref="Q10:Q19" si="1">TRIMMEAN(F10:O10,0.1)</f>
        <v>72.325000000000003</v>
      </c>
      <c r="R10">
        <f t="shared" si="0"/>
        <v>0.95101906640368183</v>
      </c>
    </row>
    <row r="11" spans="1:18" ht="14.25" x14ac:dyDescent="0.45">
      <c r="A11" s="1"/>
      <c r="B11" s="2" t="s">
        <v>13</v>
      </c>
      <c r="C11" s="2">
        <v>2</v>
      </c>
      <c r="D11" s="2">
        <v>1500</v>
      </c>
      <c r="E11" s="2">
        <v>205.74</v>
      </c>
      <c r="F11" s="2">
        <v>72</v>
      </c>
      <c r="G11" s="2">
        <v>74</v>
      </c>
      <c r="H11" s="2">
        <v>69.5</v>
      </c>
      <c r="I11" s="2">
        <v>75</v>
      </c>
      <c r="J11" s="2">
        <v>73</v>
      </c>
      <c r="K11" s="2">
        <v>73.75</v>
      </c>
      <c r="L11" s="2">
        <v>72.25</v>
      </c>
      <c r="M11" s="2">
        <v>73.25</v>
      </c>
      <c r="N11" s="2">
        <v>72.5</v>
      </c>
      <c r="O11" s="2">
        <v>73</v>
      </c>
      <c r="P11" s="2"/>
      <c r="Q11" s="1">
        <f t="shared" si="1"/>
        <v>72.825000000000003</v>
      </c>
      <c r="R11">
        <f t="shared" si="0"/>
        <v>0.95759368836291925</v>
      </c>
    </row>
    <row r="12" spans="1:18" ht="14.25" x14ac:dyDescent="0.45">
      <c r="A12" s="1"/>
      <c r="B12" s="1" t="s">
        <v>14</v>
      </c>
      <c r="C12" s="1">
        <v>3</v>
      </c>
      <c r="D12" s="1">
        <v>1300</v>
      </c>
      <c r="E12" s="1">
        <v>129.54</v>
      </c>
      <c r="F12" s="1">
        <v>71</v>
      </c>
      <c r="G12" s="1">
        <v>72</v>
      </c>
      <c r="H12" s="1">
        <v>69.5</v>
      </c>
      <c r="I12" s="1">
        <v>69</v>
      </c>
      <c r="J12" s="1">
        <v>72.25</v>
      </c>
      <c r="K12" s="1">
        <v>70.5</v>
      </c>
      <c r="L12" s="1">
        <v>71.5</v>
      </c>
      <c r="M12" s="1">
        <v>72.5</v>
      </c>
      <c r="N12" s="1">
        <v>72.5</v>
      </c>
      <c r="O12" s="1">
        <v>70.5</v>
      </c>
      <c r="P12" s="1"/>
      <c r="Q12" s="1">
        <f t="shared" si="1"/>
        <v>71.125</v>
      </c>
      <c r="R12">
        <f t="shared" si="0"/>
        <v>0.93523997370151224</v>
      </c>
    </row>
    <row r="13" spans="1:18" ht="14.25" x14ac:dyDescent="0.45">
      <c r="A13" s="1"/>
      <c r="B13" s="1" t="s">
        <v>15</v>
      </c>
      <c r="C13" s="1">
        <v>3</v>
      </c>
      <c r="D13" s="1">
        <v>1300</v>
      </c>
      <c r="E13" s="1">
        <v>129.54</v>
      </c>
      <c r="F13" s="1">
        <v>62</v>
      </c>
      <c r="G13" s="1">
        <v>69</v>
      </c>
      <c r="H13" s="1">
        <v>70</v>
      </c>
      <c r="I13" s="1">
        <v>69</v>
      </c>
      <c r="J13" s="1">
        <v>69</v>
      </c>
      <c r="K13" s="1">
        <v>70.5</v>
      </c>
      <c r="L13" s="1">
        <v>67</v>
      </c>
      <c r="M13" s="1">
        <v>72.5</v>
      </c>
      <c r="N13" s="1">
        <v>72.5</v>
      </c>
      <c r="O13" s="1">
        <v>66.5</v>
      </c>
      <c r="P13" s="1"/>
      <c r="Q13" s="1">
        <f t="shared" si="1"/>
        <v>68.8</v>
      </c>
      <c r="R13">
        <f t="shared" si="0"/>
        <v>0.90466798159105855</v>
      </c>
    </row>
    <row r="14" spans="1:18" ht="14.25" x14ac:dyDescent="0.45">
      <c r="A14" s="1"/>
      <c r="B14" s="1" t="s">
        <v>16</v>
      </c>
      <c r="C14" s="1">
        <v>4</v>
      </c>
      <c r="D14" s="1">
        <v>1100</v>
      </c>
      <c r="E14" s="1">
        <v>68.58</v>
      </c>
      <c r="F14" s="1">
        <v>68.5</v>
      </c>
      <c r="G14" s="1">
        <v>68.5</v>
      </c>
      <c r="H14" s="1">
        <v>69</v>
      </c>
      <c r="I14" s="1">
        <v>71</v>
      </c>
      <c r="J14" s="1">
        <v>70</v>
      </c>
      <c r="K14" s="1">
        <v>68.5</v>
      </c>
      <c r="L14" s="1">
        <v>69.5</v>
      </c>
      <c r="M14" s="1">
        <v>69</v>
      </c>
      <c r="N14" s="1">
        <v>69.75</v>
      </c>
      <c r="O14" s="1">
        <v>69.5</v>
      </c>
      <c r="P14" s="1"/>
      <c r="Q14" s="1">
        <f t="shared" si="1"/>
        <v>69.325000000000003</v>
      </c>
      <c r="R14">
        <f t="shared" si="0"/>
        <v>0.91157133464825779</v>
      </c>
    </row>
    <row r="15" spans="1:18" ht="14.25" x14ac:dyDescent="0.45">
      <c r="A15" s="1"/>
      <c r="B15" s="1" t="s">
        <v>17</v>
      </c>
      <c r="C15" s="1">
        <v>4</v>
      </c>
      <c r="D15" s="1">
        <v>1100</v>
      </c>
      <c r="E15" s="1">
        <v>68.58</v>
      </c>
      <c r="F15" s="1">
        <v>68.5</v>
      </c>
      <c r="G15" s="1">
        <v>70</v>
      </c>
      <c r="H15" s="1">
        <v>71.5</v>
      </c>
      <c r="I15" s="1">
        <v>70.5</v>
      </c>
      <c r="J15" s="1">
        <v>70.25</v>
      </c>
      <c r="K15" s="1">
        <v>72</v>
      </c>
      <c r="L15" s="1">
        <v>70</v>
      </c>
      <c r="M15" s="1">
        <v>71.25</v>
      </c>
      <c r="N15" s="1">
        <v>70.5</v>
      </c>
      <c r="O15" s="1">
        <v>69</v>
      </c>
      <c r="P15" s="1"/>
      <c r="Q15" s="1">
        <f t="shared" si="1"/>
        <v>70.349999999999994</v>
      </c>
      <c r="R15">
        <f t="shared" si="0"/>
        <v>0.92504930966469423</v>
      </c>
    </row>
    <row r="16" spans="1:18" ht="14.25" x14ac:dyDescent="0.45">
      <c r="A16" s="1"/>
      <c r="B16" s="1" t="s">
        <v>18</v>
      </c>
      <c r="C16" s="1">
        <v>5</v>
      </c>
      <c r="D16" s="1">
        <v>900</v>
      </c>
      <c r="E16" s="1">
        <v>22.86</v>
      </c>
      <c r="F16" s="1">
        <v>72.5</v>
      </c>
      <c r="G16" s="1">
        <v>69</v>
      </c>
      <c r="H16" s="1">
        <v>71.5</v>
      </c>
      <c r="I16" s="1">
        <v>71.5</v>
      </c>
      <c r="J16" s="1">
        <v>71</v>
      </c>
      <c r="K16" s="1">
        <v>72.5</v>
      </c>
      <c r="L16" s="1">
        <v>70.5</v>
      </c>
      <c r="M16" s="1">
        <v>69.5</v>
      </c>
      <c r="N16" s="1">
        <v>72</v>
      </c>
      <c r="O16" s="1">
        <v>71</v>
      </c>
      <c r="P16" s="1"/>
      <c r="Q16" s="1">
        <f t="shared" si="1"/>
        <v>71.099999999999994</v>
      </c>
      <c r="R16">
        <f t="shared" si="0"/>
        <v>0.9349112426035503</v>
      </c>
    </row>
    <row r="17" spans="1:32" ht="14.25" x14ac:dyDescent="0.45">
      <c r="A17" s="1"/>
      <c r="B17" s="1" t="s">
        <v>19</v>
      </c>
      <c r="C17" s="1">
        <v>5</v>
      </c>
      <c r="D17" s="1">
        <v>900</v>
      </c>
      <c r="E17" s="1">
        <v>22.86</v>
      </c>
      <c r="F17" s="1">
        <v>79.5</v>
      </c>
      <c r="G17" s="1">
        <v>78.5</v>
      </c>
      <c r="H17" s="1">
        <v>78</v>
      </c>
      <c r="I17" s="1">
        <v>72.5</v>
      </c>
      <c r="J17" s="1">
        <v>76</v>
      </c>
      <c r="K17" s="1">
        <v>74</v>
      </c>
      <c r="L17" s="1">
        <v>73.5</v>
      </c>
      <c r="M17" s="1">
        <v>74.5</v>
      </c>
      <c r="N17" s="1">
        <v>72.5</v>
      </c>
      <c r="O17" s="1">
        <v>71.5</v>
      </c>
      <c r="P17" s="1"/>
      <c r="Q17" s="1">
        <f t="shared" si="1"/>
        <v>75.05</v>
      </c>
      <c r="R17">
        <f t="shared" si="0"/>
        <v>0.98685075608152528</v>
      </c>
    </row>
    <row r="18" spans="1:32" ht="14.25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 t="e">
        <f t="shared" si="1"/>
        <v>#NUM!</v>
      </c>
    </row>
    <row r="19" spans="1:32" ht="14.25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e">
        <f t="shared" si="1"/>
        <v>#NUM!</v>
      </c>
    </row>
    <row r="20" spans="1:32" ht="14.25" x14ac:dyDescent="0.45">
      <c r="A20" t="s">
        <v>20</v>
      </c>
      <c r="B20" s="1" t="s">
        <v>21</v>
      </c>
      <c r="C20" s="1">
        <v>1</v>
      </c>
      <c r="D20" s="1">
        <v>1700</v>
      </c>
      <c r="E20" s="1">
        <v>281.94</v>
      </c>
      <c r="F20">
        <v>71.5</v>
      </c>
      <c r="G20">
        <v>71.5</v>
      </c>
      <c r="H20">
        <v>79</v>
      </c>
      <c r="I20">
        <v>74.25</v>
      </c>
      <c r="J20">
        <v>76</v>
      </c>
      <c r="K20">
        <v>75</v>
      </c>
      <c r="L20">
        <v>71.5</v>
      </c>
      <c r="M20">
        <v>74</v>
      </c>
      <c r="N20">
        <v>77.5</v>
      </c>
      <c r="P20" s="1"/>
      <c r="Q20" s="1">
        <f>TRIMMEAN(F20:N20,0.1)</f>
        <v>74.472222222222229</v>
      </c>
      <c r="R20">
        <f>Q20/$Q$6</f>
        <v>0.95233020744529695</v>
      </c>
    </row>
    <row r="21" spans="1:32" ht="14.25" x14ac:dyDescent="0.45">
      <c r="A21" t="s">
        <v>22</v>
      </c>
      <c r="D21">
        <v>1700</v>
      </c>
      <c r="E21" s="1">
        <v>281.94</v>
      </c>
      <c r="F21">
        <v>74</v>
      </c>
      <c r="G21">
        <v>71.5</v>
      </c>
      <c r="H21">
        <v>74</v>
      </c>
      <c r="I21">
        <v>75.5</v>
      </c>
      <c r="J21">
        <v>73.5</v>
      </c>
      <c r="K21">
        <v>76.5</v>
      </c>
      <c r="L21">
        <v>74</v>
      </c>
      <c r="M21">
        <v>74</v>
      </c>
      <c r="N21">
        <v>76</v>
      </c>
      <c r="P21" s="1"/>
      <c r="Q21" s="1">
        <f t="shared" ref="Q21:Q39" si="2">TRIMMEAN(F21:N21,0.1)</f>
        <v>74.333333333333329</v>
      </c>
      <c r="R21">
        <f t="shared" ref="R21:R39" si="3">Q21/$Q$6</f>
        <v>0.95055413469735706</v>
      </c>
    </row>
    <row r="22" spans="1:32" ht="14.25" x14ac:dyDescent="0.45">
      <c r="A22" t="s">
        <v>20</v>
      </c>
      <c r="B22" s="1" t="s">
        <v>23</v>
      </c>
      <c r="C22" s="1">
        <v>1</v>
      </c>
      <c r="D22" s="1">
        <v>1700</v>
      </c>
      <c r="E22" s="1">
        <v>281.94</v>
      </c>
      <c r="F22">
        <v>72.5</v>
      </c>
      <c r="G22">
        <v>76</v>
      </c>
      <c r="H22">
        <v>75.5</v>
      </c>
      <c r="I22">
        <v>75.5</v>
      </c>
      <c r="J22">
        <v>75.5</v>
      </c>
      <c r="K22">
        <v>76</v>
      </c>
      <c r="L22">
        <v>76</v>
      </c>
      <c r="M22">
        <v>75.5</v>
      </c>
      <c r="N22">
        <v>78.5</v>
      </c>
      <c r="P22" s="1"/>
      <c r="Q22" s="1">
        <f t="shared" si="2"/>
        <v>75.666666666666671</v>
      </c>
      <c r="R22">
        <f t="shared" si="3"/>
        <v>0.96760443307757893</v>
      </c>
    </row>
    <row r="23" spans="1:32" ht="14.25" x14ac:dyDescent="0.45">
      <c r="A23" s="1" t="s">
        <v>22</v>
      </c>
      <c r="D23">
        <v>1700</v>
      </c>
      <c r="E23" s="1">
        <v>281.94</v>
      </c>
      <c r="F23">
        <v>83</v>
      </c>
      <c r="G23">
        <v>81</v>
      </c>
      <c r="H23">
        <v>78.5</v>
      </c>
      <c r="I23">
        <v>83</v>
      </c>
      <c r="J23">
        <v>76.5</v>
      </c>
      <c r="K23">
        <v>80</v>
      </c>
      <c r="L23">
        <v>79.5</v>
      </c>
      <c r="M23">
        <v>75.5</v>
      </c>
      <c r="N23">
        <v>77.5</v>
      </c>
      <c r="P23" s="1"/>
      <c r="Q23" s="1">
        <f t="shared" si="2"/>
        <v>79.388888888888886</v>
      </c>
      <c r="R23">
        <f t="shared" si="3"/>
        <v>1.0152031827223642</v>
      </c>
    </row>
    <row r="24" spans="1:32" ht="14.25" x14ac:dyDescent="0.45">
      <c r="A24" t="s">
        <v>20</v>
      </c>
      <c r="B24" s="1" t="s">
        <v>24</v>
      </c>
      <c r="C24" s="1">
        <v>2</v>
      </c>
      <c r="D24" s="1">
        <v>1500</v>
      </c>
      <c r="E24" s="1">
        <v>205.74</v>
      </c>
      <c r="F24">
        <v>74</v>
      </c>
      <c r="G24">
        <v>71</v>
      </c>
      <c r="H24">
        <v>76</v>
      </c>
      <c r="I24">
        <v>71.75</v>
      </c>
      <c r="J24">
        <v>73</v>
      </c>
      <c r="K24">
        <v>68.5</v>
      </c>
      <c r="L24">
        <v>68</v>
      </c>
      <c r="M24">
        <v>72</v>
      </c>
      <c r="N24">
        <v>66.5</v>
      </c>
      <c r="P24" s="1"/>
      <c r="Q24" s="1">
        <f t="shared" si="2"/>
        <v>71.194444444444443</v>
      </c>
      <c r="R24">
        <f t="shared" si="3"/>
        <v>0.91041489059391867</v>
      </c>
    </row>
    <row r="25" spans="1:32" ht="14.25" x14ac:dyDescent="0.45">
      <c r="A25" t="s">
        <v>22</v>
      </c>
      <c r="D25">
        <v>1500</v>
      </c>
      <c r="E25" s="1">
        <v>205.74</v>
      </c>
      <c r="F25">
        <v>72</v>
      </c>
      <c r="G25">
        <v>73.5</v>
      </c>
      <c r="H25">
        <v>74</v>
      </c>
      <c r="I25">
        <v>70</v>
      </c>
      <c r="J25">
        <v>78</v>
      </c>
      <c r="K25">
        <v>71</v>
      </c>
      <c r="L25">
        <v>71</v>
      </c>
      <c r="M25">
        <v>73.5</v>
      </c>
      <c r="N25">
        <v>71</v>
      </c>
      <c r="Q25" s="1">
        <f t="shared" si="2"/>
        <v>72.666666666666671</v>
      </c>
      <c r="R25">
        <f t="shared" si="3"/>
        <v>0.92924126172208021</v>
      </c>
    </row>
    <row r="26" spans="1:32" ht="14.25" x14ac:dyDescent="0.45">
      <c r="A26" t="s">
        <v>20</v>
      </c>
      <c r="B26" s="1" t="s">
        <v>25</v>
      </c>
      <c r="C26" s="1">
        <v>2</v>
      </c>
      <c r="D26" s="1">
        <v>1500</v>
      </c>
      <c r="E26" s="1">
        <v>205.74</v>
      </c>
      <c r="F26">
        <v>77.5</v>
      </c>
      <c r="G26">
        <v>74.5</v>
      </c>
      <c r="H26">
        <v>75.5</v>
      </c>
      <c r="I26">
        <v>74.5</v>
      </c>
      <c r="J26">
        <v>76.5</v>
      </c>
      <c r="K26">
        <v>76.5</v>
      </c>
      <c r="L26">
        <v>72.5</v>
      </c>
      <c r="M26">
        <v>74</v>
      </c>
      <c r="N26">
        <v>73</v>
      </c>
      <c r="Q26" s="1">
        <f t="shared" si="2"/>
        <v>74.944444444444443</v>
      </c>
      <c r="R26">
        <f t="shared" si="3"/>
        <v>0.95836885478829203</v>
      </c>
    </row>
    <row r="27" spans="1:32" ht="14.25" x14ac:dyDescent="0.45">
      <c r="A27" t="s">
        <v>22</v>
      </c>
      <c r="D27">
        <v>1500</v>
      </c>
      <c r="E27" s="1">
        <v>205.74</v>
      </c>
      <c r="F27">
        <v>69</v>
      </c>
      <c r="G27">
        <v>76</v>
      </c>
      <c r="H27">
        <v>77.5</v>
      </c>
      <c r="I27">
        <v>78.5</v>
      </c>
      <c r="J27">
        <v>79</v>
      </c>
      <c r="K27">
        <v>78</v>
      </c>
      <c r="L27">
        <v>76.5</v>
      </c>
      <c r="M27">
        <v>77.5</v>
      </c>
      <c r="N27">
        <v>78</v>
      </c>
      <c r="Q27" s="1">
        <f t="shared" si="2"/>
        <v>76.666666666666671</v>
      </c>
      <c r="R27">
        <f t="shared" si="3"/>
        <v>0.98039215686274517</v>
      </c>
    </row>
    <row r="28" spans="1:32" ht="14.25" x14ac:dyDescent="0.45">
      <c r="A28" t="s">
        <v>20</v>
      </c>
      <c r="B28" s="1" t="s">
        <v>26</v>
      </c>
      <c r="C28" s="1">
        <v>3</v>
      </c>
      <c r="D28" s="1">
        <v>1300</v>
      </c>
      <c r="E28" s="1">
        <v>129.54</v>
      </c>
      <c r="F28">
        <v>69</v>
      </c>
      <c r="G28">
        <v>74.5</v>
      </c>
      <c r="H28">
        <v>72</v>
      </c>
      <c r="I28">
        <v>77</v>
      </c>
      <c r="J28">
        <v>75.5</v>
      </c>
      <c r="K28">
        <v>72.5</v>
      </c>
      <c r="L28">
        <v>71.5</v>
      </c>
      <c r="M28">
        <v>75</v>
      </c>
      <c r="N28">
        <v>70.5</v>
      </c>
      <c r="Q28" s="1">
        <f t="shared" si="2"/>
        <v>73.055555555555557</v>
      </c>
      <c r="R28">
        <f t="shared" si="3"/>
        <v>0.93421426541631147</v>
      </c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4.25" x14ac:dyDescent="0.45">
      <c r="A29" t="s">
        <v>22</v>
      </c>
      <c r="D29">
        <v>1300</v>
      </c>
      <c r="E29" s="1">
        <v>129.54</v>
      </c>
      <c r="F29">
        <v>77</v>
      </c>
      <c r="G29">
        <v>74</v>
      </c>
      <c r="H29">
        <v>72.5</v>
      </c>
      <c r="I29">
        <v>77</v>
      </c>
      <c r="J29">
        <v>76</v>
      </c>
      <c r="K29">
        <v>74</v>
      </c>
      <c r="L29">
        <v>70.5</v>
      </c>
      <c r="M29">
        <v>61</v>
      </c>
      <c r="N29">
        <v>72</v>
      </c>
      <c r="Q29" s="1">
        <f t="shared" si="2"/>
        <v>72.666666666666671</v>
      </c>
      <c r="R29">
        <f t="shared" si="3"/>
        <v>0.92924126172208021</v>
      </c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4.25" x14ac:dyDescent="0.45">
      <c r="A30" t="s">
        <v>20</v>
      </c>
      <c r="B30" s="1" t="s">
        <v>27</v>
      </c>
      <c r="C30" s="1">
        <v>3</v>
      </c>
      <c r="D30" s="1">
        <v>1300</v>
      </c>
      <c r="E30" s="1">
        <v>129.54</v>
      </c>
      <c r="F30">
        <v>73.25</v>
      </c>
      <c r="G30">
        <v>75.5</v>
      </c>
      <c r="H30">
        <v>76.5</v>
      </c>
      <c r="I30">
        <v>73</v>
      </c>
      <c r="J30">
        <v>73</v>
      </c>
      <c r="K30">
        <v>75.5</v>
      </c>
      <c r="L30">
        <v>73.5</v>
      </c>
      <c r="M30">
        <v>75.5</v>
      </c>
      <c r="N30">
        <v>72</v>
      </c>
      <c r="Q30" s="1">
        <f t="shared" si="2"/>
        <v>74.194444444444443</v>
      </c>
      <c r="R30">
        <f t="shared" si="3"/>
        <v>0.94877806194941738</v>
      </c>
      <c r="W30" s="1"/>
      <c r="X30" s="1"/>
      <c r="Y30" s="1"/>
      <c r="AB30" s="1"/>
      <c r="AC30" s="1"/>
      <c r="AD30" s="1"/>
      <c r="AE30" s="1"/>
      <c r="AF30" s="1"/>
    </row>
    <row r="31" spans="1:32" ht="14.25" x14ac:dyDescent="0.45">
      <c r="A31" t="s">
        <v>22</v>
      </c>
      <c r="D31">
        <v>1300</v>
      </c>
      <c r="E31" s="1">
        <v>129.54</v>
      </c>
      <c r="F31">
        <v>71</v>
      </c>
      <c r="G31">
        <v>76</v>
      </c>
      <c r="H31">
        <v>73.5</v>
      </c>
      <c r="I31">
        <v>72</v>
      </c>
      <c r="J31">
        <v>74</v>
      </c>
      <c r="K31">
        <v>74</v>
      </c>
      <c r="L31">
        <v>70</v>
      </c>
      <c r="M31">
        <v>73</v>
      </c>
      <c r="N31">
        <v>73</v>
      </c>
      <c r="Q31" s="1">
        <f t="shared" si="2"/>
        <v>72.944444444444443</v>
      </c>
      <c r="R31">
        <f t="shared" si="3"/>
        <v>0.93279340721795956</v>
      </c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4.25" x14ac:dyDescent="0.45">
      <c r="A32" t="s">
        <v>20</v>
      </c>
      <c r="B32" s="1" t="s">
        <v>28</v>
      </c>
      <c r="C32" s="1">
        <v>4</v>
      </c>
      <c r="D32" s="1">
        <v>1100</v>
      </c>
      <c r="E32" s="1">
        <v>68.58</v>
      </c>
      <c r="F32">
        <v>70.5</v>
      </c>
      <c r="G32">
        <v>62</v>
      </c>
      <c r="H32">
        <v>69.5</v>
      </c>
      <c r="I32">
        <v>72.5</v>
      </c>
      <c r="J32">
        <v>62</v>
      </c>
      <c r="K32">
        <v>72.5</v>
      </c>
      <c r="L32">
        <v>69.5</v>
      </c>
      <c r="M32">
        <v>74</v>
      </c>
      <c r="N32">
        <v>57</v>
      </c>
      <c r="O32">
        <v>72</v>
      </c>
      <c r="Q32" s="1">
        <f t="shared" si="2"/>
        <v>67.722222222222229</v>
      </c>
      <c r="R32">
        <f t="shared" si="3"/>
        <v>0.86601307189542487</v>
      </c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4.25" x14ac:dyDescent="0.45">
      <c r="A33" t="s">
        <v>22</v>
      </c>
      <c r="D33">
        <v>1100</v>
      </c>
      <c r="E33" s="1">
        <v>68.58</v>
      </c>
      <c r="F33">
        <v>66</v>
      </c>
      <c r="G33">
        <v>69</v>
      </c>
      <c r="H33">
        <v>69.5</v>
      </c>
      <c r="I33">
        <v>71</v>
      </c>
      <c r="J33">
        <v>70.5</v>
      </c>
      <c r="K33">
        <v>74</v>
      </c>
      <c r="L33">
        <v>74.5</v>
      </c>
      <c r="M33">
        <v>73</v>
      </c>
      <c r="N33">
        <v>71.5</v>
      </c>
      <c r="Q33" s="1">
        <f t="shared" si="2"/>
        <v>71</v>
      </c>
      <c r="R33">
        <f t="shared" si="3"/>
        <v>0.90792838874680304</v>
      </c>
    </row>
    <row r="34" spans="1:32" ht="14.25" x14ac:dyDescent="0.45">
      <c r="A34" t="s">
        <v>20</v>
      </c>
      <c r="B34" s="1" t="s">
        <v>29</v>
      </c>
      <c r="C34" s="1">
        <v>4</v>
      </c>
      <c r="D34" s="1">
        <v>1100</v>
      </c>
      <c r="E34" s="1">
        <v>68.58</v>
      </c>
      <c r="F34">
        <v>73.5</v>
      </c>
      <c r="G34">
        <v>73.5</v>
      </c>
      <c r="H34">
        <v>73</v>
      </c>
      <c r="I34">
        <v>75</v>
      </c>
      <c r="J34">
        <v>73</v>
      </c>
      <c r="K34">
        <v>72.5</v>
      </c>
      <c r="L34">
        <v>70.5</v>
      </c>
      <c r="M34">
        <v>70</v>
      </c>
      <c r="N34">
        <v>69</v>
      </c>
      <c r="Q34" s="1">
        <f t="shared" si="2"/>
        <v>72.222222222222229</v>
      </c>
      <c r="R34">
        <f t="shared" si="3"/>
        <v>0.923557828928673</v>
      </c>
    </row>
    <row r="35" spans="1:32" ht="14.25" x14ac:dyDescent="0.45">
      <c r="A35" t="s">
        <v>22</v>
      </c>
      <c r="D35">
        <v>1100</v>
      </c>
      <c r="E35" s="1">
        <v>68.58</v>
      </c>
      <c r="F35">
        <v>73</v>
      </c>
      <c r="G35">
        <v>74.5</v>
      </c>
      <c r="H35">
        <v>68</v>
      </c>
      <c r="I35">
        <v>72.5</v>
      </c>
      <c r="J35">
        <v>72.5</v>
      </c>
      <c r="K35">
        <v>62</v>
      </c>
      <c r="L35">
        <v>70</v>
      </c>
      <c r="M35">
        <v>71</v>
      </c>
      <c r="N35">
        <v>64.5</v>
      </c>
      <c r="Q35" s="1">
        <f t="shared" si="2"/>
        <v>69.777777777777771</v>
      </c>
      <c r="R35">
        <f t="shared" si="3"/>
        <v>0.89229894856493308</v>
      </c>
    </row>
    <row r="36" spans="1:32" ht="14.25" x14ac:dyDescent="0.45">
      <c r="A36" t="s">
        <v>20</v>
      </c>
      <c r="B36" s="1" t="s">
        <v>30</v>
      </c>
      <c r="C36" s="1">
        <v>5</v>
      </c>
      <c r="D36" s="1">
        <v>900</v>
      </c>
      <c r="E36" s="1">
        <v>22.86</v>
      </c>
      <c r="F36">
        <v>69.5</v>
      </c>
      <c r="G36">
        <v>72.75</v>
      </c>
      <c r="H36">
        <v>75</v>
      </c>
      <c r="I36">
        <v>73.5</v>
      </c>
      <c r="J36">
        <v>73.5</v>
      </c>
      <c r="K36">
        <v>74</v>
      </c>
      <c r="L36">
        <v>76</v>
      </c>
      <c r="M36">
        <v>70</v>
      </c>
      <c r="N36">
        <v>74.5</v>
      </c>
      <c r="Q36" s="1">
        <f t="shared" si="2"/>
        <v>73.194444444444443</v>
      </c>
      <c r="R36">
        <f t="shared" si="3"/>
        <v>0.93599033816425115</v>
      </c>
    </row>
    <row r="37" spans="1:32" ht="14.25" x14ac:dyDescent="0.45">
      <c r="A37" t="s">
        <v>22</v>
      </c>
      <c r="D37">
        <v>900</v>
      </c>
      <c r="E37" s="1">
        <v>22.86</v>
      </c>
      <c r="F37">
        <v>74</v>
      </c>
      <c r="G37">
        <v>73.5</v>
      </c>
      <c r="H37">
        <v>68</v>
      </c>
      <c r="I37">
        <v>75.5</v>
      </c>
      <c r="J37">
        <v>73</v>
      </c>
      <c r="K37">
        <v>67.5</v>
      </c>
      <c r="L37">
        <v>74</v>
      </c>
      <c r="M37">
        <v>71.5</v>
      </c>
      <c r="N37">
        <v>64</v>
      </c>
      <c r="Q37" s="1">
        <f t="shared" si="2"/>
        <v>71.222222222222229</v>
      </c>
      <c r="R37">
        <f t="shared" si="3"/>
        <v>0.91077010514350676</v>
      </c>
    </row>
    <row r="38" spans="1:32" ht="14.25" x14ac:dyDescent="0.45">
      <c r="A38" t="s">
        <v>20</v>
      </c>
      <c r="B38" s="1" t="s">
        <v>31</v>
      </c>
      <c r="C38" s="1">
        <v>5</v>
      </c>
      <c r="D38" s="1">
        <v>900</v>
      </c>
      <c r="E38" s="1">
        <v>22.86</v>
      </c>
      <c r="F38">
        <v>75</v>
      </c>
      <c r="G38">
        <v>73.75</v>
      </c>
      <c r="H38">
        <v>74.5</v>
      </c>
      <c r="I38">
        <v>75</v>
      </c>
      <c r="J38">
        <v>73.5</v>
      </c>
      <c r="K38">
        <v>72</v>
      </c>
      <c r="L38">
        <v>75</v>
      </c>
      <c r="M38">
        <v>73</v>
      </c>
      <c r="N38">
        <v>73.5</v>
      </c>
      <c r="Q38" s="1">
        <f t="shared" si="2"/>
        <v>73.916666666666671</v>
      </c>
      <c r="R38">
        <f t="shared" si="3"/>
        <v>0.94522591645353793</v>
      </c>
    </row>
    <row r="39" spans="1:32" ht="14.25" x14ac:dyDescent="0.45">
      <c r="A39" t="s">
        <v>22</v>
      </c>
      <c r="D39">
        <v>900</v>
      </c>
      <c r="E39" s="1">
        <v>22.86</v>
      </c>
      <c r="F39">
        <v>71</v>
      </c>
      <c r="G39">
        <v>75</v>
      </c>
      <c r="H39">
        <v>73</v>
      </c>
      <c r="I39">
        <v>74.25</v>
      </c>
      <c r="J39">
        <v>74.5</v>
      </c>
      <c r="K39">
        <v>74</v>
      </c>
      <c r="L39">
        <v>73</v>
      </c>
      <c r="M39">
        <v>73.25</v>
      </c>
      <c r="N39">
        <v>73</v>
      </c>
      <c r="Q39" s="1">
        <f t="shared" si="2"/>
        <v>73.444444444444443</v>
      </c>
      <c r="R39">
        <f t="shared" si="3"/>
        <v>0.93918726911054273</v>
      </c>
    </row>
    <row r="40" spans="1:32" ht="15" customHeight="1" x14ac:dyDescent="0.45"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2" spans="1:32" ht="15" customHeight="1" x14ac:dyDescent="0.45">
      <c r="W42" s="1"/>
      <c r="X42" s="1"/>
      <c r="Y42" s="1"/>
      <c r="Z42" s="1"/>
      <c r="AA42" s="1"/>
      <c r="AB42" s="1"/>
      <c r="AC42" s="1"/>
      <c r="AD42" s="1"/>
      <c r="AE42" s="1"/>
    </row>
    <row r="43" spans="1:32" ht="15" customHeight="1" x14ac:dyDescent="0.45">
      <c r="W43" s="1"/>
      <c r="X43" s="1"/>
      <c r="Y43" s="1"/>
      <c r="Z43" s="1"/>
      <c r="AA43" s="1"/>
      <c r="AB43" s="1"/>
      <c r="AC43" s="1"/>
      <c r="AD43" s="1"/>
      <c r="AE43" s="1"/>
    </row>
    <row r="44" spans="1:32" ht="14.25" x14ac:dyDescent="0.45">
      <c r="A44" s="1" t="s">
        <v>32</v>
      </c>
      <c r="B44" s="1" t="s">
        <v>6</v>
      </c>
      <c r="C44" s="1" t="s">
        <v>7</v>
      </c>
      <c r="D44" s="1" t="s">
        <v>8</v>
      </c>
      <c r="E44" s="1" t="s">
        <v>9</v>
      </c>
      <c r="F44" s="1">
        <v>1</v>
      </c>
      <c r="G44" s="1">
        <v>2</v>
      </c>
      <c r="H44" s="1">
        <v>3</v>
      </c>
      <c r="I44" s="1">
        <v>4</v>
      </c>
      <c r="J44" s="1">
        <v>5</v>
      </c>
      <c r="K44" s="1">
        <v>6</v>
      </c>
      <c r="L44" s="1">
        <v>7</v>
      </c>
      <c r="M44" s="1">
        <v>8</v>
      </c>
      <c r="N44" s="1">
        <v>9</v>
      </c>
      <c r="O44" s="1">
        <v>10</v>
      </c>
      <c r="P44" s="1"/>
      <c r="Q44" s="1"/>
      <c r="W44" s="1"/>
      <c r="X44" s="1"/>
      <c r="Y44" s="1"/>
      <c r="Z44" s="1"/>
      <c r="AA44" s="1"/>
      <c r="AB44" s="1"/>
      <c r="AC44" s="1"/>
      <c r="AD44" s="1"/>
      <c r="AE44" s="1"/>
    </row>
    <row r="45" spans="1:32" ht="14.25" x14ac:dyDescent="0.45">
      <c r="A45" s="1"/>
      <c r="B45" s="1" t="s">
        <v>33</v>
      </c>
      <c r="C45" s="1">
        <v>1</v>
      </c>
      <c r="D45" s="1">
        <v>1700</v>
      </c>
      <c r="E45" s="1">
        <v>281.94</v>
      </c>
      <c r="F45" s="1">
        <v>73</v>
      </c>
      <c r="G45" s="1">
        <v>75.5</v>
      </c>
      <c r="H45" s="1">
        <v>72.5</v>
      </c>
      <c r="I45" s="1">
        <v>73.5</v>
      </c>
      <c r="J45" s="1">
        <v>75.5</v>
      </c>
      <c r="K45" s="1">
        <v>74.5</v>
      </c>
      <c r="L45" s="1">
        <v>74.5</v>
      </c>
      <c r="M45" s="1">
        <v>71</v>
      </c>
      <c r="N45" s="1">
        <v>71.5</v>
      </c>
      <c r="O45" s="1">
        <v>63.5</v>
      </c>
      <c r="P45" s="1"/>
      <c r="Q45" s="1">
        <f>TRIMMEAN(F45:O45, 0.1)</f>
        <v>72.5</v>
      </c>
      <c r="R45">
        <f>Q45/$Q$5</f>
        <v>0.95332018408941488</v>
      </c>
    </row>
    <row r="46" spans="1:32" ht="14.25" x14ac:dyDescent="0.45">
      <c r="A46" s="1"/>
      <c r="B46" s="1" t="s">
        <v>34</v>
      </c>
      <c r="C46" s="1">
        <v>1</v>
      </c>
      <c r="D46" s="1">
        <v>1700</v>
      </c>
      <c r="E46" s="1">
        <v>281.94</v>
      </c>
      <c r="F46" s="1">
        <v>71</v>
      </c>
      <c r="G46" s="1">
        <v>73</v>
      </c>
      <c r="H46" s="1">
        <v>71.5</v>
      </c>
      <c r="I46" s="1">
        <v>73</v>
      </c>
      <c r="J46" s="1">
        <v>75.5</v>
      </c>
      <c r="K46" s="1">
        <v>70.5</v>
      </c>
      <c r="L46" s="1">
        <v>76</v>
      </c>
      <c r="M46" s="1">
        <v>75</v>
      </c>
      <c r="N46" s="1">
        <v>71</v>
      </c>
      <c r="O46" s="1">
        <v>73</v>
      </c>
      <c r="P46" s="1"/>
      <c r="Q46" s="1">
        <f t="shared" ref="Q46:Q65" si="4">TRIMMEAN(F46:O46, 0.1)</f>
        <v>72.95</v>
      </c>
      <c r="R46">
        <f t="shared" ref="R46:R54" si="5">Q46/$Q$5</f>
        <v>0.95923734385272852</v>
      </c>
      <c r="W46" s="1"/>
      <c r="X46" s="1"/>
      <c r="Y46" s="1"/>
      <c r="Z46" s="1"/>
      <c r="AA46" s="1"/>
      <c r="AB46" s="1"/>
      <c r="AC46" s="1"/>
      <c r="AD46" s="1"/>
      <c r="AE46" s="1"/>
    </row>
    <row r="47" spans="1:32" ht="14.25" x14ac:dyDescent="0.45">
      <c r="B47" s="1" t="s">
        <v>35</v>
      </c>
      <c r="C47" s="1">
        <v>2</v>
      </c>
      <c r="D47" s="1">
        <v>1500</v>
      </c>
      <c r="E47" s="1">
        <v>205.74</v>
      </c>
      <c r="F47">
        <v>73.5</v>
      </c>
      <c r="G47">
        <v>73</v>
      </c>
      <c r="H47">
        <v>72.5</v>
      </c>
      <c r="I47">
        <v>74</v>
      </c>
      <c r="J47">
        <v>70</v>
      </c>
      <c r="K47">
        <v>73</v>
      </c>
      <c r="L47">
        <v>73.5</v>
      </c>
      <c r="M47">
        <v>72.75</v>
      </c>
      <c r="N47">
        <v>72</v>
      </c>
      <c r="O47">
        <v>75.5</v>
      </c>
      <c r="Q47" s="1">
        <f t="shared" si="4"/>
        <v>72.974999999999994</v>
      </c>
      <c r="R47">
        <f t="shared" si="5"/>
        <v>0.95956607495069035</v>
      </c>
    </row>
    <row r="48" spans="1:32" ht="14.25" x14ac:dyDescent="0.45">
      <c r="B48" s="1" t="s">
        <v>36</v>
      </c>
      <c r="C48" s="1">
        <v>2</v>
      </c>
      <c r="D48" s="1">
        <v>1500</v>
      </c>
      <c r="E48" s="1">
        <v>205.74</v>
      </c>
      <c r="F48">
        <v>72</v>
      </c>
      <c r="G48">
        <v>74.5</v>
      </c>
      <c r="H48">
        <v>74</v>
      </c>
      <c r="I48">
        <v>73</v>
      </c>
      <c r="J48">
        <v>79.5</v>
      </c>
      <c r="K48">
        <v>74.5</v>
      </c>
      <c r="L48">
        <v>76.5</v>
      </c>
      <c r="M48">
        <v>72.5</v>
      </c>
      <c r="N48">
        <v>72.5</v>
      </c>
      <c r="O48">
        <v>72.5</v>
      </c>
      <c r="Q48" s="1">
        <f t="shared" si="4"/>
        <v>74.150000000000006</v>
      </c>
      <c r="R48">
        <f t="shared" si="5"/>
        <v>0.97501643655489822</v>
      </c>
    </row>
    <row r="49" spans="2:18" ht="14.25" x14ac:dyDescent="0.45">
      <c r="B49" s="1" t="s">
        <v>37</v>
      </c>
      <c r="C49" s="1">
        <v>3</v>
      </c>
      <c r="D49" s="1">
        <v>1300</v>
      </c>
      <c r="E49" s="1">
        <v>129.54</v>
      </c>
      <c r="F49">
        <v>67.75</v>
      </c>
      <c r="G49">
        <v>73.5</v>
      </c>
      <c r="H49">
        <v>70</v>
      </c>
      <c r="I49">
        <v>68.5</v>
      </c>
      <c r="J49">
        <v>71</v>
      </c>
      <c r="K49">
        <v>72</v>
      </c>
      <c r="L49">
        <v>65.5</v>
      </c>
      <c r="M49">
        <v>72.5</v>
      </c>
      <c r="N49">
        <v>70</v>
      </c>
      <c r="O49">
        <v>74</v>
      </c>
      <c r="Q49" s="1">
        <f t="shared" si="4"/>
        <v>70.474999999999994</v>
      </c>
      <c r="R49">
        <f t="shared" si="5"/>
        <v>0.92669296515450361</v>
      </c>
    </row>
    <row r="50" spans="2:18" ht="14.25" x14ac:dyDescent="0.45">
      <c r="B50" s="1" t="s">
        <v>38</v>
      </c>
      <c r="C50" s="1">
        <v>3</v>
      </c>
      <c r="D50" s="1">
        <v>1300</v>
      </c>
      <c r="E50" s="1">
        <v>129.54</v>
      </c>
      <c r="F50">
        <v>71</v>
      </c>
      <c r="G50">
        <v>75</v>
      </c>
      <c r="H50">
        <v>71.5</v>
      </c>
      <c r="I50">
        <v>70</v>
      </c>
      <c r="J50">
        <v>73</v>
      </c>
      <c r="K50">
        <v>74.5</v>
      </c>
      <c r="L50">
        <v>70.5</v>
      </c>
      <c r="M50">
        <v>71.5</v>
      </c>
      <c r="N50">
        <v>73</v>
      </c>
      <c r="O50">
        <v>76</v>
      </c>
      <c r="Q50" s="1">
        <f t="shared" si="4"/>
        <v>72.599999999999994</v>
      </c>
      <c r="R50">
        <f t="shared" si="5"/>
        <v>0.95463510848126232</v>
      </c>
    </row>
    <row r="51" spans="2:18" ht="14.25" x14ac:dyDescent="0.45">
      <c r="B51" s="1" t="s">
        <v>39</v>
      </c>
      <c r="C51" s="1">
        <v>4</v>
      </c>
      <c r="D51" s="1">
        <v>1100</v>
      </c>
      <c r="E51" s="1">
        <v>68.58</v>
      </c>
      <c r="F51">
        <v>77.5</v>
      </c>
      <c r="G51">
        <v>74</v>
      </c>
      <c r="H51">
        <v>75.5</v>
      </c>
      <c r="I51">
        <v>76</v>
      </c>
      <c r="J51">
        <v>74.5</v>
      </c>
      <c r="K51">
        <v>76.5</v>
      </c>
      <c r="L51">
        <v>74.5</v>
      </c>
      <c r="M51">
        <v>76.5</v>
      </c>
      <c r="N51">
        <v>78.5</v>
      </c>
      <c r="O51">
        <v>77</v>
      </c>
      <c r="Q51" s="1">
        <f t="shared" si="4"/>
        <v>76.05</v>
      </c>
      <c r="R51">
        <f t="shared" si="5"/>
        <v>1</v>
      </c>
    </row>
    <row r="52" spans="2:18" ht="14.25" x14ac:dyDescent="0.45">
      <c r="B52" s="1" t="s">
        <v>40</v>
      </c>
      <c r="C52" s="1">
        <v>4</v>
      </c>
      <c r="D52" s="1">
        <v>1100</v>
      </c>
      <c r="E52" s="1">
        <v>68.58</v>
      </c>
      <c r="F52">
        <v>74.5</v>
      </c>
      <c r="G52">
        <v>78</v>
      </c>
      <c r="H52">
        <v>73.5</v>
      </c>
      <c r="I52">
        <v>74.5</v>
      </c>
      <c r="J52">
        <v>76.5</v>
      </c>
      <c r="K52">
        <v>76</v>
      </c>
      <c r="L52">
        <v>76</v>
      </c>
      <c r="M52">
        <v>74</v>
      </c>
      <c r="N52">
        <v>74</v>
      </c>
      <c r="O52">
        <v>74</v>
      </c>
      <c r="Q52" s="1">
        <f t="shared" si="4"/>
        <v>75.099999999999994</v>
      </c>
      <c r="R52">
        <f t="shared" si="5"/>
        <v>0.98750821827744906</v>
      </c>
    </row>
    <row r="53" spans="2:18" ht="14.25" x14ac:dyDescent="0.45">
      <c r="B53" s="1" t="s">
        <v>41</v>
      </c>
      <c r="C53" s="1">
        <v>5</v>
      </c>
      <c r="D53" s="1">
        <v>900</v>
      </c>
      <c r="E53" s="1">
        <v>22.86</v>
      </c>
      <c r="F53">
        <v>80</v>
      </c>
      <c r="G53">
        <v>76.5</v>
      </c>
      <c r="H53">
        <v>76</v>
      </c>
      <c r="I53">
        <v>77</v>
      </c>
      <c r="J53">
        <v>78</v>
      </c>
      <c r="K53">
        <v>74.5</v>
      </c>
      <c r="L53">
        <v>76</v>
      </c>
      <c r="M53">
        <v>78.5</v>
      </c>
      <c r="N53">
        <v>77</v>
      </c>
      <c r="O53">
        <v>76</v>
      </c>
      <c r="Q53" s="1">
        <f t="shared" si="4"/>
        <v>76.95</v>
      </c>
      <c r="R53">
        <f t="shared" si="5"/>
        <v>1.0118343195266273</v>
      </c>
    </row>
    <row r="54" spans="2:18" ht="14.25" x14ac:dyDescent="0.45">
      <c r="B54" s="1" t="s">
        <v>42</v>
      </c>
      <c r="C54" s="1">
        <v>5</v>
      </c>
      <c r="D54" s="1">
        <v>900</v>
      </c>
      <c r="E54" s="1">
        <v>22.86</v>
      </c>
      <c r="F54">
        <v>72.5</v>
      </c>
      <c r="G54">
        <v>74</v>
      </c>
      <c r="H54">
        <v>74.5</v>
      </c>
      <c r="I54">
        <v>73</v>
      </c>
      <c r="J54">
        <v>74.5</v>
      </c>
      <c r="K54">
        <v>74</v>
      </c>
      <c r="L54">
        <v>75.5</v>
      </c>
      <c r="M54">
        <v>76.5</v>
      </c>
      <c r="N54">
        <v>80</v>
      </c>
      <c r="O54">
        <v>73</v>
      </c>
      <c r="Q54" s="1">
        <f t="shared" si="4"/>
        <v>74.75</v>
      </c>
      <c r="R54">
        <f t="shared" si="5"/>
        <v>0.98290598290598297</v>
      </c>
    </row>
    <row r="55" spans="2:18" ht="15" customHeight="1" x14ac:dyDescent="0.45">
      <c r="Q55" s="1"/>
    </row>
    <row r="56" spans="2:18" ht="15" customHeight="1" x14ac:dyDescent="0.45">
      <c r="B56" s="1" t="s">
        <v>43</v>
      </c>
      <c r="C56" s="1">
        <v>1</v>
      </c>
      <c r="D56" s="1">
        <v>1700</v>
      </c>
      <c r="E56" s="1">
        <v>281.94</v>
      </c>
      <c r="F56">
        <v>73.5</v>
      </c>
      <c r="G56">
        <v>73.5</v>
      </c>
      <c r="H56">
        <v>75</v>
      </c>
      <c r="I56">
        <v>73.5</v>
      </c>
      <c r="J56">
        <v>75</v>
      </c>
      <c r="K56">
        <v>79.5</v>
      </c>
      <c r="L56">
        <v>74.5</v>
      </c>
      <c r="M56">
        <v>74</v>
      </c>
      <c r="N56">
        <v>76</v>
      </c>
      <c r="O56">
        <v>72.5</v>
      </c>
      <c r="Q56" s="1">
        <f t="shared" si="4"/>
        <v>74.7</v>
      </c>
      <c r="R56">
        <f>Q56/$Q$6</f>
        <v>0.95524296675191811</v>
      </c>
    </row>
    <row r="57" spans="2:18" ht="15" customHeight="1" x14ac:dyDescent="0.45">
      <c r="B57" s="1" t="s">
        <v>44</v>
      </c>
      <c r="C57" s="1">
        <v>1</v>
      </c>
      <c r="D57" s="1">
        <v>1700</v>
      </c>
      <c r="E57" s="1">
        <v>281.94</v>
      </c>
      <c r="F57">
        <v>72.5</v>
      </c>
      <c r="G57">
        <v>75</v>
      </c>
      <c r="H57">
        <v>75</v>
      </c>
      <c r="I57">
        <v>75</v>
      </c>
      <c r="J57">
        <v>71</v>
      </c>
      <c r="K57">
        <v>75</v>
      </c>
      <c r="L57">
        <v>74</v>
      </c>
      <c r="M57">
        <v>73</v>
      </c>
      <c r="N57">
        <v>74.5</v>
      </c>
      <c r="O57">
        <v>74</v>
      </c>
      <c r="Q57" s="1">
        <f t="shared" si="4"/>
        <v>73.900000000000006</v>
      </c>
      <c r="R57">
        <f t="shared" ref="R57:R65" si="6">Q57/$Q$6</f>
        <v>0.94501278772378516</v>
      </c>
    </row>
    <row r="58" spans="2:18" ht="15" customHeight="1" x14ac:dyDescent="0.45">
      <c r="B58" s="1" t="s">
        <v>45</v>
      </c>
      <c r="C58" s="1">
        <v>2</v>
      </c>
      <c r="D58" s="1">
        <v>1500</v>
      </c>
      <c r="E58" s="1">
        <v>205.74</v>
      </c>
      <c r="F58">
        <v>75.5</v>
      </c>
      <c r="G58">
        <v>74</v>
      </c>
      <c r="H58">
        <v>74.5</v>
      </c>
      <c r="I58">
        <v>76.75</v>
      </c>
      <c r="J58">
        <v>76.75</v>
      </c>
      <c r="K58">
        <v>73</v>
      </c>
      <c r="L58">
        <v>74</v>
      </c>
      <c r="M58">
        <v>76</v>
      </c>
      <c r="N58">
        <v>75</v>
      </c>
      <c r="O58">
        <v>73</v>
      </c>
      <c r="Q58" s="1">
        <f t="shared" si="4"/>
        <v>74.849999999999994</v>
      </c>
      <c r="R58">
        <f t="shared" si="6"/>
        <v>0.957161125319693</v>
      </c>
    </row>
    <row r="59" spans="2:18" ht="15" customHeight="1" x14ac:dyDescent="0.45">
      <c r="B59" s="1" t="s">
        <v>46</v>
      </c>
      <c r="C59" s="1">
        <v>2</v>
      </c>
      <c r="D59" s="1">
        <v>1500</v>
      </c>
      <c r="E59" s="1">
        <v>205.74</v>
      </c>
      <c r="F59">
        <v>71</v>
      </c>
      <c r="G59">
        <v>66.5</v>
      </c>
      <c r="H59">
        <v>76.5</v>
      </c>
      <c r="I59">
        <v>72</v>
      </c>
      <c r="J59">
        <v>79</v>
      </c>
      <c r="K59">
        <v>69</v>
      </c>
      <c r="L59">
        <v>77</v>
      </c>
      <c r="M59">
        <v>75.5</v>
      </c>
      <c r="N59">
        <v>72</v>
      </c>
      <c r="O59">
        <v>75.5</v>
      </c>
      <c r="Q59" s="1">
        <f t="shared" si="4"/>
        <v>73.400000000000006</v>
      </c>
      <c r="R59">
        <f t="shared" si="6"/>
        <v>0.9386189258312021</v>
      </c>
    </row>
    <row r="60" spans="2:18" ht="15" customHeight="1" x14ac:dyDescent="0.45">
      <c r="B60" s="1" t="s">
        <v>47</v>
      </c>
      <c r="C60" s="1">
        <v>3</v>
      </c>
      <c r="D60" s="1">
        <v>1300</v>
      </c>
      <c r="E60" s="1">
        <v>129.54</v>
      </c>
      <c r="F60">
        <v>76</v>
      </c>
      <c r="G60">
        <v>77.5</v>
      </c>
      <c r="H60">
        <v>79</v>
      </c>
      <c r="I60">
        <v>76</v>
      </c>
      <c r="J60">
        <v>75.5</v>
      </c>
      <c r="K60">
        <v>77.5</v>
      </c>
      <c r="L60">
        <v>78</v>
      </c>
      <c r="M60">
        <v>75.75</v>
      </c>
      <c r="N60">
        <v>75.5</v>
      </c>
      <c r="O60">
        <v>76.75</v>
      </c>
      <c r="Q60" s="1">
        <f t="shared" si="4"/>
        <v>76.75</v>
      </c>
      <c r="R60">
        <f t="shared" si="6"/>
        <v>0.98145780051150888</v>
      </c>
    </row>
    <row r="61" spans="2:18" ht="15" customHeight="1" x14ac:dyDescent="0.45">
      <c r="B61" s="1" t="s">
        <v>48</v>
      </c>
      <c r="C61" s="1">
        <v>3</v>
      </c>
      <c r="D61" s="1">
        <v>1300</v>
      </c>
      <c r="E61" s="1">
        <v>129.54</v>
      </c>
      <c r="F61">
        <v>75</v>
      </c>
      <c r="G61">
        <v>75</v>
      </c>
      <c r="H61">
        <v>71.75</v>
      </c>
      <c r="I61">
        <v>68</v>
      </c>
      <c r="J61">
        <v>74.25</v>
      </c>
      <c r="K61">
        <v>77</v>
      </c>
      <c r="L61">
        <v>74.5</v>
      </c>
      <c r="M61">
        <v>74.5</v>
      </c>
      <c r="N61">
        <v>73.75</v>
      </c>
      <c r="O61">
        <v>78</v>
      </c>
      <c r="Q61" s="1">
        <f t="shared" si="4"/>
        <v>74.174999999999997</v>
      </c>
      <c r="R61">
        <f t="shared" si="6"/>
        <v>0.94852941176470584</v>
      </c>
    </row>
    <row r="62" spans="2:18" ht="15" customHeight="1" x14ac:dyDescent="0.45">
      <c r="B62" s="1" t="s">
        <v>49</v>
      </c>
      <c r="C62" s="1">
        <v>4</v>
      </c>
      <c r="D62" s="1">
        <v>1100</v>
      </c>
      <c r="E62" s="1">
        <v>68.58</v>
      </c>
      <c r="F62">
        <v>81</v>
      </c>
      <c r="G62">
        <v>81</v>
      </c>
      <c r="H62">
        <v>78</v>
      </c>
      <c r="I62">
        <v>76</v>
      </c>
      <c r="J62">
        <v>77.25</v>
      </c>
      <c r="K62">
        <v>82.75</v>
      </c>
      <c r="L62">
        <v>78.25</v>
      </c>
      <c r="M62">
        <v>77.25</v>
      </c>
      <c r="N62">
        <v>78.25</v>
      </c>
      <c r="O62">
        <v>81.75</v>
      </c>
      <c r="Q62" s="1">
        <f t="shared" si="4"/>
        <v>79.150000000000006</v>
      </c>
      <c r="R62">
        <f t="shared" si="6"/>
        <v>1.0121483375959079</v>
      </c>
    </row>
    <row r="63" spans="2:18" ht="15" customHeight="1" x14ac:dyDescent="0.45">
      <c r="B63" s="1" t="s">
        <v>50</v>
      </c>
      <c r="C63" s="1">
        <v>4</v>
      </c>
      <c r="D63" s="1">
        <v>1100</v>
      </c>
      <c r="E63" s="1">
        <v>68.58</v>
      </c>
      <c r="F63">
        <v>81.25</v>
      </c>
      <c r="G63">
        <v>77.25</v>
      </c>
      <c r="H63">
        <v>78.5</v>
      </c>
      <c r="I63">
        <v>74.5</v>
      </c>
      <c r="J63">
        <v>80</v>
      </c>
      <c r="K63">
        <v>78.5</v>
      </c>
      <c r="L63">
        <v>78</v>
      </c>
      <c r="M63">
        <v>77.25</v>
      </c>
      <c r="N63">
        <v>77</v>
      </c>
      <c r="O63">
        <v>79</v>
      </c>
      <c r="Q63" s="1">
        <f t="shared" si="4"/>
        <v>78.125</v>
      </c>
      <c r="R63">
        <f t="shared" si="6"/>
        <v>0.9990409207161125</v>
      </c>
    </row>
    <row r="64" spans="2:18" ht="15" customHeight="1" x14ac:dyDescent="0.45">
      <c r="B64" s="1" t="s">
        <v>51</v>
      </c>
      <c r="C64" s="1">
        <v>5</v>
      </c>
      <c r="D64" s="1">
        <v>900</v>
      </c>
      <c r="E64" s="1">
        <v>22.86</v>
      </c>
      <c r="F64">
        <v>76.5</v>
      </c>
      <c r="G64">
        <v>76</v>
      </c>
      <c r="H64">
        <v>79.5</v>
      </c>
      <c r="I64">
        <v>76.5</v>
      </c>
      <c r="J64">
        <v>74.5</v>
      </c>
      <c r="K64">
        <v>77.5</v>
      </c>
      <c r="L64">
        <v>79.5</v>
      </c>
      <c r="M64">
        <v>76.5</v>
      </c>
      <c r="N64">
        <v>75</v>
      </c>
      <c r="O64">
        <v>80.5</v>
      </c>
      <c r="Q64" s="1">
        <f t="shared" si="4"/>
        <v>77.2</v>
      </c>
      <c r="R64">
        <f t="shared" si="6"/>
        <v>0.98721227621483376</v>
      </c>
    </row>
    <row r="65" spans="2:18" ht="15" customHeight="1" x14ac:dyDescent="0.45">
      <c r="B65" s="1" t="s">
        <v>52</v>
      </c>
      <c r="C65" s="1">
        <v>5</v>
      </c>
      <c r="D65" s="1">
        <v>900</v>
      </c>
      <c r="E65" s="1">
        <v>22.86</v>
      </c>
      <c r="F65">
        <v>68.5</v>
      </c>
      <c r="G65">
        <v>65</v>
      </c>
      <c r="H65">
        <v>68</v>
      </c>
      <c r="I65">
        <v>69</v>
      </c>
      <c r="J65">
        <v>75</v>
      </c>
      <c r="K65">
        <v>74</v>
      </c>
      <c r="L65">
        <v>74</v>
      </c>
      <c r="M65">
        <v>73.25</v>
      </c>
      <c r="N65">
        <v>77.25</v>
      </c>
      <c r="O65">
        <v>78</v>
      </c>
      <c r="Q65" s="1">
        <f t="shared" si="4"/>
        <v>72.2</v>
      </c>
      <c r="R65">
        <f t="shared" si="6"/>
        <v>0.92327365728900257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6A7E-32A0-4C87-80FD-8355C41E7162}">
  <dimension ref="A1:AF65"/>
  <sheetViews>
    <sheetView zoomScale="39" workbookViewId="0">
      <selection activeCell="G80" sqref="G80"/>
    </sheetView>
  </sheetViews>
  <sheetFormatPr defaultRowHeight="15" customHeight="1" x14ac:dyDescent="0.45"/>
  <cols>
    <col min="1" max="1" width="11.86328125" customWidth="1"/>
    <col min="2" max="2" width="14.59765625" customWidth="1"/>
    <col min="5" max="5" width="20.265625" customWidth="1"/>
    <col min="17" max="18" width="16.59765625" customWidth="1"/>
  </cols>
  <sheetData>
    <row r="1" spans="1:18" ht="14.25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14.25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ht="14.25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 t="s">
        <v>1</v>
      </c>
      <c r="R3" s="3" t="s">
        <v>2</v>
      </c>
    </row>
    <row r="4" spans="1:18" ht="14.25" x14ac:dyDescent="0.4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ht="14.25" x14ac:dyDescent="0.45">
      <c r="A5" s="1"/>
      <c r="B5" s="1" t="s">
        <v>4</v>
      </c>
      <c r="C5" s="1">
        <v>70</v>
      </c>
      <c r="D5" s="1">
        <v>68</v>
      </c>
      <c r="E5" s="1">
        <v>66.5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f>TRIMMEAN(C5:H5,0.1)</f>
        <v>68.166666666666671</v>
      </c>
    </row>
    <row r="6" spans="1:18" ht="14.25" x14ac:dyDescent="0.45">
      <c r="A6" s="1"/>
      <c r="B6" s="1" t="s">
        <v>5</v>
      </c>
      <c r="C6" s="1">
        <v>76</v>
      </c>
      <c r="D6" s="1">
        <v>75</v>
      </c>
      <c r="E6" s="1">
        <v>74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f>TRIMMEAN(C6:H6,0.1)</f>
        <v>75</v>
      </c>
    </row>
    <row r="7" spans="1:18" ht="14.25" x14ac:dyDescent="0.45">
      <c r="A7" s="1"/>
      <c r="B7" s="1" t="s">
        <v>6</v>
      </c>
      <c r="C7" s="1" t="s">
        <v>7</v>
      </c>
      <c r="D7" s="1" t="s">
        <v>8</v>
      </c>
      <c r="E7" s="1" t="s">
        <v>9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/>
    </row>
    <row r="8" spans="1:18" ht="14.25" x14ac:dyDescent="0.45">
      <c r="A8" s="1"/>
      <c r="B8" s="1" t="s">
        <v>10</v>
      </c>
      <c r="C8" s="1">
        <v>1</v>
      </c>
      <c r="D8" s="1">
        <v>1700</v>
      </c>
      <c r="E8" s="1">
        <v>281.94</v>
      </c>
      <c r="F8" s="1">
        <v>58</v>
      </c>
      <c r="G8" s="1">
        <v>62</v>
      </c>
      <c r="H8" s="1">
        <v>66.5</v>
      </c>
      <c r="I8" s="1">
        <v>70</v>
      </c>
      <c r="J8" s="1">
        <v>64</v>
      </c>
      <c r="K8" s="1">
        <v>68.5</v>
      </c>
      <c r="L8" s="1">
        <v>66.5</v>
      </c>
      <c r="M8" s="1">
        <v>66</v>
      </c>
      <c r="N8" s="1">
        <v>65</v>
      </c>
      <c r="O8" s="1">
        <v>63</v>
      </c>
      <c r="P8" s="1"/>
      <c r="Q8" s="1">
        <f>AVERAGE(G8:O8)</f>
        <v>65.722222222222229</v>
      </c>
      <c r="R8">
        <f>Q8/$Q$5</f>
        <v>0.96414017929910356</v>
      </c>
    </row>
    <row r="9" spans="1:18" ht="14.25" x14ac:dyDescent="0.45">
      <c r="A9" s="1"/>
      <c r="B9" s="1" t="s">
        <v>11</v>
      </c>
      <c r="C9" s="1">
        <v>1</v>
      </c>
      <c r="D9" s="1">
        <v>1700</v>
      </c>
      <c r="E9" s="1">
        <v>281.94</v>
      </c>
      <c r="F9" s="1">
        <v>73.5</v>
      </c>
      <c r="G9" s="1">
        <v>69.5</v>
      </c>
      <c r="H9" s="1">
        <v>71.5</v>
      </c>
      <c r="I9" s="1">
        <v>72</v>
      </c>
      <c r="J9" s="1">
        <v>70.5</v>
      </c>
      <c r="K9" s="1">
        <v>72</v>
      </c>
      <c r="L9" s="1">
        <v>72</v>
      </c>
      <c r="M9" s="1">
        <v>72.25</v>
      </c>
      <c r="N9" s="1">
        <v>72</v>
      </c>
      <c r="O9" s="1">
        <v>73</v>
      </c>
      <c r="P9" s="1"/>
      <c r="Q9" s="1">
        <f t="shared" ref="Q9:Q65" si="0">AVERAGE(G9:O9)</f>
        <v>71.638888888888886</v>
      </c>
      <c r="R9">
        <f t="shared" ref="R9:R17" si="1">Q9/$Q$5</f>
        <v>1.0509372453137733</v>
      </c>
    </row>
    <row r="10" spans="1:18" ht="14.25" x14ac:dyDescent="0.45">
      <c r="A10" s="1"/>
      <c r="B10" s="2" t="s">
        <v>12</v>
      </c>
      <c r="C10" s="2">
        <v>2</v>
      </c>
      <c r="D10" s="2">
        <v>1500</v>
      </c>
      <c r="E10" s="2">
        <v>205.74</v>
      </c>
      <c r="F10" s="2">
        <v>69.25</v>
      </c>
      <c r="G10" s="2">
        <v>71</v>
      </c>
      <c r="H10" s="2">
        <v>70.5</v>
      </c>
      <c r="I10" s="2">
        <v>71.5</v>
      </c>
      <c r="J10" s="2">
        <v>72</v>
      </c>
      <c r="K10" s="2">
        <v>75.5</v>
      </c>
      <c r="L10" s="2">
        <v>73</v>
      </c>
      <c r="M10" s="2">
        <v>72</v>
      </c>
      <c r="N10" s="2">
        <v>74</v>
      </c>
      <c r="O10" s="2">
        <v>74.5</v>
      </c>
      <c r="P10" s="2"/>
      <c r="Q10" s="1">
        <f t="shared" si="0"/>
        <v>72.666666666666671</v>
      </c>
      <c r="R10">
        <f t="shared" si="1"/>
        <v>1.0660146699266504</v>
      </c>
    </row>
    <row r="11" spans="1:18" ht="14.25" x14ac:dyDescent="0.45">
      <c r="A11" s="1"/>
      <c r="B11" s="2" t="s">
        <v>13</v>
      </c>
      <c r="C11" s="2">
        <v>2</v>
      </c>
      <c r="D11" s="2">
        <v>1500</v>
      </c>
      <c r="E11" s="2">
        <v>205.74</v>
      </c>
      <c r="F11" s="2">
        <v>72</v>
      </c>
      <c r="G11" s="2">
        <v>74</v>
      </c>
      <c r="H11" s="2">
        <v>69.5</v>
      </c>
      <c r="I11" s="2">
        <v>75</v>
      </c>
      <c r="J11" s="2">
        <v>73</v>
      </c>
      <c r="K11" s="2">
        <v>73.75</v>
      </c>
      <c r="L11" s="2">
        <v>72.25</v>
      </c>
      <c r="M11" s="2">
        <v>73.25</v>
      </c>
      <c r="N11" s="2">
        <v>72.5</v>
      </c>
      <c r="O11" s="2">
        <v>73</v>
      </c>
      <c r="P11" s="2"/>
      <c r="Q11" s="1">
        <f t="shared" si="0"/>
        <v>72.916666666666671</v>
      </c>
      <c r="R11">
        <f t="shared" si="1"/>
        <v>1.0696821515892421</v>
      </c>
    </row>
    <row r="12" spans="1:18" ht="14.25" x14ac:dyDescent="0.45">
      <c r="A12" s="1"/>
      <c r="B12" s="1" t="s">
        <v>14</v>
      </c>
      <c r="C12" s="1">
        <v>3</v>
      </c>
      <c r="D12" s="1">
        <v>1300</v>
      </c>
      <c r="E12" s="1">
        <v>129.54</v>
      </c>
      <c r="F12" s="1">
        <v>71</v>
      </c>
      <c r="G12" s="1">
        <v>72</v>
      </c>
      <c r="H12" s="1">
        <v>69.5</v>
      </c>
      <c r="I12" s="1">
        <v>69</v>
      </c>
      <c r="J12" s="1">
        <v>72.25</v>
      </c>
      <c r="K12" s="1">
        <v>70.5</v>
      </c>
      <c r="L12" s="1">
        <v>71.5</v>
      </c>
      <c r="M12" s="1">
        <v>72.5</v>
      </c>
      <c r="N12" s="1">
        <v>72.5</v>
      </c>
      <c r="O12" s="1">
        <v>70.5</v>
      </c>
      <c r="P12" s="1"/>
      <c r="Q12" s="1">
        <f t="shared" si="0"/>
        <v>71.138888888888886</v>
      </c>
      <c r="R12">
        <f t="shared" si="1"/>
        <v>1.04360228198859</v>
      </c>
    </row>
    <row r="13" spans="1:18" ht="14.25" x14ac:dyDescent="0.45">
      <c r="A13" s="1"/>
      <c r="B13" s="1" t="s">
        <v>15</v>
      </c>
      <c r="C13" s="1">
        <v>3</v>
      </c>
      <c r="D13" s="1">
        <v>1300</v>
      </c>
      <c r="E13" s="1">
        <v>129.54</v>
      </c>
      <c r="F13" s="1">
        <v>62</v>
      </c>
      <c r="G13" s="1">
        <v>69</v>
      </c>
      <c r="H13" s="1">
        <v>70</v>
      </c>
      <c r="I13" s="1">
        <v>69</v>
      </c>
      <c r="J13" s="1">
        <v>69</v>
      </c>
      <c r="K13" s="1">
        <v>70.5</v>
      </c>
      <c r="L13" s="1">
        <v>67</v>
      </c>
      <c r="M13" s="1">
        <v>72.5</v>
      </c>
      <c r="N13" s="1">
        <v>72.5</v>
      </c>
      <c r="O13" s="1">
        <v>66.5</v>
      </c>
      <c r="P13" s="1"/>
      <c r="Q13" s="1">
        <f t="shared" si="0"/>
        <v>69.555555555555557</v>
      </c>
      <c r="R13">
        <f t="shared" si="1"/>
        <v>1.0203748981255094</v>
      </c>
    </row>
    <row r="14" spans="1:18" ht="14.25" x14ac:dyDescent="0.45">
      <c r="A14" s="1"/>
      <c r="B14" s="1" t="s">
        <v>16</v>
      </c>
      <c r="C14" s="1">
        <v>4</v>
      </c>
      <c r="D14" s="1">
        <v>1100</v>
      </c>
      <c r="E14" s="1">
        <v>68.58</v>
      </c>
      <c r="F14" s="1">
        <v>68.5</v>
      </c>
      <c r="G14" s="1">
        <v>68.5</v>
      </c>
      <c r="H14" s="1">
        <v>69</v>
      </c>
      <c r="I14" s="1">
        <v>71</v>
      </c>
      <c r="J14" s="1">
        <v>70</v>
      </c>
      <c r="K14" s="1">
        <v>68.5</v>
      </c>
      <c r="L14" s="1">
        <v>69.5</v>
      </c>
      <c r="M14" s="1">
        <v>69</v>
      </c>
      <c r="N14" s="1">
        <v>69.75</v>
      </c>
      <c r="O14" s="1">
        <v>69.5</v>
      </c>
      <c r="P14" s="1"/>
      <c r="Q14" s="1">
        <f t="shared" si="0"/>
        <v>69.416666666666671</v>
      </c>
      <c r="R14">
        <f t="shared" si="1"/>
        <v>1.0183374083129584</v>
      </c>
    </row>
    <row r="15" spans="1:18" ht="14.25" x14ac:dyDescent="0.45">
      <c r="A15" s="1"/>
      <c r="B15" s="1" t="s">
        <v>17</v>
      </c>
      <c r="C15" s="1">
        <v>4</v>
      </c>
      <c r="D15" s="1">
        <v>1100</v>
      </c>
      <c r="E15" s="1">
        <v>68.58</v>
      </c>
      <c r="F15" s="1">
        <v>68.5</v>
      </c>
      <c r="G15" s="1">
        <v>70</v>
      </c>
      <c r="H15" s="1">
        <v>71.5</v>
      </c>
      <c r="I15" s="1">
        <v>70.5</v>
      </c>
      <c r="J15" s="1">
        <v>70.25</v>
      </c>
      <c r="K15" s="1">
        <v>72</v>
      </c>
      <c r="L15" s="1">
        <v>70</v>
      </c>
      <c r="M15" s="1">
        <v>71.25</v>
      </c>
      <c r="N15" s="1">
        <v>70.5</v>
      </c>
      <c r="O15" s="1">
        <v>69</v>
      </c>
      <c r="P15" s="1"/>
      <c r="Q15" s="1">
        <f t="shared" si="0"/>
        <v>70.555555555555557</v>
      </c>
      <c r="R15">
        <f t="shared" si="1"/>
        <v>1.0350448247758761</v>
      </c>
    </row>
    <row r="16" spans="1:18" ht="14.25" x14ac:dyDescent="0.45">
      <c r="A16" s="1"/>
      <c r="B16" s="1" t="s">
        <v>18</v>
      </c>
      <c r="C16" s="1">
        <v>5</v>
      </c>
      <c r="D16" s="1">
        <v>900</v>
      </c>
      <c r="E16" s="1">
        <v>22.86</v>
      </c>
      <c r="F16" s="1">
        <v>72.5</v>
      </c>
      <c r="G16" s="1">
        <v>69</v>
      </c>
      <c r="H16" s="1">
        <v>71.5</v>
      </c>
      <c r="I16" s="1">
        <v>71.5</v>
      </c>
      <c r="J16" s="1">
        <v>71</v>
      </c>
      <c r="K16" s="1">
        <v>72.5</v>
      </c>
      <c r="L16" s="1">
        <v>70.5</v>
      </c>
      <c r="M16" s="1">
        <v>69.5</v>
      </c>
      <c r="N16" s="1">
        <v>72</v>
      </c>
      <c r="O16" s="1">
        <v>71</v>
      </c>
      <c r="P16" s="1"/>
      <c r="Q16" s="1">
        <f t="shared" si="0"/>
        <v>70.944444444444443</v>
      </c>
      <c r="R16">
        <f t="shared" si="1"/>
        <v>1.0407497962510186</v>
      </c>
    </row>
    <row r="17" spans="1:32" ht="14.25" x14ac:dyDescent="0.45">
      <c r="A17" s="1"/>
      <c r="B17" s="1" t="s">
        <v>19</v>
      </c>
      <c r="C17" s="1">
        <v>5</v>
      </c>
      <c r="D17" s="1">
        <v>900</v>
      </c>
      <c r="E17" s="1">
        <v>22.86</v>
      </c>
      <c r="F17" s="1">
        <v>79.5</v>
      </c>
      <c r="G17" s="1">
        <v>78.5</v>
      </c>
      <c r="H17" s="1">
        <v>78</v>
      </c>
      <c r="I17" s="1">
        <v>72.5</v>
      </c>
      <c r="J17" s="1">
        <v>76</v>
      </c>
      <c r="K17" s="1">
        <v>74</v>
      </c>
      <c r="L17" s="1">
        <v>73.5</v>
      </c>
      <c r="M17" s="1">
        <v>74.5</v>
      </c>
      <c r="N17" s="1">
        <v>72.5</v>
      </c>
      <c r="O17" s="1">
        <v>71.5</v>
      </c>
      <c r="P17" s="1"/>
      <c r="Q17" s="1">
        <f t="shared" si="0"/>
        <v>74.555555555555557</v>
      </c>
      <c r="R17">
        <f t="shared" si="1"/>
        <v>1.0937245313773432</v>
      </c>
    </row>
    <row r="18" spans="1:32" ht="14.25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 t="e">
        <f t="shared" si="0"/>
        <v>#DIV/0!</v>
      </c>
    </row>
    <row r="19" spans="1:32" ht="14.25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e">
        <f t="shared" si="0"/>
        <v>#DIV/0!</v>
      </c>
    </row>
    <row r="20" spans="1:32" ht="14.25" x14ac:dyDescent="0.45">
      <c r="A20" t="s">
        <v>20</v>
      </c>
      <c r="B20" s="1" t="s">
        <v>21</v>
      </c>
      <c r="C20" s="1">
        <v>1</v>
      </c>
      <c r="D20" s="1">
        <v>1700</v>
      </c>
      <c r="E20" s="1">
        <v>281.94</v>
      </c>
      <c r="F20">
        <v>71.5</v>
      </c>
      <c r="G20">
        <v>71.5</v>
      </c>
      <c r="H20">
        <v>79</v>
      </c>
      <c r="I20">
        <v>74.25</v>
      </c>
      <c r="J20">
        <v>76</v>
      </c>
      <c r="K20">
        <v>75</v>
      </c>
      <c r="L20">
        <v>71.5</v>
      </c>
      <c r="M20">
        <v>74</v>
      </c>
      <c r="N20">
        <v>77.5</v>
      </c>
      <c r="P20" s="1"/>
      <c r="Q20" s="1">
        <f t="shared" si="0"/>
        <v>74.84375</v>
      </c>
      <c r="R20">
        <f>Q20/$Q$6</f>
        <v>0.99791666666666667</v>
      </c>
    </row>
    <row r="21" spans="1:32" ht="14.25" x14ac:dyDescent="0.45">
      <c r="A21" t="s">
        <v>22</v>
      </c>
      <c r="D21">
        <v>1700</v>
      </c>
      <c r="E21" s="1">
        <v>281.94</v>
      </c>
      <c r="F21">
        <v>74</v>
      </c>
      <c r="G21">
        <v>71.5</v>
      </c>
      <c r="H21">
        <v>74</v>
      </c>
      <c r="I21">
        <v>75.5</v>
      </c>
      <c r="J21">
        <v>73.5</v>
      </c>
      <c r="K21">
        <v>76.5</v>
      </c>
      <c r="L21">
        <v>74</v>
      </c>
      <c r="M21">
        <v>74</v>
      </c>
      <c r="N21">
        <v>76</v>
      </c>
      <c r="P21" s="1"/>
      <c r="Q21" s="1">
        <f t="shared" si="0"/>
        <v>74.375</v>
      </c>
      <c r="R21">
        <f t="shared" ref="R21:R39" si="2">Q21/$Q$6</f>
        <v>0.9916666666666667</v>
      </c>
    </row>
    <row r="22" spans="1:32" ht="14.25" x14ac:dyDescent="0.45">
      <c r="A22" t="s">
        <v>20</v>
      </c>
      <c r="B22" s="1" t="s">
        <v>23</v>
      </c>
      <c r="C22" s="1">
        <v>1</v>
      </c>
      <c r="D22" s="1">
        <v>1700</v>
      </c>
      <c r="E22" s="1">
        <v>281.94</v>
      </c>
      <c r="F22">
        <v>72.5</v>
      </c>
      <c r="G22">
        <v>76</v>
      </c>
      <c r="H22">
        <v>75.5</v>
      </c>
      <c r="I22">
        <v>75.5</v>
      </c>
      <c r="J22">
        <v>75.5</v>
      </c>
      <c r="K22">
        <v>76</v>
      </c>
      <c r="L22">
        <v>76</v>
      </c>
      <c r="M22">
        <v>75.5</v>
      </c>
      <c r="N22">
        <v>78.5</v>
      </c>
      <c r="P22" s="1"/>
      <c r="Q22" s="1">
        <f t="shared" si="0"/>
        <v>76.0625</v>
      </c>
      <c r="R22">
        <f t="shared" si="2"/>
        <v>1.0141666666666667</v>
      </c>
    </row>
    <row r="23" spans="1:32" ht="14.25" x14ac:dyDescent="0.45">
      <c r="A23" s="1" t="s">
        <v>22</v>
      </c>
      <c r="D23">
        <v>1700</v>
      </c>
      <c r="E23" s="1">
        <v>281.94</v>
      </c>
      <c r="F23">
        <v>83</v>
      </c>
      <c r="G23">
        <v>81</v>
      </c>
      <c r="H23">
        <v>78.5</v>
      </c>
      <c r="I23">
        <v>83</v>
      </c>
      <c r="J23">
        <v>76.5</v>
      </c>
      <c r="K23">
        <v>80</v>
      </c>
      <c r="L23">
        <v>79.5</v>
      </c>
      <c r="M23">
        <v>75.5</v>
      </c>
      <c r="N23">
        <v>77.5</v>
      </c>
      <c r="P23" s="1"/>
      <c r="Q23" s="1">
        <f t="shared" si="0"/>
        <v>78.9375</v>
      </c>
      <c r="R23">
        <f t="shared" si="2"/>
        <v>1.0525</v>
      </c>
    </row>
    <row r="24" spans="1:32" ht="14.25" x14ac:dyDescent="0.45">
      <c r="A24" t="s">
        <v>20</v>
      </c>
      <c r="B24" s="1" t="s">
        <v>24</v>
      </c>
      <c r="C24" s="1">
        <v>2</v>
      </c>
      <c r="D24" s="1">
        <v>1500</v>
      </c>
      <c r="E24" s="1">
        <v>205.74</v>
      </c>
      <c r="F24">
        <v>74</v>
      </c>
      <c r="G24">
        <v>71</v>
      </c>
      <c r="H24">
        <v>76</v>
      </c>
      <c r="I24">
        <v>71.75</v>
      </c>
      <c r="J24">
        <v>73</v>
      </c>
      <c r="K24">
        <v>68.5</v>
      </c>
      <c r="L24">
        <v>68</v>
      </c>
      <c r="M24">
        <v>72</v>
      </c>
      <c r="N24">
        <v>66.5</v>
      </c>
      <c r="P24" s="1"/>
      <c r="Q24" s="1">
        <f t="shared" si="0"/>
        <v>70.84375</v>
      </c>
      <c r="R24">
        <f t="shared" si="2"/>
        <v>0.94458333333333333</v>
      </c>
    </row>
    <row r="25" spans="1:32" ht="14.25" x14ac:dyDescent="0.45">
      <c r="A25" t="s">
        <v>22</v>
      </c>
      <c r="D25">
        <v>1500</v>
      </c>
      <c r="E25" s="1">
        <v>205.74</v>
      </c>
      <c r="F25">
        <v>72</v>
      </c>
      <c r="G25">
        <v>73.5</v>
      </c>
      <c r="H25">
        <v>74</v>
      </c>
      <c r="I25">
        <v>70</v>
      </c>
      <c r="J25">
        <v>78</v>
      </c>
      <c r="K25">
        <v>71</v>
      </c>
      <c r="L25">
        <v>71</v>
      </c>
      <c r="M25">
        <v>73.5</v>
      </c>
      <c r="N25">
        <v>71</v>
      </c>
      <c r="Q25" s="1">
        <f t="shared" si="0"/>
        <v>72.75</v>
      </c>
      <c r="R25">
        <f t="shared" si="2"/>
        <v>0.97</v>
      </c>
    </row>
    <row r="26" spans="1:32" ht="14.25" x14ac:dyDescent="0.45">
      <c r="A26" t="s">
        <v>20</v>
      </c>
      <c r="B26" s="1" t="s">
        <v>25</v>
      </c>
      <c r="C26" s="1">
        <v>2</v>
      </c>
      <c r="D26" s="1">
        <v>1500</v>
      </c>
      <c r="E26" s="1">
        <v>205.74</v>
      </c>
      <c r="F26">
        <v>77.5</v>
      </c>
      <c r="G26">
        <v>74.5</v>
      </c>
      <c r="H26">
        <v>75.5</v>
      </c>
      <c r="I26">
        <v>74.5</v>
      </c>
      <c r="J26">
        <v>76.5</v>
      </c>
      <c r="K26">
        <v>76.5</v>
      </c>
      <c r="L26">
        <v>72.5</v>
      </c>
      <c r="M26">
        <v>74</v>
      </c>
      <c r="N26">
        <v>73</v>
      </c>
      <c r="Q26" s="1">
        <f t="shared" si="0"/>
        <v>74.625</v>
      </c>
      <c r="R26">
        <f t="shared" si="2"/>
        <v>0.995</v>
      </c>
    </row>
    <row r="27" spans="1:32" ht="14.25" x14ac:dyDescent="0.45">
      <c r="A27" t="s">
        <v>22</v>
      </c>
      <c r="D27">
        <v>1500</v>
      </c>
      <c r="E27" s="1">
        <v>205.74</v>
      </c>
      <c r="F27">
        <v>69</v>
      </c>
      <c r="G27">
        <v>76</v>
      </c>
      <c r="H27">
        <v>77.5</v>
      </c>
      <c r="I27">
        <v>78.5</v>
      </c>
      <c r="J27">
        <v>79</v>
      </c>
      <c r="K27">
        <v>78</v>
      </c>
      <c r="L27">
        <v>76.5</v>
      </c>
      <c r="M27">
        <v>77.5</v>
      </c>
      <c r="N27">
        <v>78</v>
      </c>
      <c r="Q27" s="1">
        <f t="shared" si="0"/>
        <v>77.625</v>
      </c>
      <c r="R27">
        <f t="shared" si="2"/>
        <v>1.0349999999999999</v>
      </c>
    </row>
    <row r="28" spans="1:32" ht="14.25" x14ac:dyDescent="0.45">
      <c r="A28" t="s">
        <v>20</v>
      </c>
      <c r="B28" s="1" t="s">
        <v>26</v>
      </c>
      <c r="C28" s="1">
        <v>3</v>
      </c>
      <c r="D28" s="1">
        <v>1300</v>
      </c>
      <c r="E28" s="1">
        <v>129.54</v>
      </c>
      <c r="F28">
        <v>69</v>
      </c>
      <c r="G28">
        <v>74.5</v>
      </c>
      <c r="H28">
        <v>72</v>
      </c>
      <c r="I28">
        <v>77</v>
      </c>
      <c r="J28">
        <v>75.5</v>
      </c>
      <c r="K28">
        <v>72.5</v>
      </c>
      <c r="L28">
        <v>71.5</v>
      </c>
      <c r="M28">
        <v>75</v>
      </c>
      <c r="N28">
        <v>70.5</v>
      </c>
      <c r="Q28" s="1">
        <f t="shared" si="0"/>
        <v>73.5625</v>
      </c>
      <c r="R28">
        <f t="shared" si="2"/>
        <v>0.98083333333333333</v>
      </c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4.25" x14ac:dyDescent="0.45">
      <c r="A29" t="s">
        <v>22</v>
      </c>
      <c r="D29">
        <v>1300</v>
      </c>
      <c r="E29" s="1">
        <v>129.54</v>
      </c>
      <c r="F29">
        <v>77</v>
      </c>
      <c r="G29">
        <v>74</v>
      </c>
      <c r="H29">
        <v>72.5</v>
      </c>
      <c r="I29">
        <v>77</v>
      </c>
      <c r="J29">
        <v>76</v>
      </c>
      <c r="K29">
        <v>74</v>
      </c>
      <c r="L29">
        <v>70.5</v>
      </c>
      <c r="M29">
        <v>61</v>
      </c>
      <c r="N29">
        <v>72</v>
      </c>
      <c r="Q29" s="1">
        <f t="shared" si="0"/>
        <v>72.125</v>
      </c>
      <c r="R29">
        <f t="shared" si="2"/>
        <v>0.96166666666666667</v>
      </c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4.25" x14ac:dyDescent="0.45">
      <c r="A30" t="s">
        <v>20</v>
      </c>
      <c r="B30" s="1" t="s">
        <v>27</v>
      </c>
      <c r="C30" s="1">
        <v>3</v>
      </c>
      <c r="D30" s="1">
        <v>1300</v>
      </c>
      <c r="E30" s="1">
        <v>129.54</v>
      </c>
      <c r="F30">
        <v>73.25</v>
      </c>
      <c r="G30">
        <v>75.5</v>
      </c>
      <c r="H30">
        <v>76.5</v>
      </c>
      <c r="I30">
        <v>73</v>
      </c>
      <c r="J30">
        <v>73</v>
      </c>
      <c r="K30">
        <v>75.5</v>
      </c>
      <c r="L30">
        <v>73.5</v>
      </c>
      <c r="M30">
        <v>75.5</v>
      </c>
      <c r="N30">
        <v>72</v>
      </c>
      <c r="Q30" s="1">
        <f t="shared" si="0"/>
        <v>74.3125</v>
      </c>
      <c r="R30">
        <f t="shared" si="2"/>
        <v>0.99083333333333334</v>
      </c>
      <c r="W30" s="1"/>
      <c r="X30" s="1"/>
      <c r="Y30" s="1"/>
      <c r="AB30" s="1"/>
      <c r="AC30" s="1"/>
      <c r="AD30" s="1"/>
      <c r="AE30" s="1"/>
      <c r="AF30" s="1"/>
    </row>
    <row r="31" spans="1:32" ht="14.25" x14ac:dyDescent="0.45">
      <c r="A31" t="s">
        <v>22</v>
      </c>
      <c r="D31">
        <v>1300</v>
      </c>
      <c r="E31" s="1">
        <v>129.54</v>
      </c>
      <c r="F31">
        <v>71</v>
      </c>
      <c r="G31">
        <v>76</v>
      </c>
      <c r="H31">
        <v>73.5</v>
      </c>
      <c r="I31">
        <v>72</v>
      </c>
      <c r="J31">
        <v>74</v>
      </c>
      <c r="K31">
        <v>74</v>
      </c>
      <c r="L31">
        <v>70</v>
      </c>
      <c r="M31">
        <v>73</v>
      </c>
      <c r="N31">
        <v>73</v>
      </c>
      <c r="Q31" s="1">
        <f t="shared" si="0"/>
        <v>73.1875</v>
      </c>
      <c r="R31">
        <f t="shared" si="2"/>
        <v>0.97583333333333333</v>
      </c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4.25" x14ac:dyDescent="0.45">
      <c r="A32" t="s">
        <v>20</v>
      </c>
      <c r="B32" s="1" t="s">
        <v>28</v>
      </c>
      <c r="C32" s="1">
        <v>4</v>
      </c>
      <c r="D32" s="1">
        <v>1100</v>
      </c>
      <c r="E32" s="1">
        <v>68.58</v>
      </c>
      <c r="F32">
        <v>70.5</v>
      </c>
      <c r="G32">
        <v>62</v>
      </c>
      <c r="H32">
        <v>69.5</v>
      </c>
      <c r="I32">
        <v>72.5</v>
      </c>
      <c r="J32">
        <v>62</v>
      </c>
      <c r="K32">
        <v>72.5</v>
      </c>
      <c r="L32">
        <v>69.5</v>
      </c>
      <c r="M32">
        <v>74</v>
      </c>
      <c r="N32">
        <v>57</v>
      </c>
      <c r="O32">
        <v>72</v>
      </c>
      <c r="Q32" s="1">
        <f t="shared" si="0"/>
        <v>67.888888888888886</v>
      </c>
      <c r="R32">
        <f t="shared" si="2"/>
        <v>0.90518518518518509</v>
      </c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4.25" x14ac:dyDescent="0.45">
      <c r="A33" t="s">
        <v>22</v>
      </c>
      <c r="D33">
        <v>1100</v>
      </c>
      <c r="E33" s="1">
        <v>68.58</v>
      </c>
      <c r="F33">
        <v>66</v>
      </c>
      <c r="G33">
        <v>69</v>
      </c>
      <c r="H33">
        <v>69.5</v>
      </c>
      <c r="I33">
        <v>71</v>
      </c>
      <c r="J33">
        <v>70.5</v>
      </c>
      <c r="K33">
        <v>74</v>
      </c>
      <c r="L33">
        <v>74.5</v>
      </c>
      <c r="M33">
        <v>73</v>
      </c>
      <c r="N33">
        <v>71.5</v>
      </c>
      <c r="Q33" s="1">
        <f t="shared" si="0"/>
        <v>71.625</v>
      </c>
      <c r="R33">
        <f t="shared" si="2"/>
        <v>0.95499999999999996</v>
      </c>
    </row>
    <row r="34" spans="1:32" ht="14.25" x14ac:dyDescent="0.45">
      <c r="A34" t="s">
        <v>20</v>
      </c>
      <c r="B34" s="1" t="s">
        <v>29</v>
      </c>
      <c r="C34" s="1">
        <v>4</v>
      </c>
      <c r="D34" s="1">
        <v>1100</v>
      </c>
      <c r="E34" s="1">
        <v>68.58</v>
      </c>
      <c r="F34">
        <v>73.5</v>
      </c>
      <c r="G34">
        <v>73.5</v>
      </c>
      <c r="H34">
        <v>73</v>
      </c>
      <c r="I34">
        <v>75</v>
      </c>
      <c r="J34">
        <v>73</v>
      </c>
      <c r="K34">
        <v>72.5</v>
      </c>
      <c r="L34">
        <v>70.5</v>
      </c>
      <c r="M34">
        <v>70</v>
      </c>
      <c r="N34">
        <v>69</v>
      </c>
      <c r="Q34" s="1">
        <f t="shared" si="0"/>
        <v>72.0625</v>
      </c>
      <c r="R34">
        <f t="shared" si="2"/>
        <v>0.96083333333333332</v>
      </c>
    </row>
    <row r="35" spans="1:32" ht="14.25" x14ac:dyDescent="0.45">
      <c r="A35" t="s">
        <v>22</v>
      </c>
      <c r="D35">
        <v>1100</v>
      </c>
      <c r="E35" s="1">
        <v>68.58</v>
      </c>
      <c r="F35">
        <v>73</v>
      </c>
      <c r="G35">
        <v>74.5</v>
      </c>
      <c r="H35">
        <v>68</v>
      </c>
      <c r="I35">
        <v>72.5</v>
      </c>
      <c r="J35">
        <v>72.5</v>
      </c>
      <c r="K35">
        <v>62</v>
      </c>
      <c r="L35">
        <v>70</v>
      </c>
      <c r="M35">
        <v>71</v>
      </c>
      <c r="N35">
        <v>64.5</v>
      </c>
      <c r="Q35" s="1">
        <f t="shared" si="0"/>
        <v>69.375</v>
      </c>
      <c r="R35">
        <f t="shared" si="2"/>
        <v>0.92500000000000004</v>
      </c>
    </row>
    <row r="36" spans="1:32" ht="14.25" x14ac:dyDescent="0.45">
      <c r="A36" t="s">
        <v>20</v>
      </c>
      <c r="B36" s="1" t="s">
        <v>30</v>
      </c>
      <c r="C36" s="1">
        <v>5</v>
      </c>
      <c r="D36" s="1">
        <v>900</v>
      </c>
      <c r="E36" s="1">
        <v>22.86</v>
      </c>
      <c r="F36">
        <v>69.5</v>
      </c>
      <c r="G36">
        <v>72.75</v>
      </c>
      <c r="H36">
        <v>75</v>
      </c>
      <c r="I36">
        <v>73.5</v>
      </c>
      <c r="J36">
        <v>73.5</v>
      </c>
      <c r="K36">
        <v>74</v>
      </c>
      <c r="L36">
        <v>76</v>
      </c>
      <c r="M36">
        <v>70</v>
      </c>
      <c r="N36">
        <v>74.5</v>
      </c>
      <c r="Q36" s="1">
        <f t="shared" si="0"/>
        <v>73.65625</v>
      </c>
      <c r="R36">
        <f t="shared" si="2"/>
        <v>0.98208333333333331</v>
      </c>
    </row>
    <row r="37" spans="1:32" ht="14.25" x14ac:dyDescent="0.45">
      <c r="A37" t="s">
        <v>22</v>
      </c>
      <c r="D37">
        <v>900</v>
      </c>
      <c r="E37" s="1">
        <v>22.86</v>
      </c>
      <c r="F37">
        <v>74</v>
      </c>
      <c r="G37">
        <v>73.5</v>
      </c>
      <c r="H37">
        <v>68</v>
      </c>
      <c r="I37">
        <v>75.5</v>
      </c>
      <c r="J37">
        <v>73</v>
      </c>
      <c r="K37">
        <v>67.5</v>
      </c>
      <c r="L37">
        <v>74</v>
      </c>
      <c r="M37">
        <v>71.5</v>
      </c>
      <c r="N37">
        <v>64</v>
      </c>
      <c r="Q37" s="1">
        <f t="shared" si="0"/>
        <v>70.875</v>
      </c>
      <c r="R37">
        <f t="shared" si="2"/>
        <v>0.94499999999999995</v>
      </c>
    </row>
    <row r="38" spans="1:32" ht="14.25" x14ac:dyDescent="0.45">
      <c r="A38" t="s">
        <v>20</v>
      </c>
      <c r="B38" s="1" t="s">
        <v>31</v>
      </c>
      <c r="C38" s="1">
        <v>5</v>
      </c>
      <c r="D38" s="1">
        <v>900</v>
      </c>
      <c r="E38" s="1">
        <v>22.86</v>
      </c>
      <c r="F38">
        <v>75</v>
      </c>
      <c r="G38">
        <v>73.75</v>
      </c>
      <c r="H38">
        <v>74.5</v>
      </c>
      <c r="I38">
        <v>75</v>
      </c>
      <c r="J38">
        <v>73.5</v>
      </c>
      <c r="K38">
        <v>72</v>
      </c>
      <c r="L38">
        <v>75</v>
      </c>
      <c r="M38">
        <v>73</v>
      </c>
      <c r="N38">
        <v>73.5</v>
      </c>
      <c r="Q38" s="1">
        <f t="shared" si="0"/>
        <v>73.78125</v>
      </c>
      <c r="R38">
        <f t="shared" si="2"/>
        <v>0.98375000000000001</v>
      </c>
    </row>
    <row r="39" spans="1:32" ht="14.25" x14ac:dyDescent="0.45">
      <c r="A39" t="s">
        <v>22</v>
      </c>
      <c r="D39">
        <v>900</v>
      </c>
      <c r="E39" s="1">
        <v>22.86</v>
      </c>
      <c r="F39">
        <v>71</v>
      </c>
      <c r="G39">
        <v>75</v>
      </c>
      <c r="H39">
        <v>73</v>
      </c>
      <c r="I39">
        <v>74.25</v>
      </c>
      <c r="J39">
        <v>74.5</v>
      </c>
      <c r="K39">
        <v>74</v>
      </c>
      <c r="L39">
        <v>73</v>
      </c>
      <c r="M39">
        <v>73.25</v>
      </c>
      <c r="N39">
        <v>73</v>
      </c>
      <c r="Q39" s="1">
        <f t="shared" si="0"/>
        <v>73.75</v>
      </c>
      <c r="R39">
        <f t="shared" si="2"/>
        <v>0.98333333333333328</v>
      </c>
    </row>
    <row r="40" spans="1:32" ht="15" customHeight="1" x14ac:dyDescent="0.45">
      <c r="Q40" s="1" t="e">
        <f t="shared" si="0"/>
        <v>#DIV/0!</v>
      </c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" customHeight="1" x14ac:dyDescent="0.45">
      <c r="Q41" s="1" t="e">
        <f t="shared" si="0"/>
        <v>#DIV/0!</v>
      </c>
    </row>
    <row r="42" spans="1:32" ht="15" customHeight="1" x14ac:dyDescent="0.45">
      <c r="Q42" s="1" t="e">
        <f t="shared" si="0"/>
        <v>#DIV/0!</v>
      </c>
      <c r="W42" s="1"/>
      <c r="X42" s="1"/>
      <c r="Y42" s="1"/>
      <c r="Z42" s="1"/>
      <c r="AA42" s="1"/>
      <c r="AB42" s="1"/>
      <c r="AC42" s="1"/>
      <c r="AD42" s="1"/>
      <c r="AE42" s="1"/>
    </row>
    <row r="43" spans="1:32" ht="15" customHeight="1" x14ac:dyDescent="0.45">
      <c r="Q43" s="1" t="e">
        <f t="shared" si="0"/>
        <v>#DIV/0!</v>
      </c>
      <c r="W43" s="1"/>
      <c r="X43" s="1"/>
      <c r="Y43" s="1"/>
      <c r="Z43" s="1"/>
      <c r="AA43" s="1"/>
      <c r="AB43" s="1"/>
      <c r="AC43" s="1"/>
      <c r="AD43" s="1"/>
      <c r="AE43" s="1"/>
    </row>
    <row r="44" spans="1:32" ht="14.25" x14ac:dyDescent="0.45">
      <c r="A44" s="1" t="s">
        <v>32</v>
      </c>
      <c r="B44" s="1" t="s">
        <v>6</v>
      </c>
      <c r="C44" s="1" t="s">
        <v>7</v>
      </c>
      <c r="D44" s="1" t="s">
        <v>8</v>
      </c>
      <c r="E44" s="1" t="s">
        <v>9</v>
      </c>
      <c r="F44" s="1">
        <v>1</v>
      </c>
      <c r="G44" s="1">
        <v>2</v>
      </c>
      <c r="H44" s="1">
        <v>3</v>
      </c>
      <c r="I44" s="1">
        <v>4</v>
      </c>
      <c r="J44" s="1">
        <v>5</v>
      </c>
      <c r="K44" s="1">
        <v>6</v>
      </c>
      <c r="L44" s="1">
        <v>7</v>
      </c>
      <c r="M44" s="1">
        <v>8</v>
      </c>
      <c r="N44" s="1">
        <v>9</v>
      </c>
      <c r="O44" s="1">
        <v>10</v>
      </c>
      <c r="P44" s="1"/>
      <c r="Q44" s="1">
        <f t="shared" si="0"/>
        <v>6</v>
      </c>
      <c r="W44" s="1"/>
      <c r="X44" s="1"/>
      <c r="Y44" s="1"/>
      <c r="Z44" s="1"/>
      <c r="AA44" s="1"/>
      <c r="AB44" s="1"/>
      <c r="AC44" s="1"/>
      <c r="AD44" s="1"/>
      <c r="AE44" s="1"/>
    </row>
    <row r="45" spans="1:32" ht="14.25" x14ac:dyDescent="0.45">
      <c r="A45" s="1"/>
      <c r="B45" s="1" t="s">
        <v>33</v>
      </c>
      <c r="C45" s="1">
        <v>1</v>
      </c>
      <c r="D45" s="1">
        <v>1700</v>
      </c>
      <c r="E45" s="1">
        <v>281.94</v>
      </c>
      <c r="F45" s="1">
        <v>73</v>
      </c>
      <c r="G45" s="1">
        <v>75.5</v>
      </c>
      <c r="H45" s="1">
        <v>72.5</v>
      </c>
      <c r="I45" s="1">
        <v>73.5</v>
      </c>
      <c r="J45" s="1">
        <v>75.5</v>
      </c>
      <c r="K45" s="1">
        <v>74.5</v>
      </c>
      <c r="L45" s="1">
        <v>74.5</v>
      </c>
      <c r="M45" s="1">
        <v>71</v>
      </c>
      <c r="N45" s="1">
        <v>71.5</v>
      </c>
      <c r="O45" s="1">
        <v>63.5</v>
      </c>
      <c r="P45" s="1"/>
      <c r="Q45" s="1">
        <f t="shared" si="0"/>
        <v>72.444444444444443</v>
      </c>
      <c r="R45">
        <f>Q45/$Q$5</f>
        <v>1.0627546862265689</v>
      </c>
    </row>
    <row r="46" spans="1:32" ht="14.25" x14ac:dyDescent="0.45">
      <c r="A46" s="1"/>
      <c r="B46" s="1" t="s">
        <v>34</v>
      </c>
      <c r="C46" s="1">
        <v>1</v>
      </c>
      <c r="D46" s="1">
        <v>1700</v>
      </c>
      <c r="E46" s="1">
        <v>281.94</v>
      </c>
      <c r="F46" s="1">
        <v>71</v>
      </c>
      <c r="G46" s="1">
        <v>73</v>
      </c>
      <c r="H46" s="1">
        <v>71.5</v>
      </c>
      <c r="I46" s="1">
        <v>73</v>
      </c>
      <c r="J46" s="1">
        <v>75.5</v>
      </c>
      <c r="K46" s="1">
        <v>70.5</v>
      </c>
      <c r="L46" s="1">
        <v>76</v>
      </c>
      <c r="M46" s="1">
        <v>75</v>
      </c>
      <c r="N46" s="1">
        <v>71</v>
      </c>
      <c r="O46" s="1">
        <v>73</v>
      </c>
      <c r="P46" s="1"/>
      <c r="Q46" s="1">
        <f t="shared" si="0"/>
        <v>73.166666666666671</v>
      </c>
      <c r="R46">
        <f t="shared" ref="R46:R54" si="3">Q46/$Q$5</f>
        <v>1.0733496332518337</v>
      </c>
      <c r="W46" s="1"/>
      <c r="X46" s="1"/>
      <c r="Y46" s="1"/>
      <c r="Z46" s="1"/>
      <c r="AA46" s="1"/>
      <c r="AB46" s="1"/>
      <c r="AC46" s="1"/>
      <c r="AD46" s="1"/>
      <c r="AE46" s="1"/>
    </row>
    <row r="47" spans="1:32" ht="14.25" x14ac:dyDescent="0.45">
      <c r="B47" s="1" t="s">
        <v>35</v>
      </c>
      <c r="C47" s="1">
        <v>2</v>
      </c>
      <c r="D47" s="1">
        <v>1500</v>
      </c>
      <c r="E47" s="1">
        <v>205.74</v>
      </c>
      <c r="F47">
        <v>73.5</v>
      </c>
      <c r="G47">
        <v>73</v>
      </c>
      <c r="H47">
        <v>72.5</v>
      </c>
      <c r="I47">
        <v>74</v>
      </c>
      <c r="J47">
        <v>70</v>
      </c>
      <c r="K47">
        <v>73</v>
      </c>
      <c r="L47">
        <v>73.5</v>
      </c>
      <c r="M47">
        <v>72.75</v>
      </c>
      <c r="N47">
        <v>72</v>
      </c>
      <c r="O47">
        <v>75.5</v>
      </c>
      <c r="Q47" s="1">
        <f t="shared" si="0"/>
        <v>72.916666666666671</v>
      </c>
      <c r="R47">
        <f t="shared" si="3"/>
        <v>1.0696821515892421</v>
      </c>
    </row>
    <row r="48" spans="1:32" ht="14.25" x14ac:dyDescent="0.45">
      <c r="B48" s="1" t="s">
        <v>36</v>
      </c>
      <c r="C48" s="1">
        <v>2</v>
      </c>
      <c r="D48" s="1">
        <v>1500</v>
      </c>
      <c r="E48" s="1">
        <v>205.74</v>
      </c>
      <c r="F48">
        <v>72</v>
      </c>
      <c r="G48">
        <v>74.5</v>
      </c>
      <c r="H48">
        <v>74</v>
      </c>
      <c r="I48">
        <v>73</v>
      </c>
      <c r="J48">
        <v>79.5</v>
      </c>
      <c r="K48">
        <v>74.5</v>
      </c>
      <c r="L48">
        <v>76.5</v>
      </c>
      <c r="M48">
        <v>72.5</v>
      </c>
      <c r="N48">
        <v>72.5</v>
      </c>
      <c r="O48">
        <v>72.5</v>
      </c>
      <c r="Q48" s="1">
        <f t="shared" si="0"/>
        <v>74.388888888888886</v>
      </c>
      <c r="R48">
        <f t="shared" si="3"/>
        <v>1.091279543602282</v>
      </c>
    </row>
    <row r="49" spans="2:18" ht="14.25" x14ac:dyDescent="0.45">
      <c r="B49" s="1" t="s">
        <v>37</v>
      </c>
      <c r="C49" s="1">
        <v>3</v>
      </c>
      <c r="D49" s="1">
        <v>1300</v>
      </c>
      <c r="E49" s="1">
        <v>129.54</v>
      </c>
      <c r="F49">
        <v>67.75</v>
      </c>
      <c r="G49">
        <v>73.5</v>
      </c>
      <c r="H49">
        <v>70</v>
      </c>
      <c r="I49">
        <v>68.5</v>
      </c>
      <c r="J49">
        <v>71</v>
      </c>
      <c r="K49">
        <v>72</v>
      </c>
      <c r="L49">
        <v>65.5</v>
      </c>
      <c r="M49">
        <v>72.5</v>
      </c>
      <c r="N49">
        <v>70</v>
      </c>
      <c r="O49">
        <v>74</v>
      </c>
      <c r="Q49" s="1">
        <f t="shared" si="0"/>
        <v>70.777777777777771</v>
      </c>
      <c r="R49">
        <f t="shared" si="3"/>
        <v>1.0383048084759574</v>
      </c>
    </row>
    <row r="50" spans="2:18" ht="14.25" x14ac:dyDescent="0.45">
      <c r="B50" s="1" t="s">
        <v>38</v>
      </c>
      <c r="C50" s="1">
        <v>3</v>
      </c>
      <c r="D50" s="1">
        <v>1300</v>
      </c>
      <c r="E50" s="1">
        <v>129.54</v>
      </c>
      <c r="F50">
        <v>71</v>
      </c>
      <c r="G50">
        <v>75</v>
      </c>
      <c r="H50">
        <v>71.5</v>
      </c>
      <c r="I50">
        <v>70</v>
      </c>
      <c r="J50">
        <v>73</v>
      </c>
      <c r="K50">
        <v>74.5</v>
      </c>
      <c r="L50">
        <v>70.5</v>
      </c>
      <c r="M50">
        <v>71.5</v>
      </c>
      <c r="N50">
        <v>73</v>
      </c>
      <c r="O50">
        <v>76</v>
      </c>
      <c r="Q50" s="1">
        <f t="shared" si="0"/>
        <v>72.777777777777771</v>
      </c>
      <c r="R50">
        <f t="shared" si="3"/>
        <v>1.067644661776691</v>
      </c>
    </row>
    <row r="51" spans="2:18" ht="14.25" x14ac:dyDescent="0.45">
      <c r="B51" s="1" t="s">
        <v>39</v>
      </c>
      <c r="C51" s="1">
        <v>4</v>
      </c>
      <c r="D51" s="1">
        <v>1100</v>
      </c>
      <c r="E51" s="1">
        <v>68.58</v>
      </c>
      <c r="F51">
        <v>77.5</v>
      </c>
      <c r="G51">
        <v>74</v>
      </c>
      <c r="H51">
        <v>75.5</v>
      </c>
      <c r="I51">
        <v>76</v>
      </c>
      <c r="J51">
        <v>74.5</v>
      </c>
      <c r="K51">
        <v>76.5</v>
      </c>
      <c r="L51">
        <v>74.5</v>
      </c>
      <c r="M51">
        <v>76.5</v>
      </c>
      <c r="N51">
        <v>78.5</v>
      </c>
      <c r="O51">
        <v>77</v>
      </c>
      <c r="Q51" s="1">
        <f t="shared" si="0"/>
        <v>75.888888888888886</v>
      </c>
      <c r="R51">
        <f t="shared" si="3"/>
        <v>1.113284433577832</v>
      </c>
    </row>
    <row r="52" spans="2:18" ht="14.25" x14ac:dyDescent="0.45">
      <c r="B52" s="1" t="s">
        <v>40</v>
      </c>
      <c r="C52" s="1">
        <v>4</v>
      </c>
      <c r="D52" s="1">
        <v>1100</v>
      </c>
      <c r="E52" s="1">
        <v>68.58</v>
      </c>
      <c r="F52">
        <v>74.5</v>
      </c>
      <c r="G52">
        <v>78</v>
      </c>
      <c r="H52">
        <v>73.5</v>
      </c>
      <c r="I52">
        <v>74.5</v>
      </c>
      <c r="J52">
        <v>76.5</v>
      </c>
      <c r="K52">
        <v>76</v>
      </c>
      <c r="L52">
        <v>76</v>
      </c>
      <c r="M52">
        <v>74</v>
      </c>
      <c r="N52">
        <v>74</v>
      </c>
      <c r="O52">
        <v>74</v>
      </c>
      <c r="Q52" s="1">
        <f t="shared" si="0"/>
        <v>75.166666666666671</v>
      </c>
      <c r="R52">
        <f t="shared" si="3"/>
        <v>1.1026894865525672</v>
      </c>
    </row>
    <row r="53" spans="2:18" ht="14.25" x14ac:dyDescent="0.45">
      <c r="B53" s="1" t="s">
        <v>41</v>
      </c>
      <c r="C53" s="1">
        <v>5</v>
      </c>
      <c r="D53" s="1">
        <v>900</v>
      </c>
      <c r="E53" s="1">
        <v>22.86</v>
      </c>
      <c r="F53">
        <v>80</v>
      </c>
      <c r="G53">
        <v>76.5</v>
      </c>
      <c r="H53">
        <v>76</v>
      </c>
      <c r="I53">
        <v>77</v>
      </c>
      <c r="J53">
        <v>78</v>
      </c>
      <c r="K53">
        <v>74.5</v>
      </c>
      <c r="L53">
        <v>76</v>
      </c>
      <c r="M53">
        <v>78.5</v>
      </c>
      <c r="N53">
        <v>77</v>
      </c>
      <c r="O53">
        <v>76</v>
      </c>
      <c r="Q53" s="1">
        <f t="shared" si="0"/>
        <v>76.611111111111114</v>
      </c>
      <c r="R53">
        <f t="shared" si="3"/>
        <v>1.1238793806030969</v>
      </c>
    </row>
    <row r="54" spans="2:18" ht="14.25" x14ac:dyDescent="0.45">
      <c r="B54" s="1" t="s">
        <v>42</v>
      </c>
      <c r="C54" s="1">
        <v>5</v>
      </c>
      <c r="D54" s="1">
        <v>900</v>
      </c>
      <c r="E54" s="1">
        <v>22.86</v>
      </c>
      <c r="F54">
        <v>72.5</v>
      </c>
      <c r="G54">
        <v>74</v>
      </c>
      <c r="H54">
        <v>74.5</v>
      </c>
      <c r="I54">
        <v>73</v>
      </c>
      <c r="J54">
        <v>74.5</v>
      </c>
      <c r="K54">
        <v>74</v>
      </c>
      <c r="L54">
        <v>75.5</v>
      </c>
      <c r="M54">
        <v>76.5</v>
      </c>
      <c r="N54">
        <v>80</v>
      </c>
      <c r="O54">
        <v>73</v>
      </c>
      <c r="Q54" s="1">
        <f t="shared" si="0"/>
        <v>75</v>
      </c>
      <c r="R54">
        <f t="shared" si="3"/>
        <v>1.100244498777506</v>
      </c>
    </row>
    <row r="55" spans="2:18" ht="15" customHeight="1" x14ac:dyDescent="0.45">
      <c r="Q55" s="1" t="e">
        <f t="shared" si="0"/>
        <v>#DIV/0!</v>
      </c>
    </row>
    <row r="56" spans="2:18" ht="15" customHeight="1" x14ac:dyDescent="0.45">
      <c r="B56" s="1" t="s">
        <v>43</v>
      </c>
      <c r="C56" s="1">
        <v>1</v>
      </c>
      <c r="D56" s="1">
        <v>1700</v>
      </c>
      <c r="E56" s="1">
        <v>281.94</v>
      </c>
      <c r="F56">
        <v>73.5</v>
      </c>
      <c r="G56">
        <v>73.5</v>
      </c>
      <c r="H56">
        <v>75</v>
      </c>
      <c r="I56">
        <v>73.5</v>
      </c>
      <c r="J56">
        <v>75</v>
      </c>
      <c r="K56">
        <v>79.5</v>
      </c>
      <c r="L56">
        <v>74.5</v>
      </c>
      <c r="M56">
        <v>74</v>
      </c>
      <c r="N56">
        <v>76</v>
      </c>
      <c r="O56">
        <v>72.5</v>
      </c>
      <c r="Q56" s="1">
        <f t="shared" si="0"/>
        <v>74.833333333333329</v>
      </c>
      <c r="R56">
        <f>Q56/$Q$6</f>
        <v>0.99777777777777776</v>
      </c>
    </row>
    <row r="57" spans="2:18" ht="15" customHeight="1" x14ac:dyDescent="0.45">
      <c r="B57" s="1" t="s">
        <v>44</v>
      </c>
      <c r="C57" s="1">
        <v>1</v>
      </c>
      <c r="D57" s="1">
        <v>1700</v>
      </c>
      <c r="E57" s="1">
        <v>281.94</v>
      </c>
      <c r="F57">
        <v>72.5</v>
      </c>
      <c r="G57">
        <v>75</v>
      </c>
      <c r="H57">
        <v>75</v>
      </c>
      <c r="I57">
        <v>75</v>
      </c>
      <c r="J57">
        <v>71</v>
      </c>
      <c r="K57">
        <v>75</v>
      </c>
      <c r="L57">
        <v>74</v>
      </c>
      <c r="M57">
        <v>73</v>
      </c>
      <c r="N57">
        <v>74.5</v>
      </c>
      <c r="O57">
        <v>74</v>
      </c>
      <c r="Q57" s="1">
        <f t="shared" si="0"/>
        <v>74.055555555555557</v>
      </c>
      <c r="R57">
        <f t="shared" ref="R57:R65" si="4">Q57/$Q$6</f>
        <v>0.9874074074074074</v>
      </c>
    </row>
    <row r="58" spans="2:18" ht="15" customHeight="1" x14ac:dyDescent="0.45">
      <c r="B58" s="1" t="s">
        <v>45</v>
      </c>
      <c r="C58" s="1">
        <v>2</v>
      </c>
      <c r="D58" s="1">
        <v>1500</v>
      </c>
      <c r="E58" s="1">
        <v>205.74</v>
      </c>
      <c r="F58">
        <v>75.5</v>
      </c>
      <c r="G58">
        <v>74</v>
      </c>
      <c r="H58">
        <v>74.5</v>
      </c>
      <c r="I58">
        <v>76.75</v>
      </c>
      <c r="J58">
        <v>76.75</v>
      </c>
      <c r="K58">
        <v>73</v>
      </c>
      <c r="L58">
        <v>74</v>
      </c>
      <c r="M58">
        <v>76</v>
      </c>
      <c r="N58">
        <v>75</v>
      </c>
      <c r="O58">
        <v>73</v>
      </c>
      <c r="Q58" s="1">
        <f t="shared" si="0"/>
        <v>74.777777777777771</v>
      </c>
      <c r="R58">
        <f t="shared" si="4"/>
        <v>0.99703703703703694</v>
      </c>
    </row>
    <row r="59" spans="2:18" ht="15" customHeight="1" x14ac:dyDescent="0.45">
      <c r="B59" s="1" t="s">
        <v>46</v>
      </c>
      <c r="C59" s="1">
        <v>2</v>
      </c>
      <c r="D59" s="1">
        <v>1500</v>
      </c>
      <c r="E59" s="1">
        <v>205.74</v>
      </c>
      <c r="F59">
        <v>71</v>
      </c>
      <c r="G59">
        <v>66.5</v>
      </c>
      <c r="H59">
        <v>76.5</v>
      </c>
      <c r="I59">
        <v>72</v>
      </c>
      <c r="J59">
        <v>79</v>
      </c>
      <c r="K59">
        <v>69</v>
      </c>
      <c r="L59">
        <v>77</v>
      </c>
      <c r="M59">
        <v>75.5</v>
      </c>
      <c r="N59">
        <v>72</v>
      </c>
      <c r="O59">
        <v>75.5</v>
      </c>
      <c r="Q59" s="1">
        <f t="shared" si="0"/>
        <v>73.666666666666671</v>
      </c>
      <c r="R59">
        <f t="shared" si="4"/>
        <v>0.98222222222222233</v>
      </c>
    </row>
    <row r="60" spans="2:18" ht="15" customHeight="1" x14ac:dyDescent="0.45">
      <c r="B60" s="1" t="s">
        <v>47</v>
      </c>
      <c r="C60" s="1">
        <v>3</v>
      </c>
      <c r="D60" s="1">
        <v>1300</v>
      </c>
      <c r="E60" s="1">
        <v>129.54</v>
      </c>
      <c r="F60">
        <v>76</v>
      </c>
      <c r="G60">
        <v>77.5</v>
      </c>
      <c r="H60">
        <v>79</v>
      </c>
      <c r="I60">
        <v>76</v>
      </c>
      <c r="J60">
        <v>75.5</v>
      </c>
      <c r="K60">
        <v>77.5</v>
      </c>
      <c r="L60">
        <v>78</v>
      </c>
      <c r="M60">
        <v>75.75</v>
      </c>
      <c r="N60">
        <v>75.5</v>
      </c>
      <c r="O60">
        <v>76.75</v>
      </c>
      <c r="Q60" s="1">
        <f t="shared" si="0"/>
        <v>76.833333333333329</v>
      </c>
      <c r="R60">
        <f t="shared" si="4"/>
        <v>1.0244444444444445</v>
      </c>
    </row>
    <row r="61" spans="2:18" ht="15" customHeight="1" x14ac:dyDescent="0.45">
      <c r="B61" s="1" t="s">
        <v>48</v>
      </c>
      <c r="C61" s="1">
        <v>3</v>
      </c>
      <c r="D61" s="1">
        <v>1300</v>
      </c>
      <c r="E61" s="1">
        <v>129.54</v>
      </c>
      <c r="F61">
        <v>75</v>
      </c>
      <c r="G61">
        <v>75</v>
      </c>
      <c r="H61">
        <v>71.75</v>
      </c>
      <c r="I61">
        <v>68</v>
      </c>
      <c r="J61">
        <v>74.25</v>
      </c>
      <c r="K61">
        <v>77</v>
      </c>
      <c r="L61">
        <v>74.5</v>
      </c>
      <c r="M61">
        <v>74.5</v>
      </c>
      <c r="N61">
        <v>73.75</v>
      </c>
      <c r="O61">
        <v>78</v>
      </c>
      <c r="Q61" s="1">
        <f t="shared" si="0"/>
        <v>74.083333333333329</v>
      </c>
      <c r="R61">
        <f t="shared" si="4"/>
        <v>0.98777777777777775</v>
      </c>
    </row>
    <row r="62" spans="2:18" ht="15" customHeight="1" x14ac:dyDescent="0.45">
      <c r="B62" s="1" t="s">
        <v>49</v>
      </c>
      <c r="C62" s="1">
        <v>4</v>
      </c>
      <c r="D62" s="1">
        <v>1100</v>
      </c>
      <c r="E62" s="1">
        <v>68.58</v>
      </c>
      <c r="F62">
        <v>81</v>
      </c>
      <c r="G62">
        <v>81</v>
      </c>
      <c r="H62">
        <v>78</v>
      </c>
      <c r="I62">
        <v>76</v>
      </c>
      <c r="J62">
        <v>77.25</v>
      </c>
      <c r="K62">
        <v>82.75</v>
      </c>
      <c r="L62">
        <v>78.25</v>
      </c>
      <c r="M62">
        <v>77.25</v>
      </c>
      <c r="N62">
        <v>78.25</v>
      </c>
      <c r="O62">
        <v>81.75</v>
      </c>
      <c r="Q62" s="1">
        <f t="shared" si="0"/>
        <v>78.944444444444443</v>
      </c>
      <c r="R62">
        <f t="shared" si="4"/>
        <v>1.0525925925925925</v>
      </c>
    </row>
    <row r="63" spans="2:18" ht="15" customHeight="1" x14ac:dyDescent="0.45">
      <c r="B63" s="1" t="s">
        <v>50</v>
      </c>
      <c r="C63" s="1">
        <v>4</v>
      </c>
      <c r="D63" s="1">
        <v>1100</v>
      </c>
      <c r="E63" s="1">
        <v>68.58</v>
      </c>
      <c r="F63">
        <v>81.25</v>
      </c>
      <c r="G63">
        <v>77.25</v>
      </c>
      <c r="H63">
        <v>78.5</v>
      </c>
      <c r="I63">
        <v>74.5</v>
      </c>
      <c r="J63">
        <v>80</v>
      </c>
      <c r="K63">
        <v>78.5</v>
      </c>
      <c r="L63">
        <v>78</v>
      </c>
      <c r="M63">
        <v>77.25</v>
      </c>
      <c r="N63">
        <v>77</v>
      </c>
      <c r="O63">
        <v>79</v>
      </c>
      <c r="Q63" s="1">
        <f t="shared" si="0"/>
        <v>77.777777777777771</v>
      </c>
      <c r="R63">
        <f t="shared" si="4"/>
        <v>1.037037037037037</v>
      </c>
    </row>
    <row r="64" spans="2:18" ht="15" customHeight="1" x14ac:dyDescent="0.45">
      <c r="B64" s="1" t="s">
        <v>51</v>
      </c>
      <c r="C64" s="1">
        <v>5</v>
      </c>
      <c r="D64" s="1">
        <v>900</v>
      </c>
      <c r="E64" s="1">
        <v>22.86</v>
      </c>
      <c r="F64">
        <v>76.5</v>
      </c>
      <c r="G64">
        <v>76</v>
      </c>
      <c r="H64">
        <v>79.5</v>
      </c>
      <c r="I64">
        <v>76.5</v>
      </c>
      <c r="J64">
        <v>74.5</v>
      </c>
      <c r="K64">
        <v>77.5</v>
      </c>
      <c r="L64">
        <v>79.5</v>
      </c>
      <c r="M64">
        <v>76.5</v>
      </c>
      <c r="N64">
        <v>75</v>
      </c>
      <c r="O64">
        <v>80.5</v>
      </c>
      <c r="Q64" s="1">
        <f t="shared" si="0"/>
        <v>77.277777777777771</v>
      </c>
      <c r="R64">
        <f t="shared" si="4"/>
        <v>1.0303703703703704</v>
      </c>
    </row>
    <row r="65" spans="2:18" ht="15" customHeight="1" x14ac:dyDescent="0.45">
      <c r="B65" s="1" t="s">
        <v>52</v>
      </c>
      <c r="C65" s="1">
        <v>5</v>
      </c>
      <c r="D65" s="1">
        <v>900</v>
      </c>
      <c r="E65" s="1">
        <v>22.86</v>
      </c>
      <c r="F65">
        <v>68.5</v>
      </c>
      <c r="G65">
        <v>65</v>
      </c>
      <c r="H65">
        <v>68</v>
      </c>
      <c r="I65">
        <v>69</v>
      </c>
      <c r="J65">
        <v>75</v>
      </c>
      <c r="K65">
        <v>74</v>
      </c>
      <c r="L65">
        <v>74</v>
      </c>
      <c r="M65">
        <v>73.25</v>
      </c>
      <c r="N65">
        <v>77.25</v>
      </c>
      <c r="O65">
        <v>78</v>
      </c>
      <c r="Q65" s="1">
        <f t="shared" si="0"/>
        <v>72.611111111111114</v>
      </c>
      <c r="R65">
        <f t="shared" si="4"/>
        <v>0.9681481481481482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5600-73D0-4B6B-BF92-BC5F79BC338F}">
  <dimension ref="D6:S28"/>
  <sheetViews>
    <sheetView topLeftCell="C1" zoomScale="77" workbookViewId="0">
      <selection activeCell="I64" sqref="I64"/>
    </sheetView>
  </sheetViews>
  <sheetFormatPr defaultRowHeight="14.25" x14ac:dyDescent="0.45"/>
  <cols>
    <col min="5" max="5" width="18.73046875" customWidth="1"/>
    <col min="6" max="6" width="13.796875" customWidth="1"/>
    <col min="7" max="7" width="12.59765625" customWidth="1"/>
  </cols>
  <sheetData>
    <row r="6" spans="4:19" x14ac:dyDescent="0.45">
      <c r="D6" s="1" t="s">
        <v>53</v>
      </c>
      <c r="E6" s="1" t="s">
        <v>7</v>
      </c>
      <c r="F6" s="1" t="s">
        <v>8</v>
      </c>
      <c r="G6" s="1" t="s">
        <v>9</v>
      </c>
      <c r="H6" s="1" t="s">
        <v>56</v>
      </c>
      <c r="I6" s="1" t="s">
        <v>57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62</v>
      </c>
      <c r="O6" s="1" t="s">
        <v>63</v>
      </c>
      <c r="P6" s="1" t="s">
        <v>64</v>
      </c>
      <c r="Q6" s="1" t="s">
        <v>65</v>
      </c>
      <c r="R6" s="1" t="s">
        <v>54</v>
      </c>
      <c r="S6" s="1" t="s">
        <v>66</v>
      </c>
    </row>
    <row r="7" spans="4:19" x14ac:dyDescent="0.45">
      <c r="D7" s="1" t="s">
        <v>4</v>
      </c>
      <c r="H7" s="1">
        <v>70</v>
      </c>
      <c r="I7" s="1">
        <v>68</v>
      </c>
      <c r="J7" s="1">
        <v>66.5</v>
      </c>
      <c r="K7" s="1">
        <v>66.2</v>
      </c>
      <c r="L7" s="1">
        <v>66</v>
      </c>
      <c r="R7" s="1">
        <f>TRIMMEAN(H7:L7, 0.1)</f>
        <v>67.34</v>
      </c>
    </row>
    <row r="8" spans="4:19" x14ac:dyDescent="0.45">
      <c r="D8" s="1" t="s">
        <v>5</v>
      </c>
      <c r="H8" s="1">
        <v>76</v>
      </c>
      <c r="I8" s="1">
        <v>75</v>
      </c>
      <c r="J8" s="1">
        <v>74</v>
      </c>
      <c r="K8" s="1">
        <v>74.5</v>
      </c>
      <c r="L8" s="1">
        <v>74</v>
      </c>
      <c r="R8" s="1">
        <f>TRIMMEAN(H8:L8, 0.1)</f>
        <v>74.7</v>
      </c>
    </row>
    <row r="9" spans="4:19" x14ac:dyDescent="0.45">
      <c r="D9" s="1" t="s">
        <v>10</v>
      </c>
      <c r="E9" s="1">
        <v>1</v>
      </c>
      <c r="F9" s="1">
        <v>1700</v>
      </c>
      <c r="G9" s="1">
        <v>281.94</v>
      </c>
      <c r="H9" s="1"/>
      <c r="I9" s="1">
        <v>62</v>
      </c>
      <c r="J9" s="1">
        <v>66.5</v>
      </c>
      <c r="K9" s="1"/>
      <c r="L9" s="1">
        <v>64</v>
      </c>
      <c r="M9" s="1">
        <v>68.5</v>
      </c>
      <c r="N9" s="1">
        <v>66.5</v>
      </c>
      <c r="O9" s="1">
        <v>66</v>
      </c>
      <c r="P9" s="1">
        <v>65</v>
      </c>
      <c r="Q9" s="1">
        <v>63</v>
      </c>
      <c r="R9" s="1">
        <f>AVERAGE(H9:Q9)</f>
        <v>65.1875</v>
      </c>
      <c r="S9">
        <v>0.96414017929910356</v>
      </c>
    </row>
    <row r="10" spans="4:19" x14ac:dyDescent="0.45">
      <c r="D10" s="1" t="s">
        <v>11</v>
      </c>
      <c r="E10" s="1">
        <v>1</v>
      </c>
      <c r="F10" s="1">
        <v>1700</v>
      </c>
      <c r="G10" s="1">
        <v>281.94</v>
      </c>
      <c r="H10" s="1"/>
      <c r="I10" s="1">
        <v>69.5</v>
      </c>
      <c r="J10" s="1">
        <v>71.5</v>
      </c>
      <c r="K10" s="1">
        <v>72</v>
      </c>
      <c r="L10" s="1">
        <v>70.5</v>
      </c>
      <c r="M10" s="1">
        <v>72</v>
      </c>
      <c r="N10" s="1">
        <v>72</v>
      </c>
      <c r="O10" s="1">
        <v>72.25</v>
      </c>
      <c r="P10" s="1">
        <v>72</v>
      </c>
      <c r="Q10" s="1"/>
      <c r="R10" s="1">
        <f t="shared" ref="R10:R28" si="0">AVERAGE(H10:Q10)</f>
        <v>71.46875</v>
      </c>
      <c r="S10">
        <v>1.0509372453137733</v>
      </c>
    </row>
    <row r="11" spans="4:19" x14ac:dyDescent="0.45">
      <c r="D11" s="2" t="s">
        <v>12</v>
      </c>
      <c r="E11" s="2">
        <v>2</v>
      </c>
      <c r="F11" s="2">
        <v>1500</v>
      </c>
      <c r="G11" s="2">
        <v>205.74</v>
      </c>
      <c r="H11" s="2"/>
      <c r="I11" s="2">
        <v>71</v>
      </c>
      <c r="J11" s="2">
        <v>70.5</v>
      </c>
      <c r="K11" s="2">
        <v>71.5</v>
      </c>
      <c r="L11" s="2">
        <v>72</v>
      </c>
      <c r="M11" s="2"/>
      <c r="N11" s="2">
        <v>73</v>
      </c>
      <c r="O11" s="2">
        <v>72</v>
      </c>
      <c r="P11" s="2">
        <v>74</v>
      </c>
      <c r="Q11" s="2">
        <v>74.5</v>
      </c>
      <c r="R11" s="1">
        <f t="shared" si="0"/>
        <v>72.3125</v>
      </c>
      <c r="S11">
        <v>1.0660146699266504</v>
      </c>
    </row>
    <row r="12" spans="4:19" x14ac:dyDescent="0.45">
      <c r="D12" s="2" t="s">
        <v>13</v>
      </c>
      <c r="E12" s="2">
        <v>2</v>
      </c>
      <c r="F12" s="2">
        <v>1500</v>
      </c>
      <c r="G12" s="2">
        <v>205.74</v>
      </c>
      <c r="H12" s="2">
        <v>72</v>
      </c>
      <c r="I12" s="2">
        <v>74</v>
      </c>
      <c r="J12" s="2"/>
      <c r="K12" s="2"/>
      <c r="L12" s="2">
        <v>73</v>
      </c>
      <c r="M12" s="2">
        <v>73.75</v>
      </c>
      <c r="N12" s="2">
        <v>72.25</v>
      </c>
      <c r="O12" s="2">
        <v>73.25</v>
      </c>
      <c r="P12" s="2">
        <v>72.5</v>
      </c>
      <c r="Q12" s="2">
        <v>73</v>
      </c>
      <c r="R12" s="1">
        <f>AVERAGE(I12:Q12)</f>
        <v>73.107142857142861</v>
      </c>
      <c r="S12">
        <v>1.0696821515892421</v>
      </c>
    </row>
    <row r="13" spans="4:19" x14ac:dyDescent="0.45">
      <c r="D13" s="1" t="s">
        <v>14</v>
      </c>
      <c r="E13" s="1">
        <v>3</v>
      </c>
      <c r="F13" s="1">
        <v>1300</v>
      </c>
      <c r="G13" s="1">
        <v>129.54</v>
      </c>
      <c r="H13" s="1">
        <v>71</v>
      </c>
      <c r="I13" s="1">
        <v>72</v>
      </c>
      <c r="J13" s="1">
        <v>69.5</v>
      </c>
      <c r="K13" s="1"/>
      <c r="L13" s="1">
        <v>72.25</v>
      </c>
      <c r="M13" s="1">
        <v>70.5</v>
      </c>
      <c r="N13" s="1">
        <v>71.5</v>
      </c>
      <c r="O13" s="1"/>
      <c r="P13" s="1">
        <v>72.5</v>
      </c>
      <c r="Q13" s="1">
        <v>70.5</v>
      </c>
      <c r="R13" s="1">
        <f t="shared" si="0"/>
        <v>71.21875</v>
      </c>
      <c r="S13">
        <v>1.04360228198859</v>
      </c>
    </row>
    <row r="14" spans="4:19" x14ac:dyDescent="0.45">
      <c r="D14" s="1" t="s">
        <v>15</v>
      </c>
      <c r="E14" s="1">
        <v>3</v>
      </c>
      <c r="F14" s="1">
        <v>1300</v>
      </c>
      <c r="G14" s="1">
        <v>129.54</v>
      </c>
      <c r="H14" s="1"/>
      <c r="I14" s="1">
        <v>69</v>
      </c>
      <c r="J14" s="1">
        <v>70</v>
      </c>
      <c r="K14" s="1">
        <v>69</v>
      </c>
      <c r="L14" s="1">
        <v>69</v>
      </c>
      <c r="M14" s="1">
        <v>70.5</v>
      </c>
      <c r="N14" s="1">
        <v>67</v>
      </c>
      <c r="O14" s="1">
        <v>72.5</v>
      </c>
      <c r="P14" s="1"/>
      <c r="Q14" s="1">
        <v>66.5</v>
      </c>
      <c r="R14" s="1">
        <f t="shared" si="0"/>
        <v>69.1875</v>
      </c>
      <c r="S14">
        <v>1.0203748981255094</v>
      </c>
    </row>
    <row r="15" spans="4:19" x14ac:dyDescent="0.45">
      <c r="D15" s="1" t="s">
        <v>16</v>
      </c>
      <c r="E15" s="1">
        <v>4</v>
      </c>
      <c r="F15" s="1">
        <v>1100</v>
      </c>
      <c r="G15" s="1">
        <v>68.58</v>
      </c>
      <c r="H15" s="1">
        <v>68.5</v>
      </c>
      <c r="I15" s="1">
        <v>68.5</v>
      </c>
      <c r="J15" s="1">
        <v>69</v>
      </c>
      <c r="K15" s="1"/>
      <c r="L15" s="1">
        <v>70</v>
      </c>
      <c r="M15" s="1">
        <v>68.5</v>
      </c>
      <c r="N15" s="1">
        <v>69.5</v>
      </c>
      <c r="O15" s="1">
        <v>69</v>
      </c>
      <c r="P15" s="1">
        <v>69.75</v>
      </c>
      <c r="Q15" s="1"/>
      <c r="R15" s="1">
        <f t="shared" si="0"/>
        <v>69.09375</v>
      </c>
      <c r="S15">
        <v>1.0183374083129584</v>
      </c>
    </row>
    <row r="16" spans="4:19" x14ac:dyDescent="0.45">
      <c r="D16" s="1" t="s">
        <v>17</v>
      </c>
      <c r="E16" s="1">
        <v>4</v>
      </c>
      <c r="F16" s="1">
        <v>1100</v>
      </c>
      <c r="G16" s="1">
        <v>68.58</v>
      </c>
      <c r="H16" s="1"/>
      <c r="I16" s="1">
        <v>70</v>
      </c>
      <c r="J16" s="1">
        <v>71.5</v>
      </c>
      <c r="K16" s="1">
        <v>70.5</v>
      </c>
      <c r="L16" s="1">
        <v>70.25</v>
      </c>
      <c r="M16" s="1">
        <v>72</v>
      </c>
      <c r="N16" s="1">
        <v>70</v>
      </c>
      <c r="O16" s="1"/>
      <c r="P16" s="1">
        <v>70.5</v>
      </c>
      <c r="Q16" s="1">
        <v>69</v>
      </c>
      <c r="R16" s="1">
        <f t="shared" si="0"/>
        <v>70.46875</v>
      </c>
      <c r="S16">
        <v>1.0350448247758761</v>
      </c>
    </row>
    <row r="17" spans="4:19" x14ac:dyDescent="0.45">
      <c r="D17" s="1" t="s">
        <v>18</v>
      </c>
      <c r="E17" s="1">
        <v>5</v>
      </c>
      <c r="F17" s="1">
        <v>900</v>
      </c>
      <c r="G17" s="1">
        <v>22.86</v>
      </c>
      <c r="H17" s="1"/>
      <c r="I17" s="1"/>
      <c r="J17" s="1">
        <v>71.5</v>
      </c>
      <c r="K17" s="1">
        <v>71.5</v>
      </c>
      <c r="L17" s="1">
        <v>71</v>
      </c>
      <c r="M17" s="1">
        <v>72.5</v>
      </c>
      <c r="N17" s="1">
        <v>70.5</v>
      </c>
      <c r="O17" s="1">
        <v>69.5</v>
      </c>
      <c r="P17" s="1">
        <v>72</v>
      </c>
      <c r="Q17" s="1">
        <v>71</v>
      </c>
      <c r="R17" s="1">
        <f t="shared" si="0"/>
        <v>71.1875</v>
      </c>
      <c r="S17">
        <v>1.0407497962510186</v>
      </c>
    </row>
    <row r="18" spans="4:19" x14ac:dyDescent="0.45">
      <c r="D18" s="1" t="s">
        <v>19</v>
      </c>
      <c r="E18" s="1">
        <v>5</v>
      </c>
      <c r="F18" s="1">
        <v>900</v>
      </c>
      <c r="G18" s="1">
        <v>22.86</v>
      </c>
      <c r="H18" s="1"/>
      <c r="I18" s="1"/>
      <c r="J18" s="1">
        <v>78</v>
      </c>
      <c r="K18" s="1">
        <v>72.5</v>
      </c>
      <c r="L18" s="1">
        <v>76</v>
      </c>
      <c r="M18" s="1">
        <v>74</v>
      </c>
      <c r="N18" s="1">
        <v>73.5</v>
      </c>
      <c r="O18" s="1">
        <v>74.5</v>
      </c>
      <c r="P18" s="1">
        <v>72.5</v>
      </c>
      <c r="Q18" s="1">
        <v>71.5</v>
      </c>
      <c r="R18" s="1">
        <f t="shared" si="0"/>
        <v>74.0625</v>
      </c>
      <c r="S18">
        <v>1.0937245313773432</v>
      </c>
    </row>
    <row r="19" spans="4:19" x14ac:dyDescent="0.45">
      <c r="D19" s="1" t="s">
        <v>33</v>
      </c>
      <c r="E19" s="1">
        <v>1</v>
      </c>
      <c r="F19" s="1">
        <v>1700</v>
      </c>
      <c r="G19" s="1">
        <v>281.94</v>
      </c>
      <c r="H19" s="1">
        <v>73</v>
      </c>
      <c r="I19" s="1"/>
      <c r="J19" s="1">
        <v>72.5</v>
      </c>
      <c r="K19" s="1">
        <v>73.5</v>
      </c>
      <c r="L19" s="1">
        <v>75.5</v>
      </c>
      <c r="M19" s="1">
        <v>74.5</v>
      </c>
      <c r="N19" s="1">
        <v>74.5</v>
      </c>
      <c r="O19" s="1">
        <v>71</v>
      </c>
      <c r="P19" s="1">
        <v>71.5</v>
      </c>
      <c r="Q19" s="1"/>
      <c r="R19" s="1">
        <f t="shared" si="0"/>
        <v>73.25</v>
      </c>
      <c r="S19">
        <v>1.0627546862265689</v>
      </c>
    </row>
    <row r="20" spans="4:19" x14ac:dyDescent="0.45">
      <c r="D20" s="1" t="s">
        <v>34</v>
      </c>
      <c r="E20" s="1">
        <v>1</v>
      </c>
      <c r="F20" s="1">
        <v>1700</v>
      </c>
      <c r="G20" s="1">
        <v>281.94</v>
      </c>
      <c r="H20" s="1">
        <v>71</v>
      </c>
      <c r="I20" s="1">
        <v>73</v>
      </c>
      <c r="J20" s="1">
        <v>71.5</v>
      </c>
      <c r="K20" s="1">
        <v>73</v>
      </c>
      <c r="L20" s="1"/>
      <c r="M20" s="1">
        <v>70.5</v>
      </c>
      <c r="N20" s="1"/>
      <c r="O20" s="1">
        <v>75</v>
      </c>
      <c r="P20" s="1">
        <v>71</v>
      </c>
      <c r="Q20" s="1">
        <v>73</v>
      </c>
      <c r="R20" s="1">
        <f t="shared" si="0"/>
        <v>72.25</v>
      </c>
      <c r="S20">
        <v>1.0733496332518337</v>
      </c>
    </row>
    <row r="21" spans="4:19" x14ac:dyDescent="0.45">
      <c r="D21" s="1" t="s">
        <v>35</v>
      </c>
      <c r="E21" s="1">
        <v>2</v>
      </c>
      <c r="F21" s="1">
        <v>1500</v>
      </c>
      <c r="G21" s="1">
        <v>205.74</v>
      </c>
      <c r="H21">
        <v>73.5</v>
      </c>
      <c r="I21">
        <v>73</v>
      </c>
      <c r="J21">
        <v>72.5</v>
      </c>
      <c r="K21">
        <v>74</v>
      </c>
      <c r="M21">
        <v>73</v>
      </c>
      <c r="N21">
        <v>73.5</v>
      </c>
      <c r="O21">
        <v>72.75</v>
      </c>
      <c r="P21">
        <v>72</v>
      </c>
      <c r="R21" s="1">
        <f t="shared" si="0"/>
        <v>73.03125</v>
      </c>
      <c r="S21">
        <v>1.0696821515892421</v>
      </c>
    </row>
    <row r="22" spans="4:19" x14ac:dyDescent="0.45">
      <c r="D22" s="1" t="s">
        <v>36</v>
      </c>
      <c r="E22" s="1">
        <v>2</v>
      </c>
      <c r="F22" s="1">
        <v>1500</v>
      </c>
      <c r="G22" s="1">
        <v>205.74</v>
      </c>
      <c r="H22">
        <v>72</v>
      </c>
      <c r="I22">
        <v>74.5</v>
      </c>
      <c r="J22">
        <v>74</v>
      </c>
      <c r="K22">
        <v>73</v>
      </c>
      <c r="M22">
        <v>74.5</v>
      </c>
      <c r="O22">
        <v>72.5</v>
      </c>
      <c r="P22">
        <v>72.5</v>
      </c>
      <c r="Q22">
        <v>72.5</v>
      </c>
      <c r="R22" s="1">
        <f t="shared" si="0"/>
        <v>73.1875</v>
      </c>
      <c r="S22">
        <v>1.091279543602282</v>
      </c>
    </row>
    <row r="23" spans="4:19" x14ac:dyDescent="0.45">
      <c r="D23" s="1" t="s">
        <v>37</v>
      </c>
      <c r="E23" s="1">
        <v>3</v>
      </c>
      <c r="F23" s="1">
        <v>1300</v>
      </c>
      <c r="G23" s="1">
        <v>129.54</v>
      </c>
      <c r="H23">
        <v>67.75</v>
      </c>
      <c r="I23">
        <v>73.5</v>
      </c>
      <c r="J23">
        <v>70</v>
      </c>
      <c r="K23">
        <v>68.5</v>
      </c>
      <c r="L23">
        <v>71</v>
      </c>
      <c r="M23">
        <v>72</v>
      </c>
      <c r="O23">
        <v>72.5</v>
      </c>
      <c r="P23">
        <v>70</v>
      </c>
      <c r="Q23">
        <v>74</v>
      </c>
      <c r="R23" s="1">
        <f t="shared" si="0"/>
        <v>71.027777777777771</v>
      </c>
      <c r="S23">
        <v>1.0383048084759574</v>
      </c>
    </row>
    <row r="24" spans="4:19" x14ac:dyDescent="0.45">
      <c r="D24" s="1" t="s">
        <v>38</v>
      </c>
      <c r="E24" s="1">
        <v>3</v>
      </c>
      <c r="F24" s="1">
        <v>1300</v>
      </c>
      <c r="G24" s="1">
        <v>129.54</v>
      </c>
      <c r="H24">
        <v>71</v>
      </c>
      <c r="I24">
        <v>75</v>
      </c>
      <c r="J24">
        <v>71.5</v>
      </c>
      <c r="K24">
        <v>70</v>
      </c>
      <c r="L24">
        <v>73</v>
      </c>
      <c r="M24">
        <v>74.5</v>
      </c>
      <c r="N24">
        <v>70.5</v>
      </c>
      <c r="O24">
        <v>71.5</v>
      </c>
      <c r="P24">
        <v>73</v>
      </c>
      <c r="Q24">
        <v>76</v>
      </c>
      <c r="R24" s="1">
        <f t="shared" si="0"/>
        <v>72.599999999999994</v>
      </c>
      <c r="S24">
        <v>1.067644661776691</v>
      </c>
    </row>
    <row r="25" spans="4:19" x14ac:dyDescent="0.45">
      <c r="D25" s="1" t="s">
        <v>39</v>
      </c>
      <c r="E25" s="1">
        <v>4</v>
      </c>
      <c r="F25" s="1">
        <v>1100</v>
      </c>
      <c r="G25" s="1">
        <v>68.58</v>
      </c>
      <c r="H25">
        <v>77.5</v>
      </c>
      <c r="J25">
        <v>75.5</v>
      </c>
      <c r="K25">
        <v>76</v>
      </c>
      <c r="L25">
        <v>74.5</v>
      </c>
      <c r="M25">
        <v>76.5</v>
      </c>
      <c r="N25">
        <v>74.5</v>
      </c>
      <c r="O25">
        <v>76.5</v>
      </c>
      <c r="Q25">
        <v>77</v>
      </c>
      <c r="R25" s="1">
        <f t="shared" si="0"/>
        <v>76</v>
      </c>
      <c r="S25">
        <v>1.113284433577832</v>
      </c>
    </row>
    <row r="26" spans="4:19" x14ac:dyDescent="0.45">
      <c r="D26" s="1" t="s">
        <v>40</v>
      </c>
      <c r="E26" s="1">
        <v>4</v>
      </c>
      <c r="F26" s="1">
        <v>1100</v>
      </c>
      <c r="G26" s="1">
        <v>68.58</v>
      </c>
      <c r="H26">
        <v>74.5</v>
      </c>
      <c r="J26">
        <v>73.5</v>
      </c>
      <c r="K26">
        <v>74.5</v>
      </c>
      <c r="M26">
        <v>76</v>
      </c>
      <c r="N26">
        <v>76</v>
      </c>
      <c r="O26">
        <v>74</v>
      </c>
      <c r="P26">
        <v>74</v>
      </c>
      <c r="Q26">
        <v>74</v>
      </c>
      <c r="R26" s="1">
        <f t="shared" si="0"/>
        <v>74.5625</v>
      </c>
      <c r="S26">
        <v>1.1026894865525672</v>
      </c>
    </row>
    <row r="27" spans="4:19" x14ac:dyDescent="0.45">
      <c r="D27" s="1" t="s">
        <v>41</v>
      </c>
      <c r="E27" s="1">
        <v>5</v>
      </c>
      <c r="F27" s="1">
        <v>900</v>
      </c>
      <c r="G27" s="1">
        <v>22.86</v>
      </c>
      <c r="I27">
        <v>76.5</v>
      </c>
      <c r="J27">
        <v>76</v>
      </c>
      <c r="K27">
        <v>77</v>
      </c>
      <c r="L27">
        <v>78</v>
      </c>
      <c r="M27">
        <v>74.5</v>
      </c>
      <c r="N27">
        <v>76</v>
      </c>
      <c r="P27">
        <v>77</v>
      </c>
      <c r="Q27">
        <v>76</v>
      </c>
      <c r="R27" s="1">
        <f t="shared" si="0"/>
        <v>76.375</v>
      </c>
      <c r="S27">
        <v>1.1238793806030969</v>
      </c>
    </row>
    <row r="28" spans="4:19" x14ac:dyDescent="0.45">
      <c r="D28" s="1" t="s">
        <v>42</v>
      </c>
      <c r="E28" s="1">
        <v>5</v>
      </c>
      <c r="F28" s="1">
        <v>900</v>
      </c>
      <c r="G28" s="1">
        <v>22.86</v>
      </c>
      <c r="H28">
        <v>72.5</v>
      </c>
      <c r="I28">
        <v>74</v>
      </c>
      <c r="J28">
        <v>74.5</v>
      </c>
      <c r="K28">
        <v>73</v>
      </c>
      <c r="L28">
        <v>74.5</v>
      </c>
      <c r="M28">
        <v>74</v>
      </c>
      <c r="N28">
        <v>75.5</v>
      </c>
      <c r="Q28">
        <v>73</v>
      </c>
      <c r="R28" s="1">
        <f t="shared" si="0"/>
        <v>73.875</v>
      </c>
      <c r="S28">
        <v>1.100244498777506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D002-B048-4F8D-8C75-B3CBCF90C649}">
  <dimension ref="D4:S26"/>
  <sheetViews>
    <sheetView tabSelected="1" zoomScale="77" workbookViewId="0">
      <selection activeCell="O7" sqref="O7"/>
    </sheetView>
  </sheetViews>
  <sheetFormatPr defaultRowHeight="14.25" x14ac:dyDescent="0.45"/>
  <cols>
    <col min="5" max="5" width="18.73046875" customWidth="1"/>
    <col min="6" max="6" width="13.796875" customWidth="1"/>
    <col min="7" max="7" width="12.59765625" customWidth="1"/>
  </cols>
  <sheetData>
    <row r="4" spans="4:19" x14ac:dyDescent="0.45">
      <c r="D4" s="1" t="s">
        <v>53</v>
      </c>
      <c r="E4" s="1" t="s">
        <v>7</v>
      </c>
      <c r="F4" s="1" t="s">
        <v>8</v>
      </c>
      <c r="G4" s="1" t="s">
        <v>9</v>
      </c>
      <c r="H4" s="1" t="s">
        <v>56</v>
      </c>
      <c r="I4" s="1" t="s">
        <v>57</v>
      </c>
      <c r="J4" s="1" t="s">
        <v>58</v>
      </c>
      <c r="K4" s="1" t="s">
        <v>59</v>
      </c>
      <c r="L4" s="1" t="s">
        <v>60</v>
      </c>
      <c r="M4" s="1" t="s">
        <v>61</v>
      </c>
      <c r="N4" s="1" t="s">
        <v>62</v>
      </c>
      <c r="O4" s="1" t="s">
        <v>63</v>
      </c>
      <c r="P4" s="1" t="s">
        <v>64</v>
      </c>
      <c r="Q4" s="1" t="s">
        <v>65</v>
      </c>
      <c r="R4" s="1" t="s">
        <v>54</v>
      </c>
      <c r="S4" s="1" t="s">
        <v>66</v>
      </c>
    </row>
    <row r="5" spans="4:19" x14ac:dyDescent="0.45">
      <c r="D5" s="1" t="s">
        <v>4</v>
      </c>
      <c r="H5" s="1">
        <v>70</v>
      </c>
      <c r="I5" s="1">
        <v>68</v>
      </c>
      <c r="J5" s="1">
        <v>66.5</v>
      </c>
      <c r="K5" s="1">
        <v>66.2</v>
      </c>
      <c r="L5" s="1">
        <v>66</v>
      </c>
      <c r="R5" s="1">
        <f>AVERAGE(H5:Q5)</f>
        <v>67.34</v>
      </c>
    </row>
    <row r="6" spans="4:19" x14ac:dyDescent="0.45">
      <c r="D6" s="1" t="s">
        <v>5</v>
      </c>
      <c r="H6" s="1">
        <v>76</v>
      </c>
      <c r="I6" s="1">
        <v>75</v>
      </c>
      <c r="J6" s="1">
        <v>74</v>
      </c>
      <c r="K6" s="1">
        <v>74.5</v>
      </c>
      <c r="L6" s="1">
        <v>74</v>
      </c>
      <c r="R6" s="1">
        <f t="shared" ref="R6:R26" si="0">AVERAGE(H6:Q6)</f>
        <v>74.7</v>
      </c>
    </row>
    <row r="7" spans="4:19" x14ac:dyDescent="0.45">
      <c r="D7" s="1" t="s">
        <v>10</v>
      </c>
      <c r="E7" s="1">
        <v>1</v>
      </c>
      <c r="F7" s="1">
        <v>1700</v>
      </c>
      <c r="G7" s="1">
        <v>281.94</v>
      </c>
      <c r="H7" s="1"/>
      <c r="I7" s="1">
        <v>62</v>
      </c>
      <c r="J7" s="1">
        <v>66.5</v>
      </c>
      <c r="K7" s="1"/>
      <c r="L7" s="1">
        <v>64</v>
      </c>
      <c r="M7" s="1">
        <v>68.5</v>
      </c>
      <c r="N7" s="1">
        <v>66.5</v>
      </c>
      <c r="O7" s="1">
        <v>66</v>
      </c>
      <c r="P7" s="1">
        <v>65</v>
      </c>
      <c r="Q7" s="1">
        <v>63</v>
      </c>
      <c r="R7" s="1">
        <f t="shared" si="0"/>
        <v>65.1875</v>
      </c>
      <c r="S7">
        <v>0.96414017929910356</v>
      </c>
    </row>
    <row r="8" spans="4:19" x14ac:dyDescent="0.45">
      <c r="D8" s="1" t="s">
        <v>11</v>
      </c>
      <c r="E8" s="1">
        <v>1</v>
      </c>
      <c r="F8" s="1">
        <v>1700</v>
      </c>
      <c r="G8" s="1">
        <v>281.94</v>
      </c>
      <c r="H8" s="1">
        <v>73.5</v>
      </c>
      <c r="I8" s="1">
        <v>69.5</v>
      </c>
      <c r="J8" s="1">
        <v>71.5</v>
      </c>
      <c r="K8" s="1">
        <v>72</v>
      </c>
      <c r="L8" s="1">
        <v>70.5</v>
      </c>
      <c r="M8" s="1">
        <v>72</v>
      </c>
      <c r="N8" s="1">
        <v>72</v>
      </c>
      <c r="O8" s="1">
        <v>72.25</v>
      </c>
      <c r="P8" s="1">
        <v>72</v>
      </c>
      <c r="Q8" s="1">
        <v>73</v>
      </c>
      <c r="R8" s="1">
        <f t="shared" si="0"/>
        <v>71.825000000000003</v>
      </c>
      <c r="S8">
        <v>1.0509372453137733</v>
      </c>
    </row>
    <row r="9" spans="4:19" x14ac:dyDescent="0.45">
      <c r="D9" s="2" t="s">
        <v>12</v>
      </c>
      <c r="E9" s="2">
        <v>2</v>
      </c>
      <c r="F9" s="2">
        <v>1500</v>
      </c>
      <c r="G9" s="2">
        <v>205.74</v>
      </c>
      <c r="H9" s="2">
        <v>69.25</v>
      </c>
      <c r="I9" s="2">
        <v>71</v>
      </c>
      <c r="J9" s="2">
        <v>70.5</v>
      </c>
      <c r="K9" s="2">
        <v>71.5</v>
      </c>
      <c r="L9" s="2">
        <v>72</v>
      </c>
      <c r="M9" s="2">
        <v>75.5</v>
      </c>
      <c r="N9" s="2">
        <v>73</v>
      </c>
      <c r="O9" s="2">
        <v>72</v>
      </c>
      <c r="P9" s="2">
        <v>74</v>
      </c>
      <c r="Q9" s="2">
        <v>74.5</v>
      </c>
      <c r="R9" s="1">
        <f t="shared" si="0"/>
        <v>72.325000000000003</v>
      </c>
      <c r="S9">
        <v>1.0660146699266504</v>
      </c>
    </row>
    <row r="10" spans="4:19" x14ac:dyDescent="0.45">
      <c r="D10" s="2" t="s">
        <v>13</v>
      </c>
      <c r="E10" s="2">
        <v>2</v>
      </c>
      <c r="F10" s="2">
        <v>1500</v>
      </c>
      <c r="G10" s="2">
        <v>205.74</v>
      </c>
      <c r="H10" s="2">
        <v>72</v>
      </c>
      <c r="I10" s="2">
        <v>74</v>
      </c>
      <c r="J10" s="2">
        <v>69.5</v>
      </c>
      <c r="K10" s="2">
        <v>75</v>
      </c>
      <c r="L10" s="2">
        <v>73</v>
      </c>
      <c r="M10" s="2">
        <v>73.75</v>
      </c>
      <c r="N10" s="2">
        <v>72.25</v>
      </c>
      <c r="O10" s="2">
        <v>73.25</v>
      </c>
      <c r="P10" s="2">
        <v>72.5</v>
      </c>
      <c r="Q10" s="2">
        <v>73</v>
      </c>
      <c r="R10" s="1">
        <f t="shared" si="0"/>
        <v>72.825000000000003</v>
      </c>
      <c r="S10">
        <v>1.0696821515892421</v>
      </c>
    </row>
    <row r="11" spans="4:19" x14ac:dyDescent="0.45">
      <c r="D11" s="1" t="s">
        <v>14</v>
      </c>
      <c r="E11" s="1">
        <v>3</v>
      </c>
      <c r="F11" s="1">
        <v>1300</v>
      </c>
      <c r="G11" s="1">
        <v>129.54</v>
      </c>
      <c r="H11" s="1">
        <v>71</v>
      </c>
      <c r="I11" s="1">
        <v>72</v>
      </c>
      <c r="J11" s="1">
        <v>69.5</v>
      </c>
      <c r="K11" s="1">
        <v>69</v>
      </c>
      <c r="L11" s="1">
        <v>72.25</v>
      </c>
      <c r="M11" s="1">
        <v>70.5</v>
      </c>
      <c r="N11" s="1">
        <v>71.5</v>
      </c>
      <c r="O11" s="1">
        <v>72.5</v>
      </c>
      <c r="P11" s="1">
        <v>72.5</v>
      </c>
      <c r="Q11" s="1">
        <v>70.5</v>
      </c>
      <c r="R11" s="1">
        <f t="shared" si="0"/>
        <v>71.125</v>
      </c>
      <c r="S11">
        <v>1.04360228198859</v>
      </c>
    </row>
    <row r="12" spans="4:19" x14ac:dyDescent="0.45">
      <c r="D12" s="1" t="s">
        <v>15</v>
      </c>
      <c r="E12" s="1">
        <v>3</v>
      </c>
      <c r="F12" s="1">
        <v>1300</v>
      </c>
      <c r="G12" s="1">
        <v>129.54</v>
      </c>
      <c r="H12" s="1"/>
      <c r="I12" s="1">
        <v>69</v>
      </c>
      <c r="J12" s="1">
        <v>70</v>
      </c>
      <c r="K12" s="1">
        <v>69</v>
      </c>
      <c r="L12" s="1">
        <v>69</v>
      </c>
      <c r="M12" s="1">
        <v>70.5</v>
      </c>
      <c r="N12" s="1">
        <v>67</v>
      </c>
      <c r="O12" s="1">
        <v>72.5</v>
      </c>
      <c r="P12" s="1">
        <v>72.5</v>
      </c>
      <c r="Q12" s="1"/>
      <c r="R12" s="1">
        <f t="shared" si="0"/>
        <v>69.9375</v>
      </c>
      <c r="S12">
        <v>1.0203748981255094</v>
      </c>
    </row>
    <row r="13" spans="4:19" x14ac:dyDescent="0.45">
      <c r="D13" s="1" t="s">
        <v>16</v>
      </c>
      <c r="E13" s="1">
        <v>4</v>
      </c>
      <c r="F13" s="1">
        <v>1100</v>
      </c>
      <c r="G13" s="1">
        <v>68.58</v>
      </c>
      <c r="H13" s="1">
        <v>68.5</v>
      </c>
      <c r="I13" s="1">
        <v>68.5</v>
      </c>
      <c r="J13" s="1">
        <v>69</v>
      </c>
      <c r="K13" s="1">
        <v>71</v>
      </c>
      <c r="L13" s="1">
        <v>70</v>
      </c>
      <c r="M13" s="1">
        <v>68.5</v>
      </c>
      <c r="N13" s="1">
        <v>69.5</v>
      </c>
      <c r="O13" s="1">
        <v>69</v>
      </c>
      <c r="P13" s="1">
        <v>69.75</v>
      </c>
      <c r="Q13" s="1">
        <v>69.5</v>
      </c>
      <c r="R13" s="1">
        <f t="shared" si="0"/>
        <v>69.325000000000003</v>
      </c>
      <c r="S13">
        <v>1.0183374083129584</v>
      </c>
    </row>
    <row r="14" spans="4:19" x14ac:dyDescent="0.45">
      <c r="D14" s="1" t="s">
        <v>17</v>
      </c>
      <c r="E14" s="1">
        <v>4</v>
      </c>
      <c r="F14" s="1">
        <v>1100</v>
      </c>
      <c r="G14" s="1">
        <v>68.58</v>
      </c>
      <c r="H14" s="1">
        <v>68.5</v>
      </c>
      <c r="I14" s="1">
        <v>70</v>
      </c>
      <c r="J14" s="1">
        <v>71.5</v>
      </c>
      <c r="K14" s="1">
        <v>70.5</v>
      </c>
      <c r="L14" s="1">
        <v>70.25</v>
      </c>
      <c r="M14" s="1">
        <v>72</v>
      </c>
      <c r="N14" s="1">
        <v>70</v>
      </c>
      <c r="O14" s="1">
        <v>71.25</v>
      </c>
      <c r="P14" s="1">
        <v>70.5</v>
      </c>
      <c r="Q14" s="1">
        <v>69</v>
      </c>
      <c r="R14" s="1">
        <f t="shared" si="0"/>
        <v>70.349999999999994</v>
      </c>
      <c r="S14">
        <v>1.0350448247758761</v>
      </c>
    </row>
    <row r="15" spans="4:19" x14ac:dyDescent="0.45">
      <c r="D15" s="1" t="s">
        <v>18</v>
      </c>
      <c r="E15" s="1">
        <v>5</v>
      </c>
      <c r="F15" s="1">
        <v>900</v>
      </c>
      <c r="G15" s="1">
        <v>22.86</v>
      </c>
      <c r="H15" s="1">
        <v>72.5</v>
      </c>
      <c r="I15" s="1">
        <v>69</v>
      </c>
      <c r="J15" s="1">
        <v>71.5</v>
      </c>
      <c r="K15" s="1">
        <v>71.5</v>
      </c>
      <c r="L15" s="1">
        <v>71</v>
      </c>
      <c r="M15" s="1">
        <v>72.5</v>
      </c>
      <c r="N15" s="1">
        <v>70.5</v>
      </c>
      <c r="O15" s="1">
        <v>69.5</v>
      </c>
      <c r="P15" s="1">
        <v>72</v>
      </c>
      <c r="Q15" s="1">
        <v>71</v>
      </c>
      <c r="R15" s="1">
        <f t="shared" si="0"/>
        <v>71.099999999999994</v>
      </c>
      <c r="S15">
        <v>1.0407497962510186</v>
      </c>
    </row>
    <row r="16" spans="4:19" x14ac:dyDescent="0.45">
      <c r="D16" s="1" t="s">
        <v>19</v>
      </c>
      <c r="E16" s="1">
        <v>5</v>
      </c>
      <c r="F16" s="1">
        <v>900</v>
      </c>
      <c r="G16" s="1">
        <v>22.86</v>
      </c>
      <c r="H16" s="1">
        <v>79.5</v>
      </c>
      <c r="I16" s="1">
        <v>78.5</v>
      </c>
      <c r="J16" s="1">
        <v>78</v>
      </c>
      <c r="K16" s="1">
        <v>72.5</v>
      </c>
      <c r="L16" s="1">
        <v>76</v>
      </c>
      <c r="M16" s="1">
        <v>74</v>
      </c>
      <c r="N16" s="1">
        <v>73.5</v>
      </c>
      <c r="O16" s="1">
        <v>74.5</v>
      </c>
      <c r="P16" s="1">
        <v>72.5</v>
      </c>
      <c r="Q16" s="1">
        <v>71.5</v>
      </c>
      <c r="R16" s="1">
        <f t="shared" si="0"/>
        <v>75.05</v>
      </c>
      <c r="S16">
        <v>1.0937245313773432</v>
      </c>
    </row>
    <row r="17" spans="4:19" x14ac:dyDescent="0.45">
      <c r="D17" s="1" t="s">
        <v>33</v>
      </c>
      <c r="E17" s="1">
        <v>1</v>
      </c>
      <c r="F17" s="1">
        <v>1700</v>
      </c>
      <c r="G17" s="1">
        <v>281.94</v>
      </c>
      <c r="H17" s="1">
        <v>73</v>
      </c>
      <c r="I17" s="1">
        <v>75.5</v>
      </c>
      <c r="J17" s="1">
        <v>72.5</v>
      </c>
      <c r="K17" s="1">
        <v>73.5</v>
      </c>
      <c r="L17" s="1">
        <v>75.5</v>
      </c>
      <c r="M17" s="1">
        <v>74.5</v>
      </c>
      <c r="N17" s="1">
        <v>74.5</v>
      </c>
      <c r="O17" s="1">
        <v>71</v>
      </c>
      <c r="P17" s="1">
        <v>71.5</v>
      </c>
      <c r="Q17" s="1">
        <v>63.5</v>
      </c>
      <c r="R17" s="1">
        <f t="shared" si="0"/>
        <v>72.5</v>
      </c>
      <c r="S17">
        <v>1.0627546862265689</v>
      </c>
    </row>
    <row r="18" spans="4:19" x14ac:dyDescent="0.45">
      <c r="D18" s="1" t="s">
        <v>34</v>
      </c>
      <c r="E18" s="1">
        <v>1</v>
      </c>
      <c r="F18" s="1">
        <v>1700</v>
      </c>
      <c r="G18" s="1">
        <v>281.94</v>
      </c>
      <c r="H18" s="1">
        <v>71</v>
      </c>
      <c r="I18" s="1">
        <v>73</v>
      </c>
      <c r="J18" s="1">
        <v>71.5</v>
      </c>
      <c r="K18" s="1">
        <v>73</v>
      </c>
      <c r="L18" s="1">
        <v>75.5</v>
      </c>
      <c r="M18" s="1">
        <v>70.5</v>
      </c>
      <c r="N18" s="1">
        <v>76</v>
      </c>
      <c r="O18" s="1">
        <v>75</v>
      </c>
      <c r="P18" s="1">
        <v>71</v>
      </c>
      <c r="Q18" s="1">
        <v>73</v>
      </c>
      <c r="R18" s="1">
        <f t="shared" si="0"/>
        <v>72.95</v>
      </c>
      <c r="S18">
        <v>1.0733496332518337</v>
      </c>
    </row>
    <row r="19" spans="4:19" x14ac:dyDescent="0.45">
      <c r="D19" s="1" t="s">
        <v>35</v>
      </c>
      <c r="E19" s="1">
        <v>2</v>
      </c>
      <c r="F19" s="1">
        <v>1500</v>
      </c>
      <c r="G19" s="1">
        <v>205.74</v>
      </c>
      <c r="H19">
        <v>73.5</v>
      </c>
      <c r="I19">
        <v>73</v>
      </c>
      <c r="J19">
        <v>72.5</v>
      </c>
      <c r="K19">
        <v>74</v>
      </c>
      <c r="L19">
        <v>70</v>
      </c>
      <c r="M19">
        <v>73</v>
      </c>
      <c r="N19">
        <v>73.5</v>
      </c>
      <c r="O19">
        <v>72.75</v>
      </c>
      <c r="P19">
        <v>72</v>
      </c>
      <c r="Q19">
        <v>75.5</v>
      </c>
      <c r="R19" s="1">
        <f t="shared" si="0"/>
        <v>72.974999999999994</v>
      </c>
      <c r="S19">
        <v>1.0696821515892421</v>
      </c>
    </row>
    <row r="20" spans="4:19" x14ac:dyDescent="0.45">
      <c r="D20" s="1" t="s">
        <v>36</v>
      </c>
      <c r="E20" s="1">
        <v>2</v>
      </c>
      <c r="F20" s="1">
        <v>1500</v>
      </c>
      <c r="G20" s="1">
        <v>205.74</v>
      </c>
      <c r="H20">
        <v>72</v>
      </c>
      <c r="I20">
        <v>74.5</v>
      </c>
      <c r="J20">
        <v>74</v>
      </c>
      <c r="K20">
        <v>73</v>
      </c>
      <c r="L20">
        <v>79.5</v>
      </c>
      <c r="M20">
        <v>74.5</v>
      </c>
      <c r="N20">
        <v>76.5</v>
      </c>
      <c r="O20">
        <v>72.5</v>
      </c>
      <c r="P20">
        <v>72.5</v>
      </c>
      <c r="Q20">
        <v>72.5</v>
      </c>
      <c r="R20" s="1">
        <f t="shared" si="0"/>
        <v>74.150000000000006</v>
      </c>
      <c r="S20">
        <v>1.091279543602282</v>
      </c>
    </row>
    <row r="21" spans="4:19" x14ac:dyDescent="0.45">
      <c r="D21" s="1" t="s">
        <v>37</v>
      </c>
      <c r="E21" s="1">
        <v>3</v>
      </c>
      <c r="F21" s="1">
        <v>1300</v>
      </c>
      <c r="G21" s="1">
        <v>129.54</v>
      </c>
      <c r="H21">
        <v>67.75</v>
      </c>
      <c r="I21">
        <v>73.5</v>
      </c>
      <c r="J21">
        <v>70</v>
      </c>
      <c r="K21">
        <v>68.5</v>
      </c>
      <c r="L21">
        <v>71</v>
      </c>
      <c r="M21">
        <v>72</v>
      </c>
      <c r="N21">
        <v>65.5</v>
      </c>
      <c r="O21">
        <v>72.5</v>
      </c>
      <c r="P21">
        <v>70</v>
      </c>
      <c r="Q21">
        <v>74</v>
      </c>
      <c r="R21" s="1">
        <f t="shared" si="0"/>
        <v>70.474999999999994</v>
      </c>
      <c r="S21">
        <v>1.0383048084759574</v>
      </c>
    </row>
    <row r="22" spans="4:19" x14ac:dyDescent="0.45">
      <c r="D22" s="1" t="s">
        <v>38</v>
      </c>
      <c r="E22" s="1">
        <v>3</v>
      </c>
      <c r="F22" s="1">
        <v>1300</v>
      </c>
      <c r="G22" s="1">
        <v>129.54</v>
      </c>
      <c r="H22">
        <v>71</v>
      </c>
      <c r="I22">
        <v>75</v>
      </c>
      <c r="J22">
        <v>71.5</v>
      </c>
      <c r="K22">
        <v>70</v>
      </c>
      <c r="L22">
        <v>73</v>
      </c>
      <c r="M22">
        <v>74.5</v>
      </c>
      <c r="N22">
        <v>70.5</v>
      </c>
      <c r="O22">
        <v>71.5</v>
      </c>
      <c r="P22">
        <v>73</v>
      </c>
      <c r="Q22">
        <v>76</v>
      </c>
      <c r="R22" s="1">
        <f t="shared" si="0"/>
        <v>72.599999999999994</v>
      </c>
      <c r="S22">
        <v>1.067644661776691</v>
      </c>
    </row>
    <row r="23" spans="4:19" x14ac:dyDescent="0.45">
      <c r="D23" s="1" t="s">
        <v>39</v>
      </c>
      <c r="E23" s="1">
        <v>4</v>
      </c>
      <c r="F23" s="1">
        <v>1100</v>
      </c>
      <c r="G23" s="1">
        <v>68.58</v>
      </c>
      <c r="H23">
        <v>77.5</v>
      </c>
      <c r="I23">
        <v>74</v>
      </c>
      <c r="J23">
        <v>75.5</v>
      </c>
      <c r="K23">
        <v>76</v>
      </c>
      <c r="L23">
        <v>74.5</v>
      </c>
      <c r="M23">
        <v>76.5</v>
      </c>
      <c r="N23">
        <v>74.5</v>
      </c>
      <c r="O23">
        <v>76.5</v>
      </c>
      <c r="P23">
        <v>78.5</v>
      </c>
      <c r="Q23">
        <v>77</v>
      </c>
      <c r="R23" s="1">
        <f t="shared" si="0"/>
        <v>76.05</v>
      </c>
      <c r="S23">
        <v>1.113284433577832</v>
      </c>
    </row>
    <row r="24" spans="4:19" x14ac:dyDescent="0.45">
      <c r="D24" s="1" t="s">
        <v>40</v>
      </c>
      <c r="E24" s="1">
        <v>4</v>
      </c>
      <c r="F24" s="1">
        <v>1100</v>
      </c>
      <c r="G24" s="1">
        <v>68.58</v>
      </c>
      <c r="H24">
        <v>74.5</v>
      </c>
      <c r="I24">
        <v>78</v>
      </c>
      <c r="J24">
        <v>73.5</v>
      </c>
      <c r="K24">
        <v>74.5</v>
      </c>
      <c r="L24">
        <v>76.5</v>
      </c>
      <c r="M24">
        <v>76</v>
      </c>
      <c r="N24">
        <v>76</v>
      </c>
      <c r="O24">
        <v>74</v>
      </c>
      <c r="P24">
        <v>74</v>
      </c>
      <c r="Q24">
        <v>74</v>
      </c>
      <c r="R24" s="1">
        <f t="shared" si="0"/>
        <v>75.099999999999994</v>
      </c>
      <c r="S24">
        <v>1.1026894865525672</v>
      </c>
    </row>
    <row r="25" spans="4:19" x14ac:dyDescent="0.45">
      <c r="D25" s="1" t="s">
        <v>41</v>
      </c>
      <c r="E25" s="1">
        <v>5</v>
      </c>
      <c r="F25" s="1">
        <v>900</v>
      </c>
      <c r="G25" s="1">
        <v>22.86</v>
      </c>
      <c r="H25">
        <v>80</v>
      </c>
      <c r="I25">
        <v>76.5</v>
      </c>
      <c r="J25">
        <v>76</v>
      </c>
      <c r="K25">
        <v>77</v>
      </c>
      <c r="L25">
        <v>78</v>
      </c>
      <c r="M25">
        <v>74.5</v>
      </c>
      <c r="N25">
        <v>76</v>
      </c>
      <c r="O25">
        <v>78.5</v>
      </c>
      <c r="P25">
        <v>77</v>
      </c>
      <c r="Q25">
        <v>76</v>
      </c>
      <c r="R25" s="1">
        <f t="shared" si="0"/>
        <v>76.95</v>
      </c>
      <c r="S25">
        <v>1.1238793806030969</v>
      </c>
    </row>
    <row r="26" spans="4:19" x14ac:dyDescent="0.45">
      <c r="D26" s="1" t="s">
        <v>42</v>
      </c>
      <c r="E26" s="1">
        <v>5</v>
      </c>
      <c r="F26" s="1">
        <v>900</v>
      </c>
      <c r="G26" s="1">
        <v>22.86</v>
      </c>
      <c r="H26">
        <v>72.5</v>
      </c>
      <c r="I26">
        <v>74</v>
      </c>
      <c r="J26">
        <v>74.5</v>
      </c>
      <c r="K26">
        <v>73</v>
      </c>
      <c r="L26">
        <v>74.5</v>
      </c>
      <c r="M26">
        <v>74</v>
      </c>
      <c r="N26">
        <v>75.5</v>
      </c>
      <c r="O26">
        <v>76.5</v>
      </c>
      <c r="P26">
        <v>80</v>
      </c>
      <c r="Q26">
        <v>73</v>
      </c>
      <c r="R26" s="1">
        <f t="shared" si="0"/>
        <v>74.75</v>
      </c>
      <c r="S26">
        <v>1.100244498777506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FD62-7212-418F-9462-20D058007021}">
  <dimension ref="C2:S36"/>
  <sheetViews>
    <sheetView zoomScale="82" workbookViewId="0">
      <selection activeCell="C39" sqref="C39"/>
    </sheetView>
  </sheetViews>
  <sheetFormatPr defaultRowHeight="14.25" x14ac:dyDescent="0.45"/>
  <sheetData>
    <row r="2" spans="3:19" x14ac:dyDescent="0.45">
      <c r="C2" s="1" t="s">
        <v>4</v>
      </c>
      <c r="D2" s="1">
        <v>75.25</v>
      </c>
      <c r="E2" s="1">
        <v>76.75</v>
      </c>
      <c r="F2" s="1">
        <v>77</v>
      </c>
      <c r="G2" s="1">
        <v>76.5</v>
      </c>
      <c r="H2" s="1">
        <v>74.75</v>
      </c>
      <c r="I2" s="1">
        <f>TRIMMEAN(D2:H2, 0.1)</f>
        <v>76.05</v>
      </c>
    </row>
    <row r="3" spans="3:19" x14ac:dyDescent="0.45">
      <c r="C3" s="1" t="s">
        <v>5</v>
      </c>
      <c r="D3" s="1">
        <v>79.25</v>
      </c>
      <c r="E3" s="1">
        <v>80.25</v>
      </c>
      <c r="F3" s="1">
        <v>76.25</v>
      </c>
      <c r="G3" s="1">
        <v>78.75</v>
      </c>
      <c r="H3" s="1">
        <v>76.5</v>
      </c>
      <c r="I3" s="1">
        <f>TRIMMEAN(D3:H3, 0.1)</f>
        <v>78.2</v>
      </c>
    </row>
    <row r="6" spans="3:19" x14ac:dyDescent="0.45">
      <c r="C6" t="s">
        <v>55</v>
      </c>
      <c r="D6" s="1" t="s">
        <v>53</v>
      </c>
      <c r="E6" s="1" t="s">
        <v>7</v>
      </c>
      <c r="F6" s="1" t="s">
        <v>8</v>
      </c>
      <c r="G6" s="1" t="s">
        <v>9</v>
      </c>
      <c r="H6" s="1" t="s">
        <v>56</v>
      </c>
      <c r="I6" s="1" t="s">
        <v>57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62</v>
      </c>
      <c r="O6" s="1" t="s">
        <v>63</v>
      </c>
      <c r="P6" s="1" t="s">
        <v>64</v>
      </c>
      <c r="Q6" s="1" t="s">
        <v>65</v>
      </c>
      <c r="R6" s="1" t="s">
        <v>54</v>
      </c>
      <c r="S6" s="1" t="s">
        <v>66</v>
      </c>
    </row>
    <row r="7" spans="3:19" x14ac:dyDescent="0.45">
      <c r="C7" t="s">
        <v>20</v>
      </c>
      <c r="D7" s="1" t="s">
        <v>21</v>
      </c>
      <c r="E7" s="1">
        <v>1</v>
      </c>
      <c r="F7" s="1">
        <v>1700</v>
      </c>
      <c r="G7" s="1">
        <v>281.94</v>
      </c>
      <c r="H7">
        <v>71.5</v>
      </c>
      <c r="I7">
        <v>71.5</v>
      </c>
      <c r="J7">
        <v>79</v>
      </c>
      <c r="K7">
        <v>74.25</v>
      </c>
      <c r="L7">
        <v>76</v>
      </c>
      <c r="M7">
        <v>75</v>
      </c>
      <c r="N7">
        <v>71.5</v>
      </c>
      <c r="O7">
        <v>74</v>
      </c>
      <c r="P7">
        <v>77.5</v>
      </c>
      <c r="R7" s="1">
        <v>74.84375</v>
      </c>
      <c r="S7">
        <v>0.99791666666666667</v>
      </c>
    </row>
    <row r="8" spans="3:19" x14ac:dyDescent="0.45">
      <c r="C8" t="s">
        <v>22</v>
      </c>
      <c r="D8" s="1" t="s">
        <v>21</v>
      </c>
      <c r="F8">
        <v>1700</v>
      </c>
      <c r="G8" s="1">
        <v>281.94</v>
      </c>
      <c r="H8">
        <v>74</v>
      </c>
      <c r="I8">
        <v>71.5</v>
      </c>
      <c r="J8">
        <v>74</v>
      </c>
      <c r="K8">
        <v>75.5</v>
      </c>
      <c r="L8">
        <v>73.5</v>
      </c>
      <c r="M8">
        <v>76.5</v>
      </c>
      <c r="N8">
        <v>74</v>
      </c>
      <c r="O8">
        <v>74</v>
      </c>
      <c r="P8">
        <v>76</v>
      </c>
      <c r="R8" s="1">
        <v>74.375</v>
      </c>
      <c r="S8">
        <v>0.9916666666666667</v>
      </c>
    </row>
    <row r="9" spans="3:19" x14ac:dyDescent="0.45">
      <c r="C9" t="s">
        <v>20</v>
      </c>
      <c r="D9" s="1" t="s">
        <v>23</v>
      </c>
      <c r="E9" s="1">
        <v>1</v>
      </c>
      <c r="F9" s="1">
        <v>1700</v>
      </c>
      <c r="G9" s="1">
        <v>281.94</v>
      </c>
      <c r="H9">
        <v>72.5</v>
      </c>
      <c r="I9">
        <v>76</v>
      </c>
      <c r="J9">
        <v>75.5</v>
      </c>
      <c r="K9">
        <v>75.5</v>
      </c>
      <c r="L9">
        <v>75.5</v>
      </c>
      <c r="M9">
        <v>76</v>
      </c>
      <c r="N9">
        <v>76</v>
      </c>
      <c r="O9">
        <v>75.5</v>
      </c>
      <c r="P9">
        <v>78.5</v>
      </c>
      <c r="R9" s="1">
        <v>76.0625</v>
      </c>
      <c r="S9">
        <v>1.0141666666666667</v>
      </c>
    </row>
    <row r="10" spans="3:19" x14ac:dyDescent="0.45">
      <c r="C10" s="1" t="s">
        <v>22</v>
      </c>
      <c r="D10" s="1" t="s">
        <v>23</v>
      </c>
      <c r="F10">
        <v>1700</v>
      </c>
      <c r="G10" s="1">
        <v>281.94</v>
      </c>
      <c r="H10">
        <v>83</v>
      </c>
      <c r="I10">
        <v>81</v>
      </c>
      <c r="J10">
        <v>78.5</v>
      </c>
      <c r="K10">
        <v>83</v>
      </c>
      <c r="L10">
        <v>76.5</v>
      </c>
      <c r="M10">
        <v>80</v>
      </c>
      <c r="N10">
        <v>79.5</v>
      </c>
      <c r="O10">
        <v>75.5</v>
      </c>
      <c r="P10">
        <v>77.5</v>
      </c>
      <c r="R10" s="1">
        <v>78.9375</v>
      </c>
      <c r="S10">
        <v>1.0525</v>
      </c>
    </row>
    <row r="11" spans="3:19" x14ac:dyDescent="0.45">
      <c r="C11" t="s">
        <v>20</v>
      </c>
      <c r="D11" s="1" t="s">
        <v>24</v>
      </c>
      <c r="E11" s="1">
        <v>2</v>
      </c>
      <c r="F11" s="1">
        <v>1500</v>
      </c>
      <c r="G11" s="1">
        <v>205.74</v>
      </c>
      <c r="H11">
        <v>74</v>
      </c>
      <c r="I11">
        <v>71</v>
      </c>
      <c r="J11">
        <v>76</v>
      </c>
      <c r="K11">
        <v>71.75</v>
      </c>
      <c r="L11">
        <v>73</v>
      </c>
      <c r="M11">
        <v>68.5</v>
      </c>
      <c r="N11">
        <v>68</v>
      </c>
      <c r="O11">
        <v>72</v>
      </c>
      <c r="P11">
        <v>66.5</v>
      </c>
      <c r="R11" s="1">
        <v>70.84375</v>
      </c>
      <c r="S11">
        <v>0.94458333333333333</v>
      </c>
    </row>
    <row r="12" spans="3:19" x14ac:dyDescent="0.45">
      <c r="C12" t="s">
        <v>22</v>
      </c>
      <c r="D12" s="1" t="s">
        <v>24</v>
      </c>
      <c r="F12">
        <v>1500</v>
      </c>
      <c r="G12" s="1">
        <v>205.74</v>
      </c>
      <c r="H12">
        <v>72</v>
      </c>
      <c r="I12">
        <v>73.5</v>
      </c>
      <c r="J12">
        <v>74</v>
      </c>
      <c r="K12">
        <v>70</v>
      </c>
      <c r="L12">
        <v>78</v>
      </c>
      <c r="M12">
        <v>71</v>
      </c>
      <c r="N12">
        <v>71</v>
      </c>
      <c r="O12">
        <v>73.5</v>
      </c>
      <c r="P12">
        <v>71</v>
      </c>
      <c r="R12" s="1">
        <v>72.75</v>
      </c>
      <c r="S12">
        <v>0.97</v>
      </c>
    </row>
    <row r="13" spans="3:19" x14ac:dyDescent="0.45">
      <c r="C13" t="s">
        <v>20</v>
      </c>
      <c r="D13" s="1" t="s">
        <v>25</v>
      </c>
      <c r="E13" s="1">
        <v>2</v>
      </c>
      <c r="F13" s="1">
        <v>1500</v>
      </c>
      <c r="G13" s="1">
        <v>205.74</v>
      </c>
      <c r="H13">
        <v>77.5</v>
      </c>
      <c r="I13">
        <v>74.5</v>
      </c>
      <c r="J13">
        <v>75.5</v>
      </c>
      <c r="K13">
        <v>74.5</v>
      </c>
      <c r="L13">
        <v>76.5</v>
      </c>
      <c r="M13">
        <v>76.5</v>
      </c>
      <c r="N13">
        <v>72.5</v>
      </c>
      <c r="O13">
        <v>74</v>
      </c>
      <c r="P13">
        <v>73</v>
      </c>
      <c r="R13" s="1">
        <v>74.625</v>
      </c>
      <c r="S13">
        <v>0.995</v>
      </c>
    </row>
    <row r="14" spans="3:19" x14ac:dyDescent="0.45">
      <c r="C14" t="s">
        <v>22</v>
      </c>
      <c r="D14" s="1" t="s">
        <v>25</v>
      </c>
      <c r="F14">
        <v>1500</v>
      </c>
      <c r="G14" s="1">
        <v>205.74</v>
      </c>
      <c r="H14">
        <v>69</v>
      </c>
      <c r="I14">
        <v>76</v>
      </c>
      <c r="J14">
        <v>77.5</v>
      </c>
      <c r="K14">
        <v>78.5</v>
      </c>
      <c r="L14">
        <v>79</v>
      </c>
      <c r="M14">
        <v>78</v>
      </c>
      <c r="N14">
        <v>76.5</v>
      </c>
      <c r="O14">
        <v>77.5</v>
      </c>
      <c r="P14">
        <v>78</v>
      </c>
      <c r="R14" s="1">
        <v>77.625</v>
      </c>
      <c r="S14">
        <v>1.0349999999999999</v>
      </c>
    </row>
    <row r="15" spans="3:19" x14ac:dyDescent="0.45">
      <c r="C15" t="s">
        <v>20</v>
      </c>
      <c r="D15" s="1" t="s">
        <v>26</v>
      </c>
      <c r="E15" s="1">
        <v>3</v>
      </c>
      <c r="F15" s="1">
        <v>1300</v>
      </c>
      <c r="G15" s="1">
        <v>129.54</v>
      </c>
      <c r="H15">
        <v>69</v>
      </c>
      <c r="I15">
        <v>74.5</v>
      </c>
      <c r="J15">
        <v>72</v>
      </c>
      <c r="K15">
        <v>77</v>
      </c>
      <c r="L15">
        <v>75.5</v>
      </c>
      <c r="M15">
        <v>72.5</v>
      </c>
      <c r="N15">
        <v>71.5</v>
      </c>
      <c r="O15">
        <v>75</v>
      </c>
      <c r="P15">
        <v>70.5</v>
      </c>
      <c r="R15" s="1">
        <v>73.5625</v>
      </c>
      <c r="S15">
        <v>0.98083333333333333</v>
      </c>
    </row>
    <row r="16" spans="3:19" x14ac:dyDescent="0.45">
      <c r="C16" t="s">
        <v>22</v>
      </c>
      <c r="D16" s="1" t="s">
        <v>26</v>
      </c>
      <c r="F16">
        <v>1300</v>
      </c>
      <c r="G16" s="1">
        <v>129.54</v>
      </c>
      <c r="H16">
        <v>77</v>
      </c>
      <c r="I16">
        <v>74</v>
      </c>
      <c r="J16">
        <v>72.5</v>
      </c>
      <c r="K16">
        <v>77</v>
      </c>
      <c r="L16">
        <v>76</v>
      </c>
      <c r="M16">
        <v>74</v>
      </c>
      <c r="N16">
        <v>70.5</v>
      </c>
      <c r="O16">
        <v>61</v>
      </c>
      <c r="P16">
        <v>72</v>
      </c>
      <c r="R16" s="1">
        <v>72.125</v>
      </c>
      <c r="S16">
        <v>0.96166666666666667</v>
      </c>
    </row>
    <row r="17" spans="3:19" x14ac:dyDescent="0.45">
      <c r="C17" t="s">
        <v>20</v>
      </c>
      <c r="D17" s="1" t="s">
        <v>27</v>
      </c>
      <c r="E17" s="1">
        <v>3</v>
      </c>
      <c r="F17" s="1">
        <v>1300</v>
      </c>
      <c r="G17" s="1">
        <v>129.54</v>
      </c>
      <c r="H17">
        <v>73.25</v>
      </c>
      <c r="I17">
        <v>75.5</v>
      </c>
      <c r="J17">
        <v>76.5</v>
      </c>
      <c r="K17">
        <v>73</v>
      </c>
      <c r="L17">
        <v>73</v>
      </c>
      <c r="M17">
        <v>75.5</v>
      </c>
      <c r="N17">
        <v>73.5</v>
      </c>
      <c r="O17">
        <v>75.5</v>
      </c>
      <c r="P17">
        <v>72</v>
      </c>
      <c r="R17" s="1">
        <v>74.3125</v>
      </c>
      <c r="S17">
        <v>0.99083333333333334</v>
      </c>
    </row>
    <row r="18" spans="3:19" x14ac:dyDescent="0.45">
      <c r="C18" t="s">
        <v>22</v>
      </c>
      <c r="D18" s="1" t="s">
        <v>27</v>
      </c>
      <c r="F18">
        <v>1300</v>
      </c>
      <c r="G18" s="1">
        <v>129.54</v>
      </c>
      <c r="H18">
        <v>71</v>
      </c>
      <c r="I18">
        <v>76</v>
      </c>
      <c r="J18">
        <v>73.5</v>
      </c>
      <c r="K18">
        <v>72</v>
      </c>
      <c r="L18">
        <v>74</v>
      </c>
      <c r="M18">
        <v>74</v>
      </c>
      <c r="N18">
        <v>70</v>
      </c>
      <c r="O18">
        <v>73</v>
      </c>
      <c r="P18">
        <v>73</v>
      </c>
      <c r="R18" s="1">
        <v>73.1875</v>
      </c>
      <c r="S18">
        <v>0.97583333333333333</v>
      </c>
    </row>
    <row r="19" spans="3:19" x14ac:dyDescent="0.45">
      <c r="C19" t="s">
        <v>20</v>
      </c>
      <c r="D19" s="1" t="s">
        <v>28</v>
      </c>
      <c r="E19" s="1">
        <v>4</v>
      </c>
      <c r="F19" s="1">
        <v>1100</v>
      </c>
      <c r="G19" s="1">
        <v>68.58</v>
      </c>
      <c r="H19">
        <v>70.5</v>
      </c>
      <c r="I19">
        <v>62</v>
      </c>
      <c r="J19">
        <v>69.5</v>
      </c>
      <c r="K19">
        <v>72.5</v>
      </c>
      <c r="L19">
        <v>62</v>
      </c>
      <c r="M19">
        <v>72.5</v>
      </c>
      <c r="N19">
        <v>69.5</v>
      </c>
      <c r="O19">
        <v>74</v>
      </c>
      <c r="P19">
        <v>57</v>
      </c>
      <c r="Q19">
        <v>72</v>
      </c>
      <c r="R19" s="1">
        <v>67.888888888888886</v>
      </c>
      <c r="S19">
        <v>0.90518518518518509</v>
      </c>
    </row>
    <row r="20" spans="3:19" x14ac:dyDescent="0.45">
      <c r="C20" t="s">
        <v>22</v>
      </c>
      <c r="D20" s="1" t="s">
        <v>28</v>
      </c>
      <c r="F20">
        <v>1100</v>
      </c>
      <c r="G20" s="1">
        <v>68.58</v>
      </c>
      <c r="H20">
        <v>66</v>
      </c>
      <c r="I20">
        <v>69</v>
      </c>
      <c r="J20">
        <v>69.5</v>
      </c>
      <c r="K20">
        <v>71</v>
      </c>
      <c r="L20">
        <v>70.5</v>
      </c>
      <c r="M20">
        <v>74</v>
      </c>
      <c r="N20">
        <v>74.5</v>
      </c>
      <c r="O20">
        <v>73</v>
      </c>
      <c r="P20">
        <v>71.5</v>
      </c>
      <c r="R20" s="1">
        <v>71.625</v>
      </c>
      <c r="S20">
        <v>0.95499999999999996</v>
      </c>
    </row>
    <row r="21" spans="3:19" x14ac:dyDescent="0.45">
      <c r="C21" t="s">
        <v>20</v>
      </c>
      <c r="D21" s="1" t="s">
        <v>29</v>
      </c>
      <c r="E21" s="1">
        <v>4</v>
      </c>
      <c r="F21" s="1">
        <v>1100</v>
      </c>
      <c r="G21" s="1">
        <v>68.58</v>
      </c>
      <c r="H21">
        <v>73.5</v>
      </c>
      <c r="I21">
        <v>73.5</v>
      </c>
      <c r="J21">
        <v>73</v>
      </c>
      <c r="K21">
        <v>75</v>
      </c>
      <c r="L21">
        <v>73</v>
      </c>
      <c r="M21">
        <v>72.5</v>
      </c>
      <c r="N21">
        <v>70.5</v>
      </c>
      <c r="O21">
        <v>70</v>
      </c>
      <c r="P21">
        <v>69</v>
      </c>
      <c r="R21" s="1">
        <v>72.0625</v>
      </c>
      <c r="S21">
        <v>0.96083333333333332</v>
      </c>
    </row>
    <row r="22" spans="3:19" x14ac:dyDescent="0.45">
      <c r="C22" t="s">
        <v>22</v>
      </c>
      <c r="D22" s="1" t="s">
        <v>29</v>
      </c>
      <c r="F22">
        <v>1100</v>
      </c>
      <c r="G22" s="1">
        <v>68.58</v>
      </c>
      <c r="H22">
        <v>73</v>
      </c>
      <c r="I22">
        <v>74.5</v>
      </c>
      <c r="J22">
        <v>68</v>
      </c>
      <c r="K22">
        <v>72.5</v>
      </c>
      <c r="L22">
        <v>72.5</v>
      </c>
      <c r="M22">
        <v>62</v>
      </c>
      <c r="N22">
        <v>70</v>
      </c>
      <c r="O22">
        <v>71</v>
      </c>
      <c r="P22">
        <v>64.5</v>
      </c>
      <c r="R22" s="1">
        <v>69.375</v>
      </c>
      <c r="S22">
        <v>0.92500000000000004</v>
      </c>
    </row>
    <row r="23" spans="3:19" x14ac:dyDescent="0.45">
      <c r="C23" t="s">
        <v>20</v>
      </c>
      <c r="D23" s="1" t="s">
        <v>30</v>
      </c>
      <c r="E23" s="1">
        <v>5</v>
      </c>
      <c r="F23" s="1">
        <v>900</v>
      </c>
      <c r="G23" s="1">
        <v>22.86</v>
      </c>
      <c r="H23">
        <v>69.5</v>
      </c>
      <c r="I23">
        <v>72.75</v>
      </c>
      <c r="J23">
        <v>75</v>
      </c>
      <c r="K23">
        <v>73.5</v>
      </c>
      <c r="L23">
        <v>73.5</v>
      </c>
      <c r="M23">
        <v>74</v>
      </c>
      <c r="N23">
        <v>76</v>
      </c>
      <c r="O23">
        <v>70</v>
      </c>
      <c r="P23">
        <v>74.5</v>
      </c>
      <c r="R23" s="1">
        <v>73.65625</v>
      </c>
      <c r="S23">
        <v>0.98208333333333331</v>
      </c>
    </row>
    <row r="24" spans="3:19" x14ac:dyDescent="0.45">
      <c r="C24" t="s">
        <v>22</v>
      </c>
      <c r="D24" s="1" t="s">
        <v>30</v>
      </c>
      <c r="F24">
        <v>900</v>
      </c>
      <c r="G24" s="1">
        <v>22.86</v>
      </c>
      <c r="H24">
        <v>74</v>
      </c>
      <c r="I24">
        <v>73.5</v>
      </c>
      <c r="J24">
        <v>68</v>
      </c>
      <c r="K24">
        <v>75.5</v>
      </c>
      <c r="L24">
        <v>73</v>
      </c>
      <c r="M24">
        <v>67.5</v>
      </c>
      <c r="N24">
        <v>74</v>
      </c>
      <c r="O24">
        <v>71.5</v>
      </c>
      <c r="P24">
        <v>64</v>
      </c>
      <c r="R24" s="1">
        <v>70.875</v>
      </c>
      <c r="S24">
        <v>0.94499999999999995</v>
      </c>
    </row>
    <row r="25" spans="3:19" x14ac:dyDescent="0.45">
      <c r="C25" t="s">
        <v>20</v>
      </c>
      <c r="D25" s="1" t="s">
        <v>31</v>
      </c>
      <c r="E25" s="1">
        <v>5</v>
      </c>
      <c r="F25" s="1">
        <v>900</v>
      </c>
      <c r="G25" s="1">
        <v>22.86</v>
      </c>
      <c r="H25">
        <v>75</v>
      </c>
      <c r="I25">
        <v>73.75</v>
      </c>
      <c r="J25">
        <v>74.5</v>
      </c>
      <c r="K25">
        <v>75</v>
      </c>
      <c r="L25">
        <v>73.5</v>
      </c>
      <c r="M25">
        <v>72</v>
      </c>
      <c r="N25">
        <v>75</v>
      </c>
      <c r="O25">
        <v>73</v>
      </c>
      <c r="P25">
        <v>73.5</v>
      </c>
      <c r="R25" s="1">
        <v>73.78125</v>
      </c>
      <c r="S25">
        <v>0.98375000000000001</v>
      </c>
    </row>
    <row r="26" spans="3:19" x14ac:dyDescent="0.45">
      <c r="C26" t="s">
        <v>22</v>
      </c>
      <c r="D26" s="1" t="s">
        <v>31</v>
      </c>
      <c r="F26">
        <v>900</v>
      </c>
      <c r="G26" s="1">
        <v>22.86</v>
      </c>
      <c r="H26">
        <v>71</v>
      </c>
      <c r="I26">
        <v>75</v>
      </c>
      <c r="J26">
        <v>73</v>
      </c>
      <c r="K26">
        <v>74.25</v>
      </c>
      <c r="L26">
        <v>74.5</v>
      </c>
      <c r="M26">
        <v>74</v>
      </c>
      <c r="N26">
        <v>73</v>
      </c>
      <c r="O26">
        <v>73.25</v>
      </c>
      <c r="P26">
        <v>73</v>
      </c>
      <c r="R26" s="1">
        <v>73.75</v>
      </c>
      <c r="S26">
        <v>0.98333333333333328</v>
      </c>
    </row>
    <row r="27" spans="3:19" x14ac:dyDescent="0.45">
      <c r="D27" s="1" t="s">
        <v>43</v>
      </c>
      <c r="E27" s="1">
        <v>1</v>
      </c>
      <c r="F27" s="1">
        <v>1700</v>
      </c>
      <c r="G27" s="1">
        <v>281.94</v>
      </c>
      <c r="H27">
        <v>73.5</v>
      </c>
      <c r="I27">
        <v>73.5</v>
      </c>
      <c r="J27">
        <v>75</v>
      </c>
      <c r="K27">
        <v>73.5</v>
      </c>
      <c r="L27">
        <v>75</v>
      </c>
      <c r="M27">
        <v>79.5</v>
      </c>
      <c r="N27">
        <v>74.5</v>
      </c>
      <c r="O27">
        <v>74</v>
      </c>
      <c r="P27">
        <v>76</v>
      </c>
      <c r="Q27">
        <v>72.5</v>
      </c>
      <c r="R27" s="1">
        <v>74.833333333333329</v>
      </c>
      <c r="S27">
        <v>0.99777777777777776</v>
      </c>
    </row>
    <row r="28" spans="3:19" x14ac:dyDescent="0.45">
      <c r="D28" s="1" t="s">
        <v>44</v>
      </c>
      <c r="E28" s="1">
        <v>1</v>
      </c>
      <c r="F28" s="1">
        <v>1700</v>
      </c>
      <c r="G28" s="1">
        <v>281.94</v>
      </c>
      <c r="H28">
        <v>72.5</v>
      </c>
      <c r="I28">
        <v>75</v>
      </c>
      <c r="J28">
        <v>75</v>
      </c>
      <c r="K28">
        <v>75</v>
      </c>
      <c r="L28">
        <v>71</v>
      </c>
      <c r="M28">
        <v>75</v>
      </c>
      <c r="N28">
        <v>74</v>
      </c>
      <c r="O28">
        <v>73</v>
      </c>
      <c r="P28">
        <v>74.5</v>
      </c>
      <c r="Q28">
        <v>74</v>
      </c>
      <c r="R28" s="1">
        <v>74.055555555555557</v>
      </c>
      <c r="S28">
        <v>0.9874074074074074</v>
      </c>
    </row>
    <row r="29" spans="3:19" x14ac:dyDescent="0.45">
      <c r="D29" s="1" t="s">
        <v>45</v>
      </c>
      <c r="E29" s="1">
        <v>2</v>
      </c>
      <c r="F29" s="1">
        <v>1500</v>
      </c>
      <c r="G29" s="1">
        <v>205.74</v>
      </c>
      <c r="H29">
        <v>75.5</v>
      </c>
      <c r="I29">
        <v>74</v>
      </c>
      <c r="J29">
        <v>74.5</v>
      </c>
      <c r="K29">
        <v>76.75</v>
      </c>
      <c r="L29">
        <v>76.75</v>
      </c>
      <c r="M29">
        <v>73</v>
      </c>
      <c r="N29">
        <v>74</v>
      </c>
      <c r="O29">
        <v>76</v>
      </c>
      <c r="P29">
        <v>75</v>
      </c>
      <c r="Q29">
        <v>73</v>
      </c>
      <c r="R29" s="1">
        <v>74.777777777777771</v>
      </c>
      <c r="S29">
        <v>0.99703703703703694</v>
      </c>
    </row>
    <row r="30" spans="3:19" x14ac:dyDescent="0.45">
      <c r="D30" s="1" t="s">
        <v>46</v>
      </c>
      <c r="E30" s="1">
        <v>2</v>
      </c>
      <c r="F30" s="1">
        <v>1500</v>
      </c>
      <c r="G30" s="1">
        <v>205.74</v>
      </c>
      <c r="H30">
        <v>71</v>
      </c>
      <c r="I30">
        <v>66.5</v>
      </c>
      <c r="J30">
        <v>76.5</v>
      </c>
      <c r="K30">
        <v>72</v>
      </c>
      <c r="L30">
        <v>79</v>
      </c>
      <c r="M30">
        <v>69</v>
      </c>
      <c r="N30">
        <v>77</v>
      </c>
      <c r="O30">
        <v>75.5</v>
      </c>
      <c r="P30">
        <v>72</v>
      </c>
      <c r="Q30">
        <v>75.5</v>
      </c>
      <c r="R30" s="1">
        <v>73.666666666666671</v>
      </c>
      <c r="S30">
        <v>0.98222222222222233</v>
      </c>
    </row>
    <row r="31" spans="3:19" x14ac:dyDescent="0.45">
      <c r="D31" s="1" t="s">
        <v>47</v>
      </c>
      <c r="E31" s="1">
        <v>3</v>
      </c>
      <c r="F31" s="1">
        <v>1300</v>
      </c>
      <c r="G31" s="1">
        <v>129.54</v>
      </c>
      <c r="H31">
        <v>76</v>
      </c>
      <c r="I31">
        <v>77.5</v>
      </c>
      <c r="J31">
        <v>79</v>
      </c>
      <c r="K31">
        <v>76</v>
      </c>
      <c r="L31">
        <v>75.5</v>
      </c>
      <c r="M31">
        <v>77.5</v>
      </c>
      <c r="N31">
        <v>78</v>
      </c>
      <c r="O31">
        <v>75.75</v>
      </c>
      <c r="P31">
        <v>75.5</v>
      </c>
      <c r="Q31">
        <v>76.75</v>
      </c>
      <c r="R31" s="1">
        <v>76.833333333333329</v>
      </c>
      <c r="S31">
        <v>1.0244444444444445</v>
      </c>
    </row>
    <row r="32" spans="3:19" x14ac:dyDescent="0.45">
      <c r="D32" s="1" t="s">
        <v>48</v>
      </c>
      <c r="E32" s="1">
        <v>3</v>
      </c>
      <c r="F32" s="1">
        <v>1300</v>
      </c>
      <c r="G32" s="1">
        <v>129.54</v>
      </c>
      <c r="H32">
        <v>75</v>
      </c>
      <c r="I32">
        <v>75</v>
      </c>
      <c r="J32">
        <v>71.75</v>
      </c>
      <c r="K32">
        <v>68</v>
      </c>
      <c r="L32">
        <v>74.25</v>
      </c>
      <c r="M32">
        <v>77</v>
      </c>
      <c r="N32">
        <v>74.5</v>
      </c>
      <c r="O32">
        <v>74.5</v>
      </c>
      <c r="P32">
        <v>73.75</v>
      </c>
      <c r="Q32">
        <v>78</v>
      </c>
      <c r="R32" s="1">
        <v>74.083333333333329</v>
      </c>
      <c r="S32">
        <v>0.98777777777777775</v>
      </c>
    </row>
    <row r="33" spans="4:19" x14ac:dyDescent="0.45">
      <c r="D33" s="1" t="s">
        <v>49</v>
      </c>
      <c r="E33" s="1">
        <v>4</v>
      </c>
      <c r="F33" s="1">
        <v>1100</v>
      </c>
      <c r="G33" s="1">
        <v>68.58</v>
      </c>
      <c r="H33">
        <v>81</v>
      </c>
      <c r="I33">
        <v>81</v>
      </c>
      <c r="J33">
        <v>78</v>
      </c>
      <c r="K33">
        <v>76</v>
      </c>
      <c r="L33">
        <v>77.25</v>
      </c>
      <c r="M33">
        <v>82.75</v>
      </c>
      <c r="N33">
        <v>78.25</v>
      </c>
      <c r="O33">
        <v>77.25</v>
      </c>
      <c r="P33">
        <v>78.25</v>
      </c>
      <c r="Q33">
        <v>81.75</v>
      </c>
      <c r="R33" s="1">
        <v>78.944444444444443</v>
      </c>
      <c r="S33">
        <v>1.0525925925925925</v>
      </c>
    </row>
    <row r="34" spans="4:19" x14ac:dyDescent="0.45">
      <c r="D34" s="1" t="s">
        <v>50</v>
      </c>
      <c r="E34" s="1">
        <v>4</v>
      </c>
      <c r="F34" s="1">
        <v>1100</v>
      </c>
      <c r="G34" s="1">
        <v>68.58</v>
      </c>
      <c r="H34">
        <v>81.25</v>
      </c>
      <c r="I34">
        <v>77.25</v>
      </c>
      <c r="J34">
        <v>78.5</v>
      </c>
      <c r="K34">
        <v>74.5</v>
      </c>
      <c r="L34">
        <v>80</v>
      </c>
      <c r="M34">
        <v>78.5</v>
      </c>
      <c r="N34">
        <v>78</v>
      </c>
      <c r="O34">
        <v>77.25</v>
      </c>
      <c r="P34">
        <v>77</v>
      </c>
      <c r="Q34">
        <v>79</v>
      </c>
      <c r="R34" s="1">
        <v>77.777777777777771</v>
      </c>
      <c r="S34">
        <v>1.037037037037037</v>
      </c>
    </row>
    <row r="35" spans="4:19" x14ac:dyDescent="0.45">
      <c r="D35" s="1" t="s">
        <v>51</v>
      </c>
      <c r="E35" s="1">
        <v>5</v>
      </c>
      <c r="F35" s="1">
        <v>900</v>
      </c>
      <c r="G35" s="1">
        <v>22.86</v>
      </c>
      <c r="H35">
        <v>76.5</v>
      </c>
      <c r="I35">
        <v>76</v>
      </c>
      <c r="J35">
        <v>79.5</v>
      </c>
      <c r="K35">
        <v>76.5</v>
      </c>
      <c r="L35">
        <v>74.5</v>
      </c>
      <c r="M35">
        <v>77.5</v>
      </c>
      <c r="N35">
        <v>79.5</v>
      </c>
      <c r="O35">
        <v>76.5</v>
      </c>
      <c r="P35">
        <v>75</v>
      </c>
      <c r="Q35">
        <v>80.5</v>
      </c>
      <c r="R35" s="1">
        <v>77.277777777777771</v>
      </c>
      <c r="S35">
        <v>1.0303703703703704</v>
      </c>
    </row>
    <row r="36" spans="4:19" x14ac:dyDescent="0.45">
      <c r="D36" s="1" t="s">
        <v>52</v>
      </c>
      <c r="E36" s="1">
        <v>5</v>
      </c>
      <c r="F36" s="1">
        <v>900</v>
      </c>
      <c r="G36" s="1">
        <v>22.86</v>
      </c>
      <c r="H36">
        <v>68.5</v>
      </c>
      <c r="I36">
        <v>65</v>
      </c>
      <c r="J36">
        <v>68</v>
      </c>
      <c r="K36">
        <v>69</v>
      </c>
      <c r="L36">
        <v>75</v>
      </c>
      <c r="M36">
        <v>74</v>
      </c>
      <c r="N36">
        <v>74</v>
      </c>
      <c r="O36">
        <v>73.25</v>
      </c>
      <c r="P36">
        <v>77.25</v>
      </c>
      <c r="Q36">
        <v>78</v>
      </c>
      <c r="R36" s="1">
        <v>72.611111111111114</v>
      </c>
      <c r="S36">
        <v>0.9681481481481482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55b2e97-d1d9-4c6f-9bd1-f479bad8d6e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DD506EE31D3C4DB764666A802891FC" ma:contentTypeVersion="13" ma:contentTypeDescription="Create a new document." ma:contentTypeScope="" ma:versionID="30e455f7de0343c542d5954cf843a1fb">
  <xsd:schema xmlns:xsd="http://www.w3.org/2001/XMLSchema" xmlns:xs="http://www.w3.org/2001/XMLSchema" xmlns:p="http://schemas.microsoft.com/office/2006/metadata/properties" xmlns:ns3="455b2e97-d1d9-4c6f-9bd1-f479bad8d6ea" xmlns:ns4="bc20e776-af49-44e8-b99f-175a1d344be4" targetNamespace="http://schemas.microsoft.com/office/2006/metadata/properties" ma:root="true" ma:fieldsID="e86a3d559a9716b7ab4a859e278f7b52" ns3:_="" ns4:_="">
    <xsd:import namespace="455b2e97-d1d9-4c6f-9bd1-f479bad8d6ea"/>
    <xsd:import namespace="bc20e776-af49-44e8-b99f-175a1d344b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5b2e97-d1d9-4c6f-9bd1-f479bad8d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0e776-af49-44e8-b99f-175a1d344be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BF8811-B85F-49FE-971D-65429D2F562A}">
  <ds:schemaRefs>
    <ds:schemaRef ds:uri="http://schemas.microsoft.com/office/2006/metadata/properties"/>
    <ds:schemaRef ds:uri="http://schemas.microsoft.com/office/infopath/2007/PartnerControls"/>
    <ds:schemaRef ds:uri="455b2e97-d1d9-4c6f-9bd1-f479bad8d6ea"/>
  </ds:schemaRefs>
</ds:datastoreItem>
</file>

<file path=customXml/itemProps2.xml><?xml version="1.0" encoding="utf-8"?>
<ds:datastoreItem xmlns:ds="http://schemas.openxmlformats.org/officeDocument/2006/customXml" ds:itemID="{00378BF6-9761-4815-BE57-7FDFBC3938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273EA7-61BA-4130-A814-5101DF1F7F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5b2e97-d1d9-4c6f-9bd1-f479bad8d6ea"/>
    <ds:schemaRef ds:uri="bc20e776-af49-44e8-b99f-175a1d344b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Hardness Testing</vt:lpstr>
      <vt:lpstr>First HRB Value Ignored</vt:lpstr>
      <vt:lpstr>First HRB Ignored Flange (2)</vt:lpstr>
      <vt:lpstr>First HRB Ignored Flange</vt:lpstr>
      <vt:lpstr>First HRB Ignored Web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 Phong Pham</dc:creator>
  <cp:keywords/>
  <dc:description/>
  <cp:lastModifiedBy>Phong Tru Pham</cp:lastModifiedBy>
  <cp:revision/>
  <dcterms:created xsi:type="dcterms:W3CDTF">2025-06-04T18:56:44Z</dcterms:created>
  <dcterms:modified xsi:type="dcterms:W3CDTF">2025-07-08T15:27:24Z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2025-06-05T17:12:16Z</vt:lpwstr>
  </property>
  <property fmtid="{D5CDD505-2E9C-101B-9397-08002B2CF9AE}" pid="4" name="MSIP_Label_f7606f69-b0ae-4874-be30-7d43a3c7be10_Method">
    <vt:lpwstr>Privileged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9370b674-1f9b-4fff-bba6-1385c594f7a7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10, 0, 1, 1</vt:lpwstr>
  </property>
  <property fmtid="{D5CDD505-2E9C-101B-9397-08002B2CF9AE}" pid="10" name="ContentTypeId">
    <vt:lpwstr>0x0101001ADD506EE31D3C4DB764666A802891FC</vt:lpwstr>
  </property>
</Properties>
</file>