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K18" i="1"/>
  <c r="L18" i="1"/>
  <c r="N18" i="1"/>
  <c r="J17" i="1"/>
  <c r="K17" i="1"/>
  <c r="L17" i="1"/>
  <c r="M17" i="1"/>
  <c r="N17" i="1"/>
  <c r="I17" i="1"/>
  <c r="J16" i="1"/>
  <c r="K16" i="1"/>
  <c r="L16" i="1"/>
  <c r="M16" i="1"/>
  <c r="N16" i="1"/>
  <c r="I16" i="1"/>
  <c r="J15" i="1"/>
  <c r="K15" i="1"/>
  <c r="L15" i="1"/>
  <c r="M15" i="1"/>
  <c r="N15" i="1"/>
  <c r="I15" i="1"/>
  <c r="J14" i="1"/>
  <c r="K14" i="1"/>
  <c r="L14" i="1"/>
  <c r="M14" i="1"/>
  <c r="N14" i="1"/>
  <c r="I14" i="1"/>
  <c r="J13" i="1"/>
  <c r="K13" i="1"/>
  <c r="L13" i="1"/>
  <c r="M13" i="1"/>
  <c r="N13" i="1"/>
  <c r="I13" i="1"/>
  <c r="J12" i="1"/>
  <c r="K12" i="1"/>
  <c r="L12" i="1"/>
  <c r="M12" i="1"/>
  <c r="N12" i="1"/>
  <c r="I12" i="1"/>
  <c r="J11" i="1"/>
  <c r="K11" i="1"/>
  <c r="L11" i="1"/>
  <c r="M11" i="1"/>
  <c r="N11" i="1"/>
  <c r="I11" i="1"/>
  <c r="J10" i="1"/>
  <c r="K10" i="1"/>
  <c r="L10" i="1"/>
  <c r="M10" i="1"/>
  <c r="N10" i="1"/>
  <c r="J9" i="1"/>
  <c r="K9" i="1"/>
  <c r="L9" i="1"/>
  <c r="M9" i="1"/>
  <c r="N9" i="1"/>
  <c r="J8" i="1"/>
  <c r="J18" i="1" s="1"/>
  <c r="K8" i="1"/>
  <c r="L8" i="1"/>
  <c r="M8" i="1"/>
  <c r="M18" i="1" s="1"/>
  <c r="N8" i="1"/>
  <c r="J7" i="1"/>
  <c r="K7" i="1"/>
  <c r="L7" i="1"/>
  <c r="M7" i="1"/>
  <c r="N7" i="1"/>
  <c r="I7" i="1"/>
  <c r="I10" i="1"/>
  <c r="I9" i="1"/>
  <c r="I8" i="1"/>
</calcChain>
</file>

<file path=xl/sharedStrings.xml><?xml version="1.0" encoding="utf-8"?>
<sst xmlns="http://schemas.openxmlformats.org/spreadsheetml/2006/main" count="37" uniqueCount="21">
  <si>
    <t>Depth</t>
  </si>
  <si>
    <t xml:space="preserve">BHT </t>
  </si>
  <si>
    <t>Mud outlet temprature</t>
  </si>
  <si>
    <t>Time</t>
  </si>
  <si>
    <t>Static</t>
  </si>
  <si>
    <t>BHT</t>
  </si>
  <si>
    <t>Mud Inlet Temp</t>
  </si>
  <si>
    <t>Mud Outlet Temp</t>
  </si>
  <si>
    <t>SFT</t>
  </si>
  <si>
    <t>Count</t>
  </si>
  <si>
    <t>Max</t>
  </si>
  <si>
    <t>Min</t>
  </si>
  <si>
    <t>Mean</t>
  </si>
  <si>
    <t>Median</t>
  </si>
  <si>
    <t>GeoMean</t>
  </si>
  <si>
    <t>HarMean</t>
  </si>
  <si>
    <t>StdDev</t>
  </si>
  <si>
    <t>Skewness</t>
  </si>
  <si>
    <t>Kurtosis</t>
  </si>
  <si>
    <t>Varrience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</si>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</sst>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1" xfId="0" applyFill="1" applyBorder="1" applyAlignment="1">
      <alignment horizontal="left"/>
    </xf>
    <xf numFmtId="2" fontId="0" fillId="0" borderId="0" xfId="0" applyNumberFormat="1" applyProtection="1">
      <protection locked="0"/>
    </xf>
    <xf numFmtId="2" fontId="0" fillId="0" borderId="1" xfId="0" applyNumberFormat="1" applyBorder="1" applyProtection="1">
      <protection locked="0"/>
    </xf>
    <xf numFmtId="2" fontId="0" fillId="0" borderId="1" xfId="0" applyNumberFormat="1" applyBorder="1"/>
    <xf numFmtId="0" fontId="0" fillId="2" borderId="1" xfId="0" applyFill="1" applyBorder="1"/>
    <xf numFmtId="2" fontId="1" fillId="0" borderId="1" xfId="0" applyNumberFormat="1" applyFont="1" applyBorder="1"/>
    <xf numFmtId="2" fontId="1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8"/>
  <sheetViews>
    <sheetView tabSelected="1" workbookViewId="0">
      <selection activeCell="F218" sqref="F218"/>
    </sheetView>
  </sheetViews>
  <sheetFormatPr defaultRowHeight="14.5" x14ac:dyDescent="0.35"/>
  <cols>
    <col min="1" max="1" width="8.7265625" style="1"/>
    <col min="2" max="2" width="8.7265625" style="2"/>
    <col min="3" max="3" width="12.1796875" style="2" customWidth="1"/>
    <col min="4" max="4" width="23.81640625" customWidth="1"/>
    <col min="5" max="5" width="20.26953125" bestFit="1" customWidth="1"/>
    <col min="6" max="6" width="21.08984375" style="6" bestFit="1" customWidth="1"/>
    <col min="9" max="9" width="10.36328125" bestFit="1" customWidth="1"/>
    <col min="12" max="12" width="14.26953125" bestFit="1" customWidth="1"/>
    <col min="13" max="13" width="15.81640625" bestFit="1" customWidth="1"/>
  </cols>
  <sheetData>
    <row r="1" spans="1:14" x14ac:dyDescent="0.35">
      <c r="A1" s="1" t="s">
        <v>0</v>
      </c>
      <c r="B1" s="2" t="s">
        <v>3</v>
      </c>
      <c r="C1" s="2" t="s">
        <v>1</v>
      </c>
      <c r="D1" s="3" t="s">
        <v>2</v>
      </c>
      <c r="E1" s="3" t="s">
        <v>2</v>
      </c>
      <c r="F1" s="3" t="s">
        <v>8</v>
      </c>
    </row>
    <row r="2" spans="1:14" x14ac:dyDescent="0.35">
      <c r="A2" s="4">
        <v>174.48680351906199</v>
      </c>
      <c r="B2" s="2">
        <v>2.63</v>
      </c>
      <c r="C2" s="2">
        <v>38.76</v>
      </c>
      <c r="D2" s="4">
        <v>36.477541371158402</v>
      </c>
      <c r="E2" s="4">
        <v>46.523237952345227</v>
      </c>
      <c r="F2" s="5">
        <v>64.803439803439801</v>
      </c>
    </row>
    <row r="3" spans="1:14" x14ac:dyDescent="0.35">
      <c r="A3" s="4">
        <v>195.014662756598</v>
      </c>
      <c r="B3" s="2">
        <v>3.18</v>
      </c>
      <c r="C3" s="2">
        <v>38.76</v>
      </c>
      <c r="D3" s="4">
        <v>38.416075650118202</v>
      </c>
      <c r="E3" s="4">
        <v>45.910584789054411</v>
      </c>
      <c r="F3" s="5">
        <v>64.803439803439801</v>
      </c>
    </row>
    <row r="4" spans="1:14" x14ac:dyDescent="0.35">
      <c r="A4" s="4">
        <v>246.33431085044</v>
      </c>
      <c r="B4" s="2">
        <v>3.19</v>
      </c>
      <c r="C4" s="2">
        <v>41.22</v>
      </c>
      <c r="D4" s="4">
        <v>36.962174940898301</v>
      </c>
      <c r="E4" s="4">
        <v>46.832839162171496</v>
      </c>
      <c r="F4" s="5">
        <v>64.803439803439801</v>
      </c>
    </row>
    <row r="5" spans="1:14" x14ac:dyDescent="0.35">
      <c r="A5" s="4">
        <v>205.278592375366</v>
      </c>
      <c r="B5" s="2">
        <v>3.59</v>
      </c>
      <c r="C5" s="2">
        <v>44.16</v>
      </c>
      <c r="D5" s="4">
        <v>38.416075650118202</v>
      </c>
      <c r="E5" s="4">
        <v>46.527405660939046</v>
      </c>
      <c r="F5" s="5">
        <v>65.294840294840299</v>
      </c>
    </row>
    <row r="6" spans="1:14" x14ac:dyDescent="0.35">
      <c r="A6" s="4">
        <v>236.070381231672</v>
      </c>
      <c r="B6" s="2">
        <v>3.62</v>
      </c>
      <c r="C6" s="2">
        <v>43.67</v>
      </c>
      <c r="D6" s="4">
        <v>41.323877068557898</v>
      </c>
      <c r="E6" s="4">
        <v>46.220185998880673</v>
      </c>
      <c r="F6" s="5">
        <v>66.277641277641294</v>
      </c>
      <c r="H6" s="7" t="s">
        <v>4</v>
      </c>
      <c r="I6" s="8" t="s">
        <v>0</v>
      </c>
      <c r="J6" s="9" t="s">
        <v>3</v>
      </c>
      <c r="K6" s="8" t="s">
        <v>5</v>
      </c>
      <c r="L6" s="8" t="s">
        <v>6</v>
      </c>
      <c r="M6" s="8" t="s">
        <v>7</v>
      </c>
      <c r="N6" s="8" t="s">
        <v>8</v>
      </c>
    </row>
    <row r="7" spans="1:14" x14ac:dyDescent="0.35">
      <c r="A7" s="4">
        <v>174.48680351906199</v>
      </c>
      <c r="B7" s="2">
        <v>3.63</v>
      </c>
      <c r="C7" s="2">
        <v>43.67</v>
      </c>
      <c r="D7" s="4">
        <v>40.839243498818</v>
      </c>
      <c r="E7" s="4">
        <v>47.143631145881713</v>
      </c>
      <c r="F7" s="5">
        <v>65.786240786240796</v>
      </c>
      <c r="H7" s="2" t="s">
        <v>9</v>
      </c>
      <c r="I7" s="10">
        <f>COUNT(A:A)</f>
        <v>216</v>
      </c>
      <c r="J7" s="10">
        <f t="shared" ref="J7:N7" si="0">COUNT(B:B)</f>
        <v>216</v>
      </c>
      <c r="K7" s="10">
        <f t="shared" si="0"/>
        <v>216</v>
      </c>
      <c r="L7" s="10">
        <f t="shared" si="0"/>
        <v>216</v>
      </c>
      <c r="M7" s="10">
        <f t="shared" si="0"/>
        <v>216</v>
      </c>
      <c r="N7" s="10">
        <f t="shared" si="0"/>
        <v>216</v>
      </c>
    </row>
    <row r="8" spans="1:14" x14ac:dyDescent="0.35">
      <c r="A8" s="4">
        <v>215.542521994135</v>
      </c>
      <c r="B8" s="2">
        <v>4.1500000000000004</v>
      </c>
      <c r="C8" s="2">
        <v>46.13</v>
      </c>
      <c r="D8" s="4">
        <v>44.7163120567376</v>
      </c>
      <c r="E8" s="4">
        <v>47.452041581824027</v>
      </c>
      <c r="F8" s="5">
        <v>66.769041769041806</v>
      </c>
      <c r="H8" s="2" t="s">
        <v>10</v>
      </c>
      <c r="I8" s="10">
        <f>MAX(A:A)</f>
        <v>3510.2639296187699</v>
      </c>
      <c r="J8" s="10">
        <f t="shared" ref="J8:N8" si="1">MAX(B:B)</f>
        <v>57.01</v>
      </c>
      <c r="K8" s="10">
        <f t="shared" si="1"/>
        <v>96.25</v>
      </c>
      <c r="L8" s="10">
        <f t="shared" si="1"/>
        <v>93.179669030732896</v>
      </c>
      <c r="M8" s="10">
        <f t="shared" si="1"/>
        <v>77.476809678610124</v>
      </c>
      <c r="N8" s="10">
        <f t="shared" si="1"/>
        <v>152.76412776412801</v>
      </c>
    </row>
    <row r="9" spans="1:14" x14ac:dyDescent="0.35">
      <c r="A9" s="4">
        <v>266.86217008797701</v>
      </c>
      <c r="B9" s="2">
        <v>4.2</v>
      </c>
      <c r="C9" s="2">
        <v>45.64</v>
      </c>
      <c r="D9" s="4">
        <v>42.293144208037802</v>
      </c>
      <c r="E9" s="4">
        <v>48.067076292882746</v>
      </c>
      <c r="F9" s="5">
        <v>68.734643734643697</v>
      </c>
      <c r="H9" s="2" t="s">
        <v>11</v>
      </c>
      <c r="I9" s="10">
        <f>MIN(A:A)</f>
        <v>174.48680351906199</v>
      </c>
      <c r="J9" s="10">
        <f t="shared" ref="J9:N9" si="2">MIN(B:B)</f>
        <v>2.63</v>
      </c>
      <c r="K9" s="10">
        <f t="shared" si="2"/>
        <v>33.85</v>
      </c>
      <c r="L9" s="10">
        <f t="shared" si="2"/>
        <v>36.477541371158402</v>
      </c>
      <c r="M9" s="10">
        <f t="shared" si="2"/>
        <v>43.179544886221557</v>
      </c>
      <c r="N9" s="10">
        <f t="shared" si="2"/>
        <v>64.803439803439801</v>
      </c>
    </row>
    <row r="10" spans="1:14" x14ac:dyDescent="0.35">
      <c r="A10" s="4">
        <v>205.278592375366</v>
      </c>
      <c r="B10" s="2">
        <v>4.42</v>
      </c>
      <c r="C10" s="2">
        <v>45.64</v>
      </c>
      <c r="D10" s="4">
        <v>49.078014184397198</v>
      </c>
      <c r="E10" s="4">
        <v>48.98933066599983</v>
      </c>
      <c r="F10" s="5">
        <v>68.734643734643697</v>
      </c>
      <c r="H10" s="2" t="s">
        <v>12</v>
      </c>
      <c r="I10" s="10">
        <f>MEDIAN(A:A)</f>
        <v>1590.9090909090901</v>
      </c>
      <c r="J10" s="10">
        <f t="shared" ref="J10:N11" si="3">MEDIAN(B:B)</f>
        <v>32.909999999999997</v>
      </c>
      <c r="K10" s="10">
        <f t="shared" si="3"/>
        <v>73.405000000000001</v>
      </c>
      <c r="L10" s="10">
        <f t="shared" si="3"/>
        <v>81.548463356973997</v>
      </c>
      <c r="M10" s="10">
        <f t="shared" si="3"/>
        <v>60.09954869669798</v>
      </c>
      <c r="N10" s="10">
        <f t="shared" si="3"/>
        <v>120.57739557739549</v>
      </c>
    </row>
    <row r="11" spans="1:14" x14ac:dyDescent="0.35">
      <c r="A11" s="4">
        <v>236.070381231672</v>
      </c>
      <c r="B11" s="2">
        <v>4.43</v>
      </c>
      <c r="C11" s="2">
        <v>47.6</v>
      </c>
      <c r="D11" s="4">
        <v>49.562647754137103</v>
      </c>
      <c r="E11" s="4">
        <v>49.604365377058556</v>
      </c>
      <c r="F11" s="5">
        <v>68.734643734643697</v>
      </c>
      <c r="H11" s="2" t="s">
        <v>13</v>
      </c>
      <c r="I11" s="10">
        <f>MEDIAN(A:A)</f>
        <v>1590.9090909090901</v>
      </c>
      <c r="J11" s="10">
        <f t="shared" si="3"/>
        <v>32.909999999999997</v>
      </c>
      <c r="K11" s="10">
        <f t="shared" si="3"/>
        <v>73.405000000000001</v>
      </c>
      <c r="L11" s="10">
        <f t="shared" si="3"/>
        <v>81.548463356973997</v>
      </c>
      <c r="M11" s="10">
        <f t="shared" si="3"/>
        <v>60.09954869669798</v>
      </c>
      <c r="N11" s="10">
        <f t="shared" si="3"/>
        <v>120.57739557739549</v>
      </c>
    </row>
    <row r="12" spans="1:14" x14ac:dyDescent="0.35">
      <c r="A12" s="4">
        <v>266.86217008797701</v>
      </c>
      <c r="B12" s="2">
        <v>5.25</v>
      </c>
      <c r="C12" s="2">
        <v>47.6</v>
      </c>
      <c r="D12" s="4">
        <v>45.200945626477498</v>
      </c>
      <c r="E12" s="4">
        <v>50.219995475059243</v>
      </c>
      <c r="F12" s="5">
        <v>68.243243243243199</v>
      </c>
      <c r="H12" s="2" t="s">
        <v>14</v>
      </c>
      <c r="I12" s="10">
        <f>GEOMEAN(A:A)</f>
        <v>1313.8699039586363</v>
      </c>
      <c r="J12" s="10">
        <f t="shared" ref="J12:N12" si="4">GEOMEAN(B:B)</f>
        <v>25.358636825100007</v>
      </c>
      <c r="K12" s="10">
        <f t="shared" si="4"/>
        <v>68.537127526400184</v>
      </c>
      <c r="L12" s="10">
        <f t="shared" si="4"/>
        <v>75.380865443931455</v>
      </c>
      <c r="M12" s="10">
        <f t="shared" si="4"/>
        <v>59.916141523952867</v>
      </c>
      <c r="N12" s="10">
        <f t="shared" si="4"/>
        <v>111.74166241054219</v>
      </c>
    </row>
    <row r="13" spans="1:14" x14ac:dyDescent="0.35">
      <c r="A13" s="4">
        <v>246.33431085044</v>
      </c>
      <c r="B13" s="2">
        <v>5.3</v>
      </c>
      <c r="C13" s="2">
        <v>49.08</v>
      </c>
      <c r="D13" s="4">
        <v>44.7163120567376</v>
      </c>
      <c r="E13" s="4">
        <v>51.141654461234353</v>
      </c>
      <c r="F13" s="5">
        <v>69.226044226044195</v>
      </c>
      <c r="H13" s="2" t="s">
        <v>15</v>
      </c>
      <c r="I13" s="10">
        <f>HARMEAN(A:A)</f>
        <v>871.01693665154994</v>
      </c>
      <c r="J13" s="10">
        <f t="shared" ref="J13:N13" si="5">HARMEAN(B:B)</f>
        <v>17.377719734200213</v>
      </c>
      <c r="K13" s="10">
        <f t="shared" si="5"/>
        <v>66.559045187823642</v>
      </c>
      <c r="L13" s="10">
        <f t="shared" si="5"/>
        <v>73.750582538000188</v>
      </c>
      <c r="M13" s="10">
        <f t="shared" si="5"/>
        <v>59.347438196720617</v>
      </c>
      <c r="N13" s="10">
        <f t="shared" si="5"/>
        <v>108.02052190745539</v>
      </c>
    </row>
    <row r="14" spans="1:14" x14ac:dyDescent="0.35">
      <c r="A14" s="4">
        <v>266.86217008797701</v>
      </c>
      <c r="B14" s="2">
        <v>5.39</v>
      </c>
      <c r="C14" s="2">
        <v>49.57</v>
      </c>
      <c r="D14" s="4">
        <v>47.139479905437398</v>
      </c>
      <c r="E14" s="4">
        <v>51.450660284118648</v>
      </c>
      <c r="F14" s="5">
        <v>70.208845208845204</v>
      </c>
      <c r="H14" s="2" t="s">
        <v>16</v>
      </c>
      <c r="I14" s="10">
        <f>STDEVP(A:A)</f>
        <v>1044.678124020691</v>
      </c>
      <c r="J14" s="10">
        <f t="shared" ref="J14:N14" si="6">STDEVP(B:B)</f>
        <v>18.444309067023259</v>
      </c>
      <c r="K14" s="10">
        <f t="shared" si="6"/>
        <v>14.638343615245889</v>
      </c>
      <c r="L14" s="10">
        <f t="shared" si="6"/>
        <v>12.678230921090575</v>
      </c>
      <c r="M14" s="10">
        <f t="shared" si="6"/>
        <v>8.0878514439832383</v>
      </c>
      <c r="N14" s="10">
        <f t="shared" si="6"/>
        <v>26.943484222014309</v>
      </c>
    </row>
    <row r="15" spans="1:14" x14ac:dyDescent="0.35">
      <c r="A15" s="4">
        <v>256.59824046920897</v>
      </c>
      <c r="B15" s="2">
        <v>5.4</v>
      </c>
      <c r="C15" s="2">
        <v>51.54</v>
      </c>
      <c r="D15" s="4">
        <v>51.501182033096903</v>
      </c>
      <c r="E15" s="4">
        <v>52.065099608235393</v>
      </c>
      <c r="F15" s="5">
        <v>69.717444717444707</v>
      </c>
      <c r="H15" s="2" t="s">
        <v>17</v>
      </c>
      <c r="I15" s="10">
        <f>SKEW(A:A)</f>
        <v>9.0650711525668434E-2</v>
      </c>
      <c r="J15" s="10">
        <f t="shared" ref="J15:N15" si="7">SKEW(B:B)</f>
        <v>-6.1932459857160414E-2</v>
      </c>
      <c r="K15" s="10">
        <f t="shared" si="7"/>
        <v>-0.59288391367389726</v>
      </c>
      <c r="L15" s="10">
        <f t="shared" si="7"/>
        <v>-1.4741703928818661</v>
      </c>
      <c r="M15" s="10">
        <f t="shared" si="7"/>
        <v>-9.8534126536133887E-2</v>
      </c>
      <c r="N15" s="10">
        <f t="shared" si="7"/>
        <v>-0.36486555376844698</v>
      </c>
    </row>
    <row r="16" spans="1:14" x14ac:dyDescent="0.35">
      <c r="A16" s="4">
        <v>318.18181818181802</v>
      </c>
      <c r="B16" s="2">
        <v>6.22</v>
      </c>
      <c r="C16" s="2">
        <v>54.48</v>
      </c>
      <c r="D16" s="4">
        <v>53.439716312056703</v>
      </c>
      <c r="E16" s="4">
        <v>52.679538932352138</v>
      </c>
      <c r="F16" s="5">
        <v>70.700245700245702</v>
      </c>
      <c r="H16" s="2" t="s">
        <v>18</v>
      </c>
      <c r="I16" s="10">
        <f>KURT(A:A)</f>
        <v>-1.3226101154809908</v>
      </c>
      <c r="J16" s="10">
        <f t="shared" ref="J16:N16" si="8">KURT(B:B)</f>
        <v>-1.4926089903912629</v>
      </c>
      <c r="K16" s="10">
        <f t="shared" si="8"/>
        <v>-0.50088299112351953</v>
      </c>
      <c r="L16" s="10">
        <f t="shared" si="8"/>
        <v>1.4640099772951998</v>
      </c>
      <c r="M16" s="10">
        <f t="shared" si="8"/>
        <v>-0.67330558253173711</v>
      </c>
      <c r="N16" s="10">
        <f t="shared" si="8"/>
        <v>-1.2472904632092179</v>
      </c>
    </row>
    <row r="17" spans="1:14" x14ac:dyDescent="0.35">
      <c r="A17" s="4">
        <v>225.806451612903</v>
      </c>
      <c r="B17" s="2">
        <v>6.36</v>
      </c>
      <c r="C17" s="2">
        <v>54.48</v>
      </c>
      <c r="D17" s="4">
        <v>50.047281323877101</v>
      </c>
      <c r="E17" s="4">
        <v>52.987353981352484</v>
      </c>
      <c r="F17" s="5">
        <v>72.665847665847707</v>
      </c>
      <c r="H17" s="2" t="s">
        <v>19</v>
      </c>
      <c r="I17" s="10">
        <f>VAR(A:A)</f>
        <v>1096428.4404018431</v>
      </c>
      <c r="J17" s="10">
        <f t="shared" ref="J17:N17" si="9">VAR(B:B)</f>
        <v>341.77482782945708</v>
      </c>
      <c r="K17" s="10">
        <f t="shared" si="9"/>
        <v>215.27776009474533</v>
      </c>
      <c r="L17" s="10">
        <f t="shared" si="9"/>
        <v>161.4851557503043</v>
      </c>
      <c r="M17" s="10">
        <f t="shared" si="9"/>
        <v>65.717589077522959</v>
      </c>
      <c r="N17" s="10">
        <f t="shared" si="9"/>
        <v>729.32785989180377</v>
      </c>
    </row>
    <row r="18" spans="1:14" x14ac:dyDescent="0.35">
      <c r="A18" s="4">
        <v>246.33431085044</v>
      </c>
      <c r="B18" s="2">
        <v>6.5</v>
      </c>
      <c r="C18" s="2">
        <v>54.48</v>
      </c>
      <c r="D18" s="4">
        <v>47.624113475177303</v>
      </c>
      <c r="E18" s="4">
        <v>53.295764417294798</v>
      </c>
      <c r="F18" s="5">
        <v>72.665847665847707</v>
      </c>
      <c r="H18" s="2" t="s">
        <v>20</v>
      </c>
      <c r="I18" s="10">
        <f>I8-I9</f>
        <v>3335.7771260997079</v>
      </c>
      <c r="J18" s="10">
        <f>J8-J9</f>
        <v>54.379999999999995</v>
      </c>
      <c r="K18" s="10">
        <f t="shared" ref="K18:N18" si="10">K8-K9</f>
        <v>62.4</v>
      </c>
      <c r="L18" s="10">
        <f t="shared" si="10"/>
        <v>56.702127659574494</v>
      </c>
      <c r="M18" s="10">
        <f t="shared" si="10"/>
        <v>34.297264792388567</v>
      </c>
      <c r="N18" s="10">
        <f t="shared" si="10"/>
        <v>87.960687960688205</v>
      </c>
    </row>
    <row r="19" spans="1:14" ht="15" thickBot="1" x14ac:dyDescent="0.4">
      <c r="A19" s="4">
        <v>307.91788856304998</v>
      </c>
      <c r="B19" s="2">
        <v>6.6</v>
      </c>
      <c r="C19" s="2">
        <v>53.5</v>
      </c>
      <c r="D19" s="4">
        <v>50.531914893617</v>
      </c>
      <c r="E19" s="4">
        <v>54.525833839412236</v>
      </c>
      <c r="F19" s="5">
        <v>72.665847665847707</v>
      </c>
    </row>
    <row r="20" spans="1:14" x14ac:dyDescent="0.35">
      <c r="A20" s="4">
        <v>308.96217008797697</v>
      </c>
      <c r="B20" s="2">
        <v>6.8</v>
      </c>
      <c r="C20" s="2">
        <v>51.54</v>
      </c>
      <c r="D20" s="4">
        <v>52.955082742316797</v>
      </c>
      <c r="E20" s="4">
        <v>55.447492825587346</v>
      </c>
      <c r="F20" s="5">
        <v>71.1916461916462</v>
      </c>
      <c r="H20" s="13"/>
      <c r="I20" s="13" t="s">
        <v>0</v>
      </c>
      <c r="J20" s="13" t="s">
        <v>3</v>
      </c>
      <c r="K20" s="13" t="s">
        <v>1</v>
      </c>
      <c r="L20" s="13" t="s">
        <v>2</v>
      </c>
      <c r="M20" s="13" t="s">
        <v>2</v>
      </c>
      <c r="N20" s="13" t="s">
        <v>8</v>
      </c>
    </row>
    <row r="21" spans="1:14" x14ac:dyDescent="0.35">
      <c r="A21" s="4">
        <v>225.806451612903</v>
      </c>
      <c r="B21" s="2">
        <v>7.19</v>
      </c>
      <c r="C21" s="2">
        <v>54.48</v>
      </c>
      <c r="D21" s="4">
        <v>52.955082742316797</v>
      </c>
      <c r="E21" s="4">
        <v>56.06312292358804</v>
      </c>
      <c r="F21" s="5">
        <v>72.174447174447195</v>
      </c>
      <c r="H21" s="11" t="s">
        <v>0</v>
      </c>
      <c r="I21" s="11">
        <v>1</v>
      </c>
      <c r="J21" s="11"/>
      <c r="K21" s="11"/>
      <c r="L21" s="11"/>
      <c r="M21" s="11"/>
      <c r="N21" s="11"/>
    </row>
    <row r="22" spans="1:14" x14ac:dyDescent="0.35">
      <c r="A22" s="4">
        <v>297.65395894428201</v>
      </c>
      <c r="B22" s="2">
        <v>7.33</v>
      </c>
      <c r="C22" s="2">
        <v>54.98</v>
      </c>
      <c r="D22" s="4">
        <v>54.893617021276597</v>
      </c>
      <c r="E22" s="4">
        <v>57.293192345705471</v>
      </c>
      <c r="F22" s="5">
        <v>73.648648648648603</v>
      </c>
      <c r="H22" s="11" t="s">
        <v>3</v>
      </c>
      <c r="I22" s="11">
        <v>0.99192767036539653</v>
      </c>
      <c r="J22" s="11">
        <v>1</v>
      </c>
      <c r="K22" s="11"/>
      <c r="L22" s="11"/>
      <c r="M22" s="11"/>
      <c r="N22" s="11"/>
    </row>
    <row r="23" spans="1:14" x14ac:dyDescent="0.35">
      <c r="A23" s="4">
        <v>328.44574780058701</v>
      </c>
      <c r="B23" s="2">
        <v>7.47</v>
      </c>
      <c r="C23" s="2">
        <v>56.45</v>
      </c>
      <c r="D23" s="4">
        <v>53.439716312056703</v>
      </c>
      <c r="E23" s="4">
        <v>58.215446718822562</v>
      </c>
      <c r="F23" s="5">
        <v>75.122850122850096</v>
      </c>
      <c r="H23" s="11" t="s">
        <v>1</v>
      </c>
      <c r="I23" s="11">
        <v>0.7119471650683098</v>
      </c>
      <c r="J23" s="11">
        <v>0.7442132105116176</v>
      </c>
      <c r="K23" s="11">
        <v>1</v>
      </c>
      <c r="L23" s="11"/>
      <c r="M23" s="11"/>
      <c r="N23" s="11"/>
    </row>
    <row r="24" spans="1:14" x14ac:dyDescent="0.35">
      <c r="A24" s="4">
        <v>379.76539589442802</v>
      </c>
      <c r="B24" s="2">
        <v>7.74</v>
      </c>
      <c r="C24" s="2">
        <v>60.38</v>
      </c>
      <c r="D24" s="4">
        <v>57.801418439716301</v>
      </c>
      <c r="E24" s="4">
        <v>58.522666380880935</v>
      </c>
      <c r="F24" s="5">
        <v>75.122850122850096</v>
      </c>
      <c r="H24" s="11" t="s">
        <v>2</v>
      </c>
      <c r="I24" s="11">
        <v>0.77407559750606247</v>
      </c>
      <c r="J24" s="11">
        <v>0.79326954398994021</v>
      </c>
      <c r="K24" s="11">
        <v>0.60658119374965369</v>
      </c>
      <c r="L24" s="11">
        <v>1</v>
      </c>
      <c r="M24" s="11"/>
      <c r="N24" s="11"/>
    </row>
    <row r="25" spans="1:14" x14ac:dyDescent="0.35">
      <c r="A25" s="4">
        <v>359.23753665689202</v>
      </c>
      <c r="B25" s="2">
        <v>7.79</v>
      </c>
      <c r="C25" s="2">
        <v>57.43</v>
      </c>
      <c r="D25" s="4">
        <v>58.286052009456299</v>
      </c>
      <c r="E25" s="4">
        <v>59.13710570499768</v>
      </c>
      <c r="F25" s="5">
        <v>76.105651105651106</v>
      </c>
      <c r="H25" s="11" t="s">
        <v>2</v>
      </c>
      <c r="I25" s="11">
        <v>0.82624586980501546</v>
      </c>
      <c r="J25" s="11">
        <v>0.84168337331645837</v>
      </c>
      <c r="K25" s="11">
        <v>0.6434524272019243</v>
      </c>
      <c r="L25" s="11">
        <v>0.60327105446439322</v>
      </c>
      <c r="M25" s="11">
        <v>1</v>
      </c>
      <c r="N25" s="11"/>
    </row>
    <row r="26" spans="1:14" ht="15" thickBot="1" x14ac:dyDescent="0.4">
      <c r="A26" s="4">
        <v>338.70967741935499</v>
      </c>
      <c r="B26" s="2">
        <v>8.02</v>
      </c>
      <c r="C26" s="2">
        <v>60.38</v>
      </c>
      <c r="D26" s="4">
        <v>59.739952718676101</v>
      </c>
      <c r="E26" s="4">
        <v>59.445516140939993</v>
      </c>
      <c r="F26" s="5">
        <v>76.105651105651106</v>
      </c>
      <c r="H26" s="12" t="s">
        <v>8</v>
      </c>
      <c r="I26" s="12">
        <v>0.95119123931040106</v>
      </c>
      <c r="J26" s="12">
        <v>0.97169989239657373</v>
      </c>
      <c r="K26" s="12">
        <v>0.73606357111116227</v>
      </c>
      <c r="L26" s="12">
        <v>0.84432894424609928</v>
      </c>
      <c r="M26" s="12">
        <v>0.80381632392722102</v>
      </c>
      <c r="N26" s="12">
        <v>1</v>
      </c>
    </row>
    <row r="27" spans="1:14" x14ac:dyDescent="0.35">
      <c r="A27" s="4">
        <v>328.44574780058701</v>
      </c>
      <c r="B27" s="2">
        <v>8.2899999999999991</v>
      </c>
      <c r="C27" s="2">
        <v>59.4</v>
      </c>
      <c r="D27" s="4">
        <v>61.193853427896002</v>
      </c>
      <c r="E27" s="4">
        <v>59.75333118994034</v>
      </c>
      <c r="F27" s="5">
        <v>76.597051597051603</v>
      </c>
    </row>
    <row r="28" spans="1:14" x14ac:dyDescent="0.35">
      <c r="A28" s="4">
        <v>359.23753665689202</v>
      </c>
      <c r="B28" s="2">
        <v>8.85</v>
      </c>
      <c r="C28" s="2">
        <v>61.36</v>
      </c>
      <c r="D28" s="4">
        <v>57.316784869976402</v>
      </c>
      <c r="E28" s="4">
        <v>60.062337012824635</v>
      </c>
      <c r="F28" s="5">
        <v>76.597051597051603</v>
      </c>
    </row>
    <row r="29" spans="1:14" x14ac:dyDescent="0.35">
      <c r="A29" s="4">
        <v>287.39002932551301</v>
      </c>
      <c r="B29" s="2">
        <v>8.86</v>
      </c>
      <c r="C29" s="2">
        <v>63.33</v>
      </c>
      <c r="D29" s="4">
        <v>55.862884160756501</v>
      </c>
      <c r="E29" s="4">
        <v>58.833458364591145</v>
      </c>
      <c r="F29" s="5">
        <v>78.071253071253096</v>
      </c>
    </row>
    <row r="30" spans="1:14" x14ac:dyDescent="0.35">
      <c r="A30" s="4">
        <v>328.44574780058701</v>
      </c>
      <c r="B30" s="2">
        <v>8.9600000000000009</v>
      </c>
      <c r="C30" s="2">
        <v>62.35</v>
      </c>
      <c r="D30" s="4">
        <v>60.709219858155997</v>
      </c>
      <c r="E30" s="4">
        <v>59.140678026649518</v>
      </c>
      <c r="F30" s="5">
        <v>77.088452088452101</v>
      </c>
    </row>
    <row r="31" spans="1:14" x14ac:dyDescent="0.35">
      <c r="A31" s="4">
        <v>390.029325513196</v>
      </c>
      <c r="B31" s="2">
        <v>9.3000000000000007</v>
      </c>
      <c r="C31" s="2">
        <v>63.33</v>
      </c>
      <c r="D31" s="4">
        <v>63.6170212765957</v>
      </c>
      <c r="E31" s="4">
        <v>60.062932399766609</v>
      </c>
      <c r="F31" s="5">
        <v>78.071253071253096</v>
      </c>
    </row>
    <row r="32" spans="1:14" x14ac:dyDescent="0.35">
      <c r="A32" s="4">
        <v>420.82111436950203</v>
      </c>
      <c r="B32" s="2">
        <v>9.4</v>
      </c>
      <c r="C32" s="2">
        <v>65.790000000000006</v>
      </c>
      <c r="D32" s="4">
        <v>66.040189125295498</v>
      </c>
      <c r="E32" s="4">
        <v>61.600816870884387</v>
      </c>
      <c r="F32" s="5">
        <v>80.528255528255499</v>
      </c>
    </row>
    <row r="33" spans="1:6" x14ac:dyDescent="0.35">
      <c r="A33" s="4">
        <v>461.87683284457501</v>
      </c>
      <c r="B33" s="2">
        <v>9.68</v>
      </c>
      <c r="C33" s="2">
        <v>66.77</v>
      </c>
      <c r="D33" s="4">
        <v>65.5555555555555</v>
      </c>
      <c r="E33" s="4">
        <v>61.29300182188404</v>
      </c>
      <c r="F33" s="5">
        <v>79.545454545454504</v>
      </c>
    </row>
    <row r="34" spans="1:6" x14ac:dyDescent="0.35">
      <c r="A34" s="4">
        <v>523.46041055718501</v>
      </c>
      <c r="B34" s="2">
        <v>9.75</v>
      </c>
      <c r="C34" s="2">
        <v>68.73</v>
      </c>
      <c r="D34" s="4">
        <v>64.101654846335705</v>
      </c>
      <c r="E34" s="4">
        <v>60.373128996534845</v>
      </c>
      <c r="F34" s="5">
        <v>82.002457002457007</v>
      </c>
    </row>
    <row r="35" spans="1:6" x14ac:dyDescent="0.35">
      <c r="A35" s="4">
        <v>482.40469208211198</v>
      </c>
      <c r="B35" s="2">
        <v>10</v>
      </c>
      <c r="C35" s="2">
        <v>68.73</v>
      </c>
      <c r="D35" s="4">
        <v>61.6784869976359</v>
      </c>
      <c r="E35" s="4">
        <v>59.14246418747544</v>
      </c>
      <c r="F35" s="5">
        <v>82.493857493857504</v>
      </c>
    </row>
    <row r="36" spans="1:6" x14ac:dyDescent="0.35">
      <c r="A36" s="4">
        <v>461.87683284457501</v>
      </c>
      <c r="B36" s="2">
        <v>10.09</v>
      </c>
      <c r="C36" s="2">
        <v>67.75</v>
      </c>
      <c r="D36" s="4">
        <v>66.040189125295498</v>
      </c>
      <c r="E36" s="4">
        <v>60.372533609592878</v>
      </c>
      <c r="F36" s="5">
        <v>82.002457002457007</v>
      </c>
    </row>
    <row r="37" spans="1:6" x14ac:dyDescent="0.35">
      <c r="A37" s="4">
        <v>420.82111436950203</v>
      </c>
      <c r="B37" s="2">
        <v>10.51</v>
      </c>
      <c r="C37" s="2">
        <v>65.290000000000006</v>
      </c>
      <c r="D37" s="4">
        <v>66.040189125295498</v>
      </c>
      <c r="E37" s="4">
        <v>59.450874623417761</v>
      </c>
      <c r="F37" s="5">
        <v>80.528255528255499</v>
      </c>
    </row>
    <row r="38" spans="1:6" x14ac:dyDescent="0.35">
      <c r="A38" s="4">
        <v>420.82111436950203</v>
      </c>
      <c r="B38" s="2">
        <v>10.65</v>
      </c>
      <c r="C38" s="2">
        <v>63.33</v>
      </c>
      <c r="D38" s="4">
        <v>67.978723404255305</v>
      </c>
      <c r="E38" s="4">
        <v>58.220805201300323</v>
      </c>
      <c r="F38" s="5">
        <v>80.036855036855002</v>
      </c>
    </row>
    <row r="39" spans="1:6" x14ac:dyDescent="0.35">
      <c r="A39" s="4">
        <v>451.61290322580601</v>
      </c>
      <c r="B39" s="2">
        <v>10.75</v>
      </c>
      <c r="C39" s="2">
        <v>62.84</v>
      </c>
      <c r="D39" s="4">
        <v>67.978723404255305</v>
      </c>
      <c r="E39" s="4">
        <v>58.221400588242304</v>
      </c>
      <c r="F39" s="5">
        <v>82.493857493857504</v>
      </c>
    </row>
    <row r="40" spans="1:6" x14ac:dyDescent="0.35">
      <c r="A40" s="4">
        <v>461.87683284457501</v>
      </c>
      <c r="B40" s="2">
        <v>10.78</v>
      </c>
      <c r="C40" s="2">
        <v>61.86</v>
      </c>
      <c r="D40" s="4">
        <v>66.040189125295498</v>
      </c>
      <c r="E40" s="4">
        <v>57.915371700067872</v>
      </c>
      <c r="F40" s="5">
        <v>83.4766584766585</v>
      </c>
    </row>
    <row r="41" spans="1:6" x14ac:dyDescent="0.35">
      <c r="A41" s="4">
        <v>431.08504398827</v>
      </c>
      <c r="B41" s="2">
        <v>11.02</v>
      </c>
      <c r="C41" s="2">
        <v>54.98</v>
      </c>
      <c r="D41" s="4">
        <v>66.524822695035496</v>
      </c>
      <c r="E41" s="4">
        <v>56.687683825718331</v>
      </c>
      <c r="F41" s="5">
        <v>83.968058968058997</v>
      </c>
    </row>
    <row r="42" spans="1:6" x14ac:dyDescent="0.35">
      <c r="A42" s="4">
        <v>513.19648093841602</v>
      </c>
      <c r="B42" s="2">
        <v>11.06</v>
      </c>
      <c r="C42" s="2">
        <v>66.28</v>
      </c>
      <c r="D42" s="4">
        <v>68.463356973995303</v>
      </c>
      <c r="E42" s="4">
        <v>56.382845711427862</v>
      </c>
      <c r="F42" s="5">
        <v>83.968058968058997</v>
      </c>
    </row>
    <row r="43" spans="1:6" x14ac:dyDescent="0.35">
      <c r="A43" s="4">
        <v>533.72434017595299</v>
      </c>
      <c r="B43" s="2">
        <v>11.34</v>
      </c>
      <c r="C43" s="2">
        <v>63.82</v>
      </c>
      <c r="D43" s="4">
        <v>67.978723404255305</v>
      </c>
      <c r="E43" s="4">
        <v>56.691256147370183</v>
      </c>
      <c r="F43" s="5">
        <v>85.442260442260405</v>
      </c>
    </row>
    <row r="44" spans="1:6" x14ac:dyDescent="0.35">
      <c r="A44" s="4">
        <v>574.78005865102602</v>
      </c>
      <c r="B44" s="2">
        <v>11.75</v>
      </c>
      <c r="C44" s="2">
        <v>67.75</v>
      </c>
      <c r="D44" s="4">
        <v>67.494089834515407</v>
      </c>
      <c r="E44" s="4">
        <v>56.078602984079353</v>
      </c>
      <c r="F44" s="5">
        <v>86.425061425061401</v>
      </c>
    </row>
    <row r="45" spans="1:6" x14ac:dyDescent="0.35">
      <c r="A45" s="4">
        <v>543.98826979472096</v>
      </c>
      <c r="B45" s="2">
        <v>12.3</v>
      </c>
      <c r="C45" s="2">
        <v>69.72</v>
      </c>
      <c r="D45" s="4">
        <v>67.494089834515407</v>
      </c>
      <c r="E45" s="4">
        <v>56.079198371021327</v>
      </c>
      <c r="F45" s="5">
        <v>86.425061425061401</v>
      </c>
    </row>
    <row r="46" spans="1:6" x14ac:dyDescent="0.35">
      <c r="A46" s="4">
        <v>605.57184750733097</v>
      </c>
      <c r="B46" s="2">
        <v>12.72</v>
      </c>
      <c r="C46" s="2">
        <v>71.680000000000007</v>
      </c>
      <c r="D46" s="4">
        <v>65.5555555555555</v>
      </c>
      <c r="E46" s="4">
        <v>55.464759046904582</v>
      </c>
      <c r="F46" s="5">
        <v>85.933660933660903</v>
      </c>
    </row>
    <row r="47" spans="1:6" x14ac:dyDescent="0.35">
      <c r="A47" s="4">
        <v>533.72434017595299</v>
      </c>
      <c r="B47" s="2">
        <v>13.01</v>
      </c>
      <c r="C47" s="2">
        <v>73.16</v>
      </c>
      <c r="D47" s="4">
        <v>67.978723404255305</v>
      </c>
      <c r="E47" s="4">
        <v>54.236475785613067</v>
      </c>
      <c r="F47" s="5">
        <v>85.933660933660903</v>
      </c>
    </row>
    <row r="48" spans="1:6" x14ac:dyDescent="0.35">
      <c r="A48" s="4">
        <v>574.78005865102602</v>
      </c>
      <c r="B48" s="2">
        <v>13.2</v>
      </c>
      <c r="C48" s="2">
        <v>73.650000000000006</v>
      </c>
      <c r="D48" s="4">
        <v>67.978723404255305</v>
      </c>
      <c r="E48" s="4">
        <v>54.85210588361376</v>
      </c>
      <c r="F48" s="5">
        <v>88.390663390663406</v>
      </c>
    </row>
    <row r="49" spans="1:6" x14ac:dyDescent="0.35">
      <c r="A49" s="4">
        <v>605.57184750733097</v>
      </c>
      <c r="B49" s="2">
        <v>13.27</v>
      </c>
      <c r="C49" s="2">
        <v>72.17</v>
      </c>
      <c r="D49" s="4">
        <v>69.4326241134752</v>
      </c>
      <c r="E49" s="4">
        <v>54.238857333380963</v>
      </c>
      <c r="F49" s="5">
        <v>88.390663390663406</v>
      </c>
    </row>
    <row r="50" spans="1:6" x14ac:dyDescent="0.35">
      <c r="A50" s="4">
        <v>656.89149560117301</v>
      </c>
      <c r="B50" s="2">
        <v>13.41</v>
      </c>
      <c r="C50" s="2">
        <v>74.14</v>
      </c>
      <c r="D50" s="4">
        <v>71.371158392435007</v>
      </c>
      <c r="E50" s="4">
        <v>52.702163636147134</v>
      </c>
      <c r="F50" s="5">
        <v>88.882063882063903</v>
      </c>
    </row>
    <row r="51" spans="1:6" x14ac:dyDescent="0.35">
      <c r="A51" s="4">
        <v>636.36363636363603</v>
      </c>
      <c r="B51" s="2">
        <v>13.55</v>
      </c>
      <c r="C51" s="2">
        <v>75.61</v>
      </c>
      <c r="D51" s="4">
        <v>69.917257683215098</v>
      </c>
      <c r="E51" s="4">
        <v>50.552816775622475</v>
      </c>
      <c r="F51" s="5">
        <v>88.882063882063903</v>
      </c>
    </row>
    <row r="52" spans="1:6" x14ac:dyDescent="0.35">
      <c r="A52" s="4">
        <v>708.21114369501504</v>
      </c>
      <c r="B52" s="2">
        <v>13.69</v>
      </c>
      <c r="C52" s="2">
        <v>77.09</v>
      </c>
      <c r="D52" s="4">
        <v>70.401891252955096</v>
      </c>
      <c r="E52" s="4">
        <v>49.629967015563416</v>
      </c>
      <c r="F52" s="5">
        <v>86.916461916461898</v>
      </c>
    </row>
    <row r="53" spans="1:6" x14ac:dyDescent="0.35">
      <c r="A53" s="4">
        <v>739.00293255131999</v>
      </c>
      <c r="B53" s="2">
        <v>13.82</v>
      </c>
      <c r="C53" s="2">
        <v>77.58</v>
      </c>
      <c r="D53" s="4">
        <v>71.371158392435007</v>
      </c>
      <c r="E53" s="4">
        <v>49.015527691446671</v>
      </c>
      <c r="F53" s="5">
        <v>91.339066339066306</v>
      </c>
    </row>
    <row r="54" spans="1:6" x14ac:dyDescent="0.35">
      <c r="A54" s="4">
        <v>718.47507331378301</v>
      </c>
      <c r="B54" s="2">
        <v>14.52</v>
      </c>
      <c r="C54" s="2">
        <v>78.069999999999993</v>
      </c>
      <c r="D54" s="4">
        <v>76.702127659574501</v>
      </c>
      <c r="E54" s="4">
        <v>48.707712642446324</v>
      </c>
      <c r="F54" s="5">
        <v>91.339066339066306</v>
      </c>
    </row>
    <row r="55" spans="1:6" x14ac:dyDescent="0.35">
      <c r="A55" s="4">
        <v>728.73900293255201</v>
      </c>
      <c r="B55" s="2">
        <v>14.93</v>
      </c>
      <c r="C55" s="2">
        <v>78.069999999999993</v>
      </c>
      <c r="D55" s="4">
        <v>76.702127659574501</v>
      </c>
      <c r="E55" s="4">
        <v>47.171614332154469</v>
      </c>
      <c r="F55" s="5">
        <v>89.864864864864899</v>
      </c>
    </row>
    <row r="56" spans="1:6" x14ac:dyDescent="0.35">
      <c r="A56" s="4">
        <v>769.79472140762505</v>
      </c>
      <c r="B56" s="2">
        <v>15.21</v>
      </c>
      <c r="C56" s="2">
        <v>77.09</v>
      </c>
      <c r="D56" s="4">
        <v>76.217494089834503</v>
      </c>
      <c r="E56" s="4">
        <v>46.863203896212148</v>
      </c>
      <c r="F56" s="5">
        <v>92.8132678132678</v>
      </c>
    </row>
    <row r="57" spans="1:6" x14ac:dyDescent="0.35">
      <c r="A57" s="4">
        <v>851.90615835777101</v>
      </c>
      <c r="B57" s="2">
        <v>15.29</v>
      </c>
      <c r="C57" s="2">
        <v>75.61</v>
      </c>
      <c r="D57" s="4">
        <v>75.732860520094604</v>
      </c>
      <c r="E57" s="4">
        <v>45.634325247978666</v>
      </c>
      <c r="F57" s="5">
        <v>90.847665847665894</v>
      </c>
    </row>
    <row r="58" spans="1:6" x14ac:dyDescent="0.35">
      <c r="A58" s="4">
        <v>872.43401759530798</v>
      </c>
      <c r="B58" s="2">
        <v>15.62</v>
      </c>
      <c r="C58" s="2">
        <v>71.19</v>
      </c>
      <c r="D58" s="4">
        <v>74.763593380614694</v>
      </c>
      <c r="E58" s="4">
        <v>44.713261648745515</v>
      </c>
      <c r="F58" s="5">
        <v>93.304668304668297</v>
      </c>
    </row>
    <row r="59" spans="1:6" x14ac:dyDescent="0.35">
      <c r="A59" s="4">
        <v>862.17008797653898</v>
      </c>
      <c r="B59" s="2">
        <v>16.04</v>
      </c>
      <c r="C59" s="2">
        <v>68.239999999999995</v>
      </c>
      <c r="D59" s="4">
        <v>72.340425531914903</v>
      </c>
      <c r="E59" s="4">
        <v>43.791602662570405</v>
      </c>
      <c r="F59" s="5">
        <v>94.778869778869804</v>
      </c>
    </row>
    <row r="60" spans="1:6" x14ac:dyDescent="0.35">
      <c r="A60" s="4">
        <v>882.69794721407595</v>
      </c>
      <c r="B60" s="2">
        <v>16.18</v>
      </c>
      <c r="C60" s="2">
        <v>71.19</v>
      </c>
      <c r="D60" s="4">
        <v>73.794326241134698</v>
      </c>
      <c r="E60" s="4">
        <v>43.179544886221557</v>
      </c>
      <c r="F60" s="5">
        <v>94.778869778869804</v>
      </c>
    </row>
    <row r="61" spans="1:6" x14ac:dyDescent="0.35">
      <c r="A61" s="4">
        <v>923.75366568914899</v>
      </c>
      <c r="B61" s="2">
        <v>16.87</v>
      </c>
      <c r="C61" s="2">
        <v>73.650000000000006</v>
      </c>
      <c r="D61" s="4">
        <v>72.825059101654801</v>
      </c>
      <c r="E61" s="4">
        <v>43.795174984222243</v>
      </c>
      <c r="F61" s="5">
        <v>93.796068796068795</v>
      </c>
    </row>
    <row r="62" spans="1:6" x14ac:dyDescent="0.35">
      <c r="A62" s="4">
        <v>903.22580645161304</v>
      </c>
      <c r="B62" s="2">
        <v>17</v>
      </c>
      <c r="C62" s="2">
        <v>72.67</v>
      </c>
      <c r="D62" s="4">
        <v>69.917257683215098</v>
      </c>
      <c r="E62" s="4">
        <v>44.410209695280969</v>
      </c>
      <c r="F62" s="5">
        <v>93.796068796068795</v>
      </c>
    </row>
    <row r="63" spans="1:6" x14ac:dyDescent="0.35">
      <c r="A63" s="4">
        <v>903.22580645161304</v>
      </c>
      <c r="B63" s="2">
        <v>17.420000000000002</v>
      </c>
      <c r="C63" s="2">
        <v>68.239999999999995</v>
      </c>
      <c r="D63" s="4">
        <v>72.340425531914903</v>
      </c>
      <c r="E63" s="4">
        <v>45.025839793281655</v>
      </c>
      <c r="F63" s="5">
        <v>94.778869778869804</v>
      </c>
    </row>
    <row r="64" spans="1:6" x14ac:dyDescent="0.35">
      <c r="A64" s="4">
        <v>934.01759530791799</v>
      </c>
      <c r="B64" s="2">
        <v>17.52</v>
      </c>
      <c r="C64" s="2">
        <v>65.790000000000006</v>
      </c>
      <c r="D64" s="4">
        <v>75.248226950354606</v>
      </c>
      <c r="E64" s="4">
        <v>45.640874504340374</v>
      </c>
      <c r="F64" s="5">
        <v>95.7616707616708</v>
      </c>
    </row>
    <row r="65" spans="1:6" x14ac:dyDescent="0.35">
      <c r="A65" s="4">
        <v>995.60117302052799</v>
      </c>
      <c r="B65" s="2">
        <v>17.559999999999999</v>
      </c>
      <c r="C65" s="2">
        <v>70.209999999999994</v>
      </c>
      <c r="D65" s="4">
        <v>77.671394799054397</v>
      </c>
      <c r="E65" s="4">
        <v>46.255909215399086</v>
      </c>
      <c r="F65" s="5">
        <v>97.235872235872193</v>
      </c>
    </row>
    <row r="66" spans="1:6" x14ac:dyDescent="0.35">
      <c r="A66" s="4">
        <v>1057.1847507331399</v>
      </c>
      <c r="B66" s="2">
        <v>18.11</v>
      </c>
      <c r="C66" s="2">
        <v>63.82</v>
      </c>
      <c r="D66" s="4">
        <v>79.125295508274206</v>
      </c>
      <c r="E66" s="4">
        <v>46.870943926457805</v>
      </c>
      <c r="F66" s="5">
        <v>96.744471744471795</v>
      </c>
    </row>
    <row r="67" spans="1:6" x14ac:dyDescent="0.35">
      <c r="A67" s="4">
        <v>1067.4486803519101</v>
      </c>
      <c r="B67" s="2">
        <v>18.39</v>
      </c>
      <c r="C67" s="2">
        <v>62.35</v>
      </c>
      <c r="D67" s="4">
        <v>79.609929078014204</v>
      </c>
      <c r="E67" s="4">
        <v>47.485978637516524</v>
      </c>
      <c r="F67" s="5">
        <v>95.7616707616708</v>
      </c>
    </row>
    <row r="68" spans="1:6" x14ac:dyDescent="0.35">
      <c r="A68" s="4">
        <v>1087.9765395894401</v>
      </c>
      <c r="B68" s="2">
        <v>18.420000000000002</v>
      </c>
      <c r="C68" s="2">
        <v>60.38</v>
      </c>
      <c r="D68" s="4">
        <v>80.579196217494101</v>
      </c>
      <c r="E68" s="4">
        <v>48.102204122459185</v>
      </c>
      <c r="F68" s="5">
        <v>99.201474201474198</v>
      </c>
    </row>
    <row r="69" spans="1:6" x14ac:dyDescent="0.35">
      <c r="A69" s="4">
        <v>1087.9765395894401</v>
      </c>
      <c r="B69" s="2">
        <v>18.940000000000001</v>
      </c>
      <c r="C69" s="2">
        <v>57.43</v>
      </c>
      <c r="D69" s="4">
        <v>79.125295508274206</v>
      </c>
      <c r="E69" s="4">
        <v>49.024458495576276</v>
      </c>
      <c r="F69" s="5">
        <v>97.235872235872193</v>
      </c>
    </row>
    <row r="70" spans="1:6" x14ac:dyDescent="0.35">
      <c r="A70" s="4">
        <v>1077.71260997067</v>
      </c>
      <c r="B70" s="2">
        <v>18.989999999999998</v>
      </c>
      <c r="C70" s="2">
        <v>60.38</v>
      </c>
      <c r="D70" s="4">
        <v>76.217494089834503</v>
      </c>
      <c r="E70" s="4">
        <v>49.640088593576962</v>
      </c>
      <c r="F70" s="5">
        <v>99.692874692874696</v>
      </c>
    </row>
    <row r="71" spans="1:6" x14ac:dyDescent="0.35">
      <c r="A71" s="4">
        <v>1118.7683284457501</v>
      </c>
      <c r="B71" s="2">
        <v>19.350000000000001</v>
      </c>
      <c r="C71" s="2">
        <v>61.86</v>
      </c>
      <c r="D71" s="4">
        <v>73.794326241134698</v>
      </c>
      <c r="E71" s="4">
        <v>51.17797306469474</v>
      </c>
      <c r="F71" s="5">
        <v>100.675675675676</v>
      </c>
    </row>
    <row r="72" spans="1:6" x14ac:dyDescent="0.35">
      <c r="A72" s="4">
        <v>1159.8240469208199</v>
      </c>
      <c r="B72" s="2">
        <v>19.41</v>
      </c>
      <c r="C72" s="2">
        <v>64.8</v>
      </c>
      <c r="D72" s="4">
        <v>80.094562647754103</v>
      </c>
      <c r="E72" s="4">
        <v>51.793603162695433</v>
      </c>
      <c r="F72" s="5">
        <v>101.167076167076</v>
      </c>
    </row>
    <row r="73" spans="1:6" x14ac:dyDescent="0.35">
      <c r="A73" s="4">
        <v>1180.35190615836</v>
      </c>
      <c r="B73" s="2">
        <v>19.489999999999998</v>
      </c>
      <c r="C73" s="2">
        <v>33.85</v>
      </c>
      <c r="D73" s="4">
        <v>82.517730496453893</v>
      </c>
      <c r="E73" s="4">
        <v>53.945926957929956</v>
      </c>
      <c r="F73" s="5">
        <v>100.18427518427499</v>
      </c>
    </row>
    <row r="74" spans="1:6" x14ac:dyDescent="0.35">
      <c r="A74" s="4">
        <v>1149.56011730205</v>
      </c>
      <c r="B74" s="2">
        <v>19.63</v>
      </c>
      <c r="C74" s="2">
        <v>34.83</v>
      </c>
      <c r="D74" s="4">
        <v>83.971631205673802</v>
      </c>
      <c r="E74" s="4">
        <v>54.560366282046701</v>
      </c>
      <c r="F74" s="5">
        <v>100.18427518427499</v>
      </c>
    </row>
    <row r="75" spans="1:6" x14ac:dyDescent="0.35">
      <c r="A75" s="4">
        <v>1139.2961876832801</v>
      </c>
      <c r="B75" s="2">
        <v>19.940000000000001</v>
      </c>
      <c r="C75" s="2">
        <v>36.79</v>
      </c>
      <c r="D75" s="4">
        <v>84.940898345153698</v>
      </c>
      <c r="E75" s="4">
        <v>54.868181331047055</v>
      </c>
      <c r="F75" s="5">
        <v>98.710073710073701</v>
      </c>
    </row>
    <row r="76" spans="1:6" x14ac:dyDescent="0.35">
      <c r="A76" s="4">
        <v>1139.2961876832801</v>
      </c>
      <c r="B76" s="2">
        <v>20.14</v>
      </c>
      <c r="C76" s="2">
        <v>36.299999999999997</v>
      </c>
      <c r="D76" s="4">
        <v>84.4562647754137</v>
      </c>
      <c r="E76" s="4">
        <v>55.483216042105767</v>
      </c>
      <c r="F76" s="5">
        <v>102.149877149877</v>
      </c>
    </row>
    <row r="77" spans="1:6" x14ac:dyDescent="0.35">
      <c r="A77" s="4">
        <v>1190.6158357771301</v>
      </c>
      <c r="B77" s="2">
        <v>20.18</v>
      </c>
      <c r="C77" s="2">
        <v>38.270000000000003</v>
      </c>
      <c r="D77" s="4">
        <v>83.486997635933804</v>
      </c>
      <c r="E77" s="4">
        <v>55.791031091106106</v>
      </c>
      <c r="F77" s="5">
        <v>103.132678132678</v>
      </c>
    </row>
    <row r="78" spans="1:6" x14ac:dyDescent="0.35">
      <c r="A78" s="4">
        <v>1200.87976539589</v>
      </c>
      <c r="B78" s="2">
        <v>21.15</v>
      </c>
      <c r="C78" s="2">
        <v>39.25</v>
      </c>
      <c r="D78" s="4">
        <v>83.971631205673802</v>
      </c>
      <c r="E78" s="4">
        <v>56.100632300932375</v>
      </c>
      <c r="F78" s="5">
        <v>103.132678132678</v>
      </c>
    </row>
    <row r="79" spans="1:6" x14ac:dyDescent="0.35">
      <c r="A79" s="4">
        <v>1231.6715542521999</v>
      </c>
      <c r="B79" s="2">
        <v>21.25</v>
      </c>
      <c r="C79" s="2">
        <v>41.22</v>
      </c>
      <c r="D79" s="4">
        <v>83.002364066193806</v>
      </c>
      <c r="E79" s="4">
        <v>56.407851962990748</v>
      </c>
      <c r="F79" s="5">
        <v>105.589680589681</v>
      </c>
    </row>
    <row r="80" spans="1:6" x14ac:dyDescent="0.35">
      <c r="A80" s="4">
        <v>1252.19941348974</v>
      </c>
      <c r="B80" s="2">
        <v>21.6</v>
      </c>
      <c r="C80" s="2">
        <v>42.2</v>
      </c>
      <c r="D80" s="4">
        <v>81.548463356973997</v>
      </c>
      <c r="E80" s="4">
        <v>57.023482060991441</v>
      </c>
      <c r="F80" s="5">
        <v>105.09828009828</v>
      </c>
    </row>
    <row r="81" spans="1:6" x14ac:dyDescent="0.35">
      <c r="A81" s="4">
        <v>1200.87976539589</v>
      </c>
      <c r="B81" s="2">
        <v>21.71</v>
      </c>
      <c r="C81" s="2">
        <v>42.2</v>
      </c>
      <c r="D81" s="4">
        <v>82.033096926713895</v>
      </c>
      <c r="E81" s="4">
        <v>57.945736434108525</v>
      </c>
      <c r="F81" s="5">
        <v>104.115479115479</v>
      </c>
    </row>
    <row r="82" spans="1:6" x14ac:dyDescent="0.35">
      <c r="A82" s="4">
        <v>1231.6715542521999</v>
      </c>
      <c r="B82" s="2">
        <v>22.12</v>
      </c>
      <c r="C82" s="2">
        <v>43.67</v>
      </c>
      <c r="D82" s="4">
        <v>83.002364066193806</v>
      </c>
      <c r="E82" s="4">
        <v>58.25474225699282</v>
      </c>
      <c r="F82" s="5">
        <v>105.09828009828</v>
      </c>
    </row>
    <row r="83" spans="1:6" x14ac:dyDescent="0.35">
      <c r="A83" s="4">
        <v>1200.87976539589</v>
      </c>
      <c r="B83" s="2">
        <v>22.48</v>
      </c>
      <c r="C83" s="2">
        <v>46.13</v>
      </c>
      <c r="D83" s="4">
        <v>81.548463356973997</v>
      </c>
      <c r="E83" s="4">
        <v>58.56255730599316</v>
      </c>
      <c r="F83" s="5">
        <v>103.132678132678</v>
      </c>
    </row>
    <row r="84" spans="1:6" x14ac:dyDescent="0.35">
      <c r="A84" s="4">
        <v>1241.9354838709701</v>
      </c>
      <c r="B84" s="2">
        <v>22.81</v>
      </c>
      <c r="C84" s="2">
        <v>45.15</v>
      </c>
      <c r="D84" s="4">
        <v>80.094562647754103</v>
      </c>
      <c r="E84" s="4">
        <v>58.87096774193548</v>
      </c>
      <c r="F84" s="5">
        <v>106.081081081081</v>
      </c>
    </row>
    <row r="85" spans="1:6" x14ac:dyDescent="0.35">
      <c r="A85" s="4">
        <v>1221.40762463343</v>
      </c>
      <c r="B85" s="2">
        <v>22.95</v>
      </c>
      <c r="C85" s="2">
        <v>48.1</v>
      </c>
      <c r="D85" s="4">
        <v>78.640661938534294</v>
      </c>
      <c r="E85" s="4">
        <v>59.178187403993853</v>
      </c>
      <c r="F85" s="5">
        <v>107.06388206388201</v>
      </c>
    </row>
    <row r="86" spans="1:6" x14ac:dyDescent="0.35">
      <c r="A86" s="4">
        <v>1231.6715542521999</v>
      </c>
      <c r="B86" s="2">
        <v>23.78</v>
      </c>
      <c r="C86" s="2">
        <v>49.57</v>
      </c>
      <c r="D86" s="4">
        <v>79.125295508274206</v>
      </c>
      <c r="E86" s="4">
        <v>58.871563128877455</v>
      </c>
      <c r="F86" s="5">
        <v>107.555282555283</v>
      </c>
    </row>
    <row r="87" spans="1:6" x14ac:dyDescent="0.35">
      <c r="A87" s="4">
        <v>1252.19941348974</v>
      </c>
      <c r="B87" s="2">
        <v>24.06</v>
      </c>
      <c r="C87" s="2">
        <v>51.04</v>
      </c>
      <c r="D87" s="4">
        <v>79.125295508274206</v>
      </c>
      <c r="E87" s="4">
        <v>58.566725014586979</v>
      </c>
      <c r="F87" s="5">
        <v>107.555282555283</v>
      </c>
    </row>
    <row r="88" spans="1:6" x14ac:dyDescent="0.35">
      <c r="A88" s="4">
        <v>1303.51906158358</v>
      </c>
      <c r="B88" s="2">
        <v>24.19</v>
      </c>
      <c r="C88" s="2">
        <v>50.06</v>
      </c>
      <c r="D88" s="4">
        <v>77.186761229314399</v>
      </c>
      <c r="E88" s="4">
        <v>57.952881077412208</v>
      </c>
      <c r="F88" s="5">
        <v>109.029484029484</v>
      </c>
    </row>
    <row r="89" spans="1:6" x14ac:dyDescent="0.35">
      <c r="A89" s="4">
        <v>1334.3108504398799</v>
      </c>
      <c r="B89" s="2">
        <v>24.88</v>
      </c>
      <c r="C89" s="2">
        <v>53.5</v>
      </c>
      <c r="D89" s="4">
        <v>77.671394799054397</v>
      </c>
      <c r="E89" s="4">
        <v>57.032412865121039</v>
      </c>
      <c r="F89" s="5">
        <v>109.029484029484</v>
      </c>
    </row>
    <row r="90" spans="1:6" x14ac:dyDescent="0.35">
      <c r="A90" s="4">
        <v>1426.6862170088</v>
      </c>
      <c r="B90" s="2">
        <v>25.44</v>
      </c>
      <c r="C90" s="2">
        <v>53.99</v>
      </c>
      <c r="D90" s="4">
        <v>74.763593380614694</v>
      </c>
      <c r="E90" s="4">
        <v>57.342014074947308</v>
      </c>
      <c r="F90" s="5">
        <v>110.995085995086</v>
      </c>
    </row>
    <row r="91" spans="1:6" x14ac:dyDescent="0.35">
      <c r="A91" s="4">
        <v>1395.89442815249</v>
      </c>
      <c r="B91" s="2">
        <v>25.99</v>
      </c>
      <c r="C91" s="2">
        <v>56.45</v>
      </c>
      <c r="D91" s="4">
        <v>74.763593380614694</v>
      </c>
      <c r="E91" s="4">
        <v>56.728170137772537</v>
      </c>
      <c r="F91" s="5">
        <v>111.486486486486</v>
      </c>
    </row>
    <row r="92" spans="1:6" x14ac:dyDescent="0.35">
      <c r="A92" s="4">
        <v>1416.4222873900301</v>
      </c>
      <c r="B92" s="2">
        <v>26.27</v>
      </c>
      <c r="C92" s="2">
        <v>55.47</v>
      </c>
      <c r="D92" s="4">
        <v>75.732860520094604</v>
      </c>
      <c r="E92" s="4">
        <v>56.423927410424035</v>
      </c>
      <c r="F92" s="5">
        <v>110.995085995086</v>
      </c>
    </row>
    <row r="93" spans="1:6" x14ac:dyDescent="0.35">
      <c r="A93" s="4">
        <v>1426.6862170088</v>
      </c>
      <c r="B93" s="2">
        <v>26.32</v>
      </c>
      <c r="C93" s="2">
        <v>53.01</v>
      </c>
      <c r="D93" s="4">
        <v>78.156028368794296</v>
      </c>
      <c r="E93" s="4">
        <v>56.117303135307637</v>
      </c>
      <c r="F93" s="5">
        <v>112.469287469287</v>
      </c>
    </row>
    <row r="94" spans="1:6" x14ac:dyDescent="0.35">
      <c r="A94" s="4">
        <v>1406.1583577712599</v>
      </c>
      <c r="B94" s="2">
        <v>26.41</v>
      </c>
      <c r="C94" s="2">
        <v>55.96</v>
      </c>
      <c r="D94" s="4">
        <v>79.125295508274206</v>
      </c>
      <c r="E94" s="4">
        <v>55.81186963407518</v>
      </c>
      <c r="F94" s="5">
        <v>111.977886977887</v>
      </c>
    </row>
    <row r="95" spans="1:6" x14ac:dyDescent="0.35">
      <c r="A95" s="4">
        <v>1436.9501466275699</v>
      </c>
      <c r="B95" s="2">
        <v>26.58</v>
      </c>
      <c r="C95" s="2">
        <v>57.43</v>
      </c>
      <c r="D95" s="4">
        <v>81.548463356973997</v>
      </c>
      <c r="E95" s="4">
        <v>56.119684683075533</v>
      </c>
      <c r="F95" s="5">
        <v>110.503685503686</v>
      </c>
    </row>
    <row r="96" spans="1:6" x14ac:dyDescent="0.35">
      <c r="A96" s="4">
        <v>1426.6862170088</v>
      </c>
      <c r="B96" s="2">
        <v>27.13</v>
      </c>
      <c r="C96" s="2">
        <v>63.33</v>
      </c>
      <c r="D96" s="4">
        <v>86.879432624113505</v>
      </c>
      <c r="E96" s="4">
        <v>56.427499732075873</v>
      </c>
      <c r="F96" s="5">
        <v>111.977886977887</v>
      </c>
    </row>
    <row r="97" spans="1:6" x14ac:dyDescent="0.35">
      <c r="A97" s="4">
        <v>1488.2697947214101</v>
      </c>
      <c r="B97" s="2">
        <v>27.65</v>
      </c>
      <c r="C97" s="2">
        <v>63.33</v>
      </c>
      <c r="D97" s="4">
        <v>85.910165484633595</v>
      </c>
      <c r="E97" s="4">
        <v>56.126829326379209</v>
      </c>
      <c r="F97" s="5">
        <v>114.434889434889</v>
      </c>
    </row>
    <row r="98" spans="1:6" x14ac:dyDescent="0.35">
      <c r="A98" s="4">
        <v>1478.00586510264</v>
      </c>
      <c r="B98" s="2">
        <v>28.12</v>
      </c>
      <c r="C98" s="2">
        <v>61.86</v>
      </c>
      <c r="D98" s="4">
        <v>83.002364066193806</v>
      </c>
      <c r="E98" s="4">
        <v>56.743054811321883</v>
      </c>
      <c r="F98" s="5">
        <v>114.434889434889</v>
      </c>
    </row>
    <row r="99" spans="1:6" x14ac:dyDescent="0.35">
      <c r="A99" s="4">
        <v>1519.0615835777101</v>
      </c>
      <c r="B99" s="2">
        <v>28.48</v>
      </c>
      <c r="C99" s="2">
        <v>60.87</v>
      </c>
      <c r="D99" s="4">
        <v>82.033096926713895</v>
      </c>
      <c r="E99" s="4">
        <v>56.129806261089087</v>
      </c>
      <c r="F99" s="5">
        <v>113.943488943489</v>
      </c>
    </row>
    <row r="100" spans="1:6" x14ac:dyDescent="0.35">
      <c r="A100" s="4">
        <v>1508.7976539589399</v>
      </c>
      <c r="B100" s="2">
        <v>28.62</v>
      </c>
      <c r="C100" s="2">
        <v>61.86</v>
      </c>
      <c r="D100" s="4">
        <v>81.548463356973997</v>
      </c>
      <c r="E100" s="4">
        <v>56.440002857857323</v>
      </c>
      <c r="F100" s="5">
        <v>115.90909090909101</v>
      </c>
    </row>
    <row r="101" spans="1:6" x14ac:dyDescent="0.35">
      <c r="A101" s="4">
        <v>1519.0615835777101</v>
      </c>
      <c r="B101" s="2">
        <v>29.71</v>
      </c>
      <c r="C101" s="2">
        <v>66.28</v>
      </c>
      <c r="D101" s="4">
        <v>78.640661938534294</v>
      </c>
      <c r="E101" s="4">
        <v>56.747222519915695</v>
      </c>
      <c r="F101" s="5">
        <v>116.891891891892</v>
      </c>
    </row>
    <row r="102" spans="1:6" x14ac:dyDescent="0.35">
      <c r="A102" s="4">
        <v>1519.0615835777101</v>
      </c>
      <c r="B102" s="2">
        <v>30.14</v>
      </c>
      <c r="C102" s="2">
        <v>67.260000000000005</v>
      </c>
      <c r="D102" s="4">
        <v>81.063829787233999</v>
      </c>
      <c r="E102" s="4">
        <v>57.055037568916042</v>
      </c>
      <c r="F102" s="5">
        <v>117.383292383292</v>
      </c>
    </row>
    <row r="103" spans="1:6" x14ac:dyDescent="0.35">
      <c r="A103" s="4">
        <v>1498.53372434018</v>
      </c>
      <c r="B103" s="2">
        <v>30.69</v>
      </c>
      <c r="C103" s="2">
        <v>71.680000000000007</v>
      </c>
      <c r="D103" s="4">
        <v>83.002364066193806</v>
      </c>
      <c r="E103" s="4">
        <v>55.827945081508474</v>
      </c>
      <c r="F103" s="5">
        <v>114.92628992629</v>
      </c>
    </row>
    <row r="104" spans="1:6" x14ac:dyDescent="0.35">
      <c r="A104" s="4">
        <v>1549.85337243402</v>
      </c>
      <c r="B104" s="2">
        <v>30.79</v>
      </c>
      <c r="C104" s="2">
        <v>75.12</v>
      </c>
      <c r="D104" s="4">
        <v>85.425531914893597</v>
      </c>
      <c r="E104" s="4">
        <v>56.750199454625559</v>
      </c>
      <c r="F104" s="5">
        <v>115.41769041769</v>
      </c>
    </row>
    <row r="105" spans="1:6" x14ac:dyDescent="0.35">
      <c r="A105" s="4">
        <v>1508.7976539589399</v>
      </c>
      <c r="B105" s="2">
        <v>31.52</v>
      </c>
      <c r="C105" s="2">
        <v>75.12</v>
      </c>
      <c r="D105" s="4">
        <v>85.425531914893597</v>
      </c>
      <c r="E105" s="4">
        <v>57.058014503625913</v>
      </c>
      <c r="F105" s="5">
        <v>118.366093366093</v>
      </c>
    </row>
    <row r="106" spans="1:6" x14ac:dyDescent="0.35">
      <c r="A106" s="4">
        <v>1529.32551319648</v>
      </c>
      <c r="B106" s="2">
        <v>31.61</v>
      </c>
      <c r="C106" s="2">
        <v>70.209999999999994</v>
      </c>
      <c r="D106" s="4">
        <v>85.910165484633595</v>
      </c>
      <c r="E106" s="4">
        <v>57.365829552626252</v>
      </c>
      <c r="F106" s="5">
        <v>118.366093366093</v>
      </c>
    </row>
    <row r="107" spans="1:6" x14ac:dyDescent="0.35">
      <c r="A107" s="4">
        <v>1539.5894428152501</v>
      </c>
      <c r="B107" s="2">
        <v>31.94</v>
      </c>
      <c r="C107" s="2">
        <v>66.28</v>
      </c>
      <c r="D107" s="4">
        <v>84.4562647754137</v>
      </c>
      <c r="E107" s="4">
        <v>57.673049214684625</v>
      </c>
      <c r="F107" s="5">
        <v>119.840294840295</v>
      </c>
    </row>
    <row r="108" spans="1:6" x14ac:dyDescent="0.35">
      <c r="A108" s="4">
        <v>1549.85337243402</v>
      </c>
      <c r="B108" s="2">
        <v>32.76</v>
      </c>
      <c r="C108" s="2">
        <v>66.28</v>
      </c>
      <c r="D108" s="4">
        <v>81.548463356973997</v>
      </c>
      <c r="E108" s="4">
        <v>58.288679312685318</v>
      </c>
      <c r="F108" s="5">
        <v>120.331695331695</v>
      </c>
    </row>
    <row r="109" spans="1:6" x14ac:dyDescent="0.35">
      <c r="A109" s="4">
        <v>1529.32551319648</v>
      </c>
      <c r="B109" s="2">
        <v>32.85</v>
      </c>
      <c r="C109" s="2">
        <v>68.239999999999995</v>
      </c>
      <c r="D109" s="4">
        <v>80.094562647754103</v>
      </c>
      <c r="E109" s="4">
        <v>58.596494361685657</v>
      </c>
      <c r="F109" s="5">
        <v>117.383292383292</v>
      </c>
    </row>
    <row r="110" spans="1:6" x14ac:dyDescent="0.35">
      <c r="A110" s="4">
        <v>1642.2287390029301</v>
      </c>
      <c r="B110" s="2">
        <v>32.97</v>
      </c>
      <c r="C110" s="2">
        <v>70.209999999999994</v>
      </c>
      <c r="D110" s="4">
        <v>78.156028368794296</v>
      </c>
      <c r="E110" s="4">
        <v>59.212124459686351</v>
      </c>
      <c r="F110" s="5">
        <v>121.80589680589701</v>
      </c>
    </row>
    <row r="111" spans="1:6" x14ac:dyDescent="0.35">
      <c r="A111" s="4">
        <v>1693.5483870967701</v>
      </c>
      <c r="B111" s="2">
        <v>33.18</v>
      </c>
      <c r="C111" s="2">
        <v>72.67</v>
      </c>
      <c r="D111" s="4">
        <v>81.548463356973997</v>
      </c>
      <c r="E111" s="4">
        <v>59.827754557687044</v>
      </c>
      <c r="F111" s="5">
        <v>120.823095823096</v>
      </c>
    </row>
    <row r="112" spans="1:6" x14ac:dyDescent="0.35">
      <c r="A112" s="4">
        <v>1631.9648093841599</v>
      </c>
      <c r="B112" s="2">
        <v>33.590000000000003</v>
      </c>
      <c r="C112" s="2">
        <v>73.16</v>
      </c>
      <c r="D112" s="4">
        <v>84.940898345153698</v>
      </c>
      <c r="E112" s="4">
        <v>60.136164993629357</v>
      </c>
      <c r="F112" s="5">
        <v>122.788697788698</v>
      </c>
    </row>
    <row r="113" spans="1:6" x14ac:dyDescent="0.35">
      <c r="A113" s="4">
        <v>1693.5483870967701</v>
      </c>
      <c r="B113" s="2">
        <v>33.74</v>
      </c>
      <c r="C113" s="2">
        <v>74.14</v>
      </c>
      <c r="D113" s="4">
        <v>86.394799054373493</v>
      </c>
      <c r="E113" s="4">
        <v>60.13795115445528</v>
      </c>
      <c r="F113" s="5">
        <v>120.823095823096</v>
      </c>
    </row>
    <row r="114" spans="1:6" x14ac:dyDescent="0.35">
      <c r="A114" s="4">
        <v>1662.7565982404701</v>
      </c>
      <c r="B114" s="2">
        <v>33.869999999999997</v>
      </c>
      <c r="C114" s="2">
        <v>75.61</v>
      </c>
      <c r="D114" s="4">
        <v>86.394799054373493</v>
      </c>
      <c r="E114" s="4">
        <v>60.754176639397947</v>
      </c>
      <c r="F114" s="5">
        <v>124.262899262899</v>
      </c>
    </row>
    <row r="115" spans="1:6" x14ac:dyDescent="0.35">
      <c r="A115" s="4">
        <v>1683.2844574780099</v>
      </c>
      <c r="B115" s="2">
        <v>34.29</v>
      </c>
      <c r="C115" s="2">
        <v>81.510000000000005</v>
      </c>
      <c r="D115" s="4">
        <v>84.940898345153698</v>
      </c>
      <c r="E115" s="4">
        <v>61.369211350456659</v>
      </c>
      <c r="F115" s="5">
        <v>123.771498771499</v>
      </c>
    </row>
    <row r="116" spans="1:6" x14ac:dyDescent="0.35">
      <c r="A116" s="4">
        <v>1816.7155425219901</v>
      </c>
      <c r="B116" s="2">
        <v>34.56</v>
      </c>
      <c r="C116" s="2">
        <v>79.05</v>
      </c>
      <c r="D116" s="4">
        <v>82.517730496453893</v>
      </c>
      <c r="E116" s="4">
        <v>61.67762178639898</v>
      </c>
      <c r="F116" s="5">
        <v>123.280098280098</v>
      </c>
    </row>
    <row r="117" spans="1:6" x14ac:dyDescent="0.35">
      <c r="A117" s="4">
        <v>1785.9237536656899</v>
      </c>
      <c r="B117" s="2">
        <v>35.119999999999997</v>
      </c>
      <c r="C117" s="2">
        <v>78.56</v>
      </c>
      <c r="D117" s="4">
        <v>75.248226950354606</v>
      </c>
      <c r="E117" s="4">
        <v>61.987222996225242</v>
      </c>
      <c r="F117" s="5">
        <v>125.737100737101</v>
      </c>
    </row>
    <row r="118" spans="1:6" x14ac:dyDescent="0.35">
      <c r="A118" s="4">
        <v>1785.9237536656899</v>
      </c>
      <c r="B118" s="2">
        <v>36.5</v>
      </c>
      <c r="C118" s="2">
        <v>75.12</v>
      </c>
      <c r="D118" s="4">
        <v>77.671394799054397</v>
      </c>
      <c r="E118" s="4">
        <v>62.294442658283614</v>
      </c>
      <c r="F118" s="5">
        <v>125.737100737101</v>
      </c>
    </row>
    <row r="119" spans="1:6" x14ac:dyDescent="0.35">
      <c r="A119" s="4">
        <v>1847.5073313783</v>
      </c>
      <c r="B119" s="2">
        <v>36.64</v>
      </c>
      <c r="C119" s="2">
        <v>70.209999999999994</v>
      </c>
      <c r="D119" s="4">
        <v>80.094562647754103</v>
      </c>
      <c r="E119" s="4">
        <v>62.601662320341987</v>
      </c>
      <c r="F119" s="5">
        <v>123.280098280098</v>
      </c>
    </row>
    <row r="120" spans="1:6" x14ac:dyDescent="0.35">
      <c r="A120" s="4">
        <v>1847.5073313783</v>
      </c>
      <c r="B120" s="2">
        <v>36.79</v>
      </c>
      <c r="C120" s="2">
        <v>78.56</v>
      </c>
      <c r="D120" s="4">
        <v>81.063829787233999</v>
      </c>
      <c r="E120" s="4">
        <v>63.216101644458732</v>
      </c>
      <c r="F120" s="5">
        <v>126.228501228501</v>
      </c>
    </row>
    <row r="121" spans="1:6" x14ac:dyDescent="0.35">
      <c r="A121" s="4">
        <v>1857.7712609970699</v>
      </c>
      <c r="B121" s="2">
        <v>36.89</v>
      </c>
      <c r="C121" s="2">
        <v>84.95</v>
      </c>
      <c r="D121" s="4">
        <v>83.486997635933804</v>
      </c>
      <c r="E121" s="4">
        <v>63.831731742459425</v>
      </c>
      <c r="F121" s="5">
        <v>129.176904176904</v>
      </c>
    </row>
    <row r="122" spans="1:6" x14ac:dyDescent="0.35">
      <c r="A122" s="4">
        <v>1898.82697947214</v>
      </c>
      <c r="B122" s="2">
        <v>36.97</v>
      </c>
      <c r="C122" s="2">
        <v>83.48</v>
      </c>
      <c r="D122" s="4">
        <v>85.425531914893597</v>
      </c>
      <c r="E122" s="4">
        <v>64.447361840460118</v>
      </c>
      <c r="F122" s="5">
        <v>129.66830466830501</v>
      </c>
    </row>
    <row r="123" spans="1:6" x14ac:dyDescent="0.35">
      <c r="A123" s="4">
        <v>2032.2580645161299</v>
      </c>
      <c r="B123" s="2">
        <v>37</v>
      </c>
      <c r="C123" s="2">
        <v>82.99</v>
      </c>
      <c r="D123" s="4">
        <v>81.063829787233999</v>
      </c>
      <c r="E123" s="4">
        <v>65.06239655151883</v>
      </c>
      <c r="F123" s="5">
        <v>125.737100737101</v>
      </c>
    </row>
    <row r="124" spans="1:6" x14ac:dyDescent="0.35">
      <c r="A124" s="4">
        <v>2001.46627565982</v>
      </c>
      <c r="B124" s="2">
        <v>37.01</v>
      </c>
      <c r="C124" s="2">
        <v>82</v>
      </c>
      <c r="D124" s="4">
        <v>84.940898345153698</v>
      </c>
      <c r="E124" s="4">
        <v>65.677431262577556</v>
      </c>
      <c r="F124" s="5">
        <v>128.19410319410301</v>
      </c>
    </row>
    <row r="125" spans="1:6" x14ac:dyDescent="0.35">
      <c r="A125" s="4">
        <v>2032.2580645161299</v>
      </c>
      <c r="B125" s="2">
        <v>37.049999999999997</v>
      </c>
      <c r="C125" s="2">
        <v>79.05</v>
      </c>
      <c r="D125" s="4">
        <v>83.002364066193806</v>
      </c>
      <c r="E125" s="4">
        <v>66.600281022636608</v>
      </c>
      <c r="F125" s="5">
        <v>125.737100737101</v>
      </c>
    </row>
    <row r="126" spans="1:6" x14ac:dyDescent="0.35">
      <c r="A126" s="4">
        <v>2021.99413489736</v>
      </c>
      <c r="B126" s="2">
        <v>37.14</v>
      </c>
      <c r="C126" s="2">
        <v>77.09</v>
      </c>
      <c r="D126" s="4">
        <v>84.4562647754137</v>
      </c>
      <c r="E126" s="4">
        <v>64.141332952285694</v>
      </c>
      <c r="F126" s="5">
        <v>128.19410319410301</v>
      </c>
    </row>
    <row r="127" spans="1:6" x14ac:dyDescent="0.35">
      <c r="A127" s="4">
        <v>2063.0498533724299</v>
      </c>
      <c r="B127" s="2">
        <v>38.159999999999997</v>
      </c>
      <c r="C127" s="2">
        <v>79.05</v>
      </c>
      <c r="D127" s="4">
        <v>87.364066193853404</v>
      </c>
      <c r="E127" s="4">
        <v>62.914240464878127</v>
      </c>
      <c r="F127" s="5">
        <v>128.68550368550399</v>
      </c>
    </row>
    <row r="128" spans="1:6" x14ac:dyDescent="0.35">
      <c r="A128" s="4">
        <v>2052.78592375367</v>
      </c>
      <c r="B128" s="2">
        <v>38.71</v>
      </c>
      <c r="C128" s="2">
        <v>87.9</v>
      </c>
      <c r="D128" s="4">
        <v>83.971631205673802</v>
      </c>
      <c r="E128" s="4">
        <v>62.914835851820101</v>
      </c>
      <c r="F128" s="5">
        <v>132.12530712530699</v>
      </c>
    </row>
    <row r="129" spans="1:6" x14ac:dyDescent="0.35">
      <c r="A129" s="4">
        <v>2021.99413489736</v>
      </c>
      <c r="B129" s="2">
        <v>39.26</v>
      </c>
      <c r="C129" s="2">
        <v>87.9</v>
      </c>
      <c r="D129" s="4">
        <v>82.033096926713895</v>
      </c>
      <c r="E129" s="4">
        <v>61.994963026470906</v>
      </c>
      <c r="F129" s="5">
        <v>132.12530712530699</v>
      </c>
    </row>
    <row r="130" spans="1:6" x14ac:dyDescent="0.35">
      <c r="A130" s="4">
        <v>2073.3137829911998</v>
      </c>
      <c r="B130" s="2">
        <v>40.229999999999997</v>
      </c>
      <c r="C130" s="2">
        <v>87.9</v>
      </c>
      <c r="D130" s="4">
        <v>80.579196217494101</v>
      </c>
      <c r="E130" s="4">
        <v>61.073899427237762</v>
      </c>
      <c r="F130" s="5">
        <v>131.14250614250599</v>
      </c>
    </row>
    <row r="131" spans="1:6" x14ac:dyDescent="0.35">
      <c r="A131" s="4">
        <v>2114.3695014662799</v>
      </c>
      <c r="B131" s="2">
        <v>40.51</v>
      </c>
      <c r="C131" s="2">
        <v>85.93</v>
      </c>
      <c r="D131" s="4">
        <v>79.125295508274206</v>
      </c>
      <c r="E131" s="4">
        <v>60.152240441062652</v>
      </c>
      <c r="F131" s="5">
        <v>134.58230958230999</v>
      </c>
    </row>
    <row r="132" spans="1:6" x14ac:dyDescent="0.35">
      <c r="A132" s="4">
        <v>2124.6334310850398</v>
      </c>
      <c r="B132" s="2">
        <v>40.65</v>
      </c>
      <c r="C132" s="2">
        <v>82.99</v>
      </c>
      <c r="D132" s="4">
        <v>81.063829787233999</v>
      </c>
      <c r="E132" s="4">
        <v>60.46124626394694</v>
      </c>
      <c r="F132" s="5">
        <v>133.10810810810801</v>
      </c>
    </row>
    <row r="133" spans="1:6" x14ac:dyDescent="0.35">
      <c r="A133" s="4">
        <v>2093.8416422287401</v>
      </c>
      <c r="B133" s="2">
        <v>41.61</v>
      </c>
      <c r="C133" s="2">
        <v>81.02</v>
      </c>
      <c r="D133" s="4">
        <v>80.579196217494101</v>
      </c>
      <c r="E133" s="4">
        <v>59.539587277771822</v>
      </c>
      <c r="F133" s="5">
        <v>134.58230958230999</v>
      </c>
    </row>
    <row r="134" spans="1:6" x14ac:dyDescent="0.35">
      <c r="A134" s="4">
        <v>2052.78592375367</v>
      </c>
      <c r="B134" s="2">
        <v>42.72</v>
      </c>
      <c r="C134" s="2">
        <v>77.09</v>
      </c>
      <c r="D134" s="4">
        <v>79.125295508274206</v>
      </c>
      <c r="E134" s="4">
        <v>60.155217375772516</v>
      </c>
      <c r="F134" s="5">
        <v>135.56511056511101</v>
      </c>
    </row>
    <row r="135" spans="1:6" x14ac:dyDescent="0.35">
      <c r="A135" s="4">
        <v>2145.16129032258</v>
      </c>
      <c r="B135" s="2">
        <v>42.81</v>
      </c>
      <c r="C135" s="2">
        <v>78.069999999999993</v>
      </c>
      <c r="D135" s="4">
        <v>81.063829787233999</v>
      </c>
      <c r="E135" s="4">
        <v>59.849188487598084</v>
      </c>
      <c r="F135" s="5">
        <v>137.03931203931199</v>
      </c>
    </row>
    <row r="136" spans="1:6" x14ac:dyDescent="0.35">
      <c r="A136" s="4">
        <v>2134.8973607038101</v>
      </c>
      <c r="B136" s="2">
        <v>43.13</v>
      </c>
      <c r="C136" s="2">
        <v>80.53</v>
      </c>
      <c r="D136" s="4">
        <v>83.971631205673802</v>
      </c>
      <c r="E136" s="4">
        <v>60.157598923540405</v>
      </c>
      <c r="F136" s="5">
        <v>137.530712530713</v>
      </c>
    </row>
    <row r="137" spans="1:6" x14ac:dyDescent="0.35">
      <c r="A137" s="4">
        <v>2155.42521994135</v>
      </c>
      <c r="B137" s="2">
        <v>43.27</v>
      </c>
      <c r="C137" s="2">
        <v>85.44</v>
      </c>
      <c r="D137" s="4">
        <v>85.425531914893597</v>
      </c>
      <c r="E137" s="4">
        <v>60.464818585598778</v>
      </c>
      <c r="F137" s="5">
        <v>137.03931203931199</v>
      </c>
    </row>
    <row r="138" spans="1:6" x14ac:dyDescent="0.35">
      <c r="A138" s="4">
        <v>2206.7448680351899</v>
      </c>
      <c r="B138" s="2">
        <v>43.41</v>
      </c>
      <c r="C138" s="2">
        <v>80.040000000000006</v>
      </c>
      <c r="D138" s="4">
        <v>84.940898345153698</v>
      </c>
      <c r="E138" s="4">
        <v>60.772633634599124</v>
      </c>
      <c r="F138" s="5">
        <v>135.56511056511101</v>
      </c>
    </row>
    <row r="139" spans="1:6" x14ac:dyDescent="0.35">
      <c r="A139" s="4">
        <v>2217.0087976539598</v>
      </c>
      <c r="B139" s="2">
        <v>43.96</v>
      </c>
      <c r="C139" s="2">
        <v>82</v>
      </c>
      <c r="D139" s="4">
        <v>83.486997635933804</v>
      </c>
      <c r="E139" s="4">
        <v>61.081639457483419</v>
      </c>
      <c r="F139" s="5">
        <v>137.530712530713</v>
      </c>
    </row>
    <row r="140" spans="1:6" x14ac:dyDescent="0.35">
      <c r="A140" s="4">
        <v>2196.48093841642</v>
      </c>
      <c r="B140" s="2">
        <v>44.24</v>
      </c>
      <c r="C140" s="2">
        <v>84.46</v>
      </c>
      <c r="D140" s="4">
        <v>83.971631205673802</v>
      </c>
      <c r="E140" s="4">
        <v>62.004489217542478</v>
      </c>
      <c r="F140" s="5">
        <v>139.98771498771501</v>
      </c>
    </row>
    <row r="141" spans="1:6" x14ac:dyDescent="0.35">
      <c r="A141" s="4">
        <v>2186.2170087976501</v>
      </c>
      <c r="B141" s="2">
        <v>44.52</v>
      </c>
      <c r="C141" s="2">
        <v>85.93</v>
      </c>
      <c r="D141" s="4">
        <v>81.548463356973997</v>
      </c>
      <c r="E141" s="4">
        <v>62.926148203717595</v>
      </c>
      <c r="F141" s="5">
        <v>140.47911547911499</v>
      </c>
    </row>
    <row r="142" spans="1:6" x14ac:dyDescent="0.35">
      <c r="A142" s="4">
        <v>2134.8973607038101</v>
      </c>
      <c r="B142" s="2">
        <v>45.76</v>
      </c>
      <c r="C142" s="2">
        <v>85.93</v>
      </c>
      <c r="D142" s="4">
        <v>80.579196217494101</v>
      </c>
      <c r="E142" s="4">
        <v>63.54058752783434</v>
      </c>
      <c r="F142" s="5">
        <v>139.496314496314</v>
      </c>
    </row>
    <row r="143" spans="1:6" x14ac:dyDescent="0.35">
      <c r="A143" s="4">
        <v>2175.9530791788902</v>
      </c>
      <c r="B143" s="2">
        <v>45.85</v>
      </c>
      <c r="C143" s="2">
        <v>89.37</v>
      </c>
      <c r="D143" s="4">
        <v>82.033096926713895</v>
      </c>
      <c r="E143" s="4">
        <v>64.462841900951432</v>
      </c>
      <c r="F143" s="5">
        <v>142.44471744471701</v>
      </c>
    </row>
    <row r="144" spans="1:6" x14ac:dyDescent="0.35">
      <c r="A144" s="4">
        <v>2247.80058651026</v>
      </c>
      <c r="B144" s="2">
        <v>45.93</v>
      </c>
      <c r="C144" s="2">
        <v>89.37</v>
      </c>
      <c r="D144" s="4">
        <v>83.002364066193806</v>
      </c>
      <c r="E144" s="4">
        <v>65.691720549184907</v>
      </c>
      <c r="F144" s="5">
        <v>143.42751842751801</v>
      </c>
    </row>
    <row r="145" spans="1:6" x14ac:dyDescent="0.35">
      <c r="A145" s="4">
        <v>2268.3284457477998</v>
      </c>
      <c r="B145" s="2">
        <v>46.87</v>
      </c>
      <c r="C145" s="2">
        <v>92.81</v>
      </c>
      <c r="D145" s="4">
        <v>84.4562647754137</v>
      </c>
      <c r="E145" s="4">
        <v>66.002512532895139</v>
      </c>
      <c r="F145" s="5">
        <v>141.953316953317</v>
      </c>
    </row>
    <row r="146" spans="1:6" x14ac:dyDescent="0.35">
      <c r="A146" s="4">
        <v>2370.9677419354798</v>
      </c>
      <c r="B146" s="2">
        <v>47.07</v>
      </c>
      <c r="C146" s="2">
        <v>89.86</v>
      </c>
      <c r="D146" s="4">
        <v>87.848699763593402</v>
      </c>
      <c r="E146" s="4">
        <v>66.621119565605682</v>
      </c>
      <c r="F146" s="5">
        <v>145.39312039312</v>
      </c>
    </row>
    <row r="147" spans="1:6" x14ac:dyDescent="0.35">
      <c r="A147" s="4">
        <v>2309.3841642228699</v>
      </c>
      <c r="B147" s="2">
        <v>47.1</v>
      </c>
      <c r="C147" s="2">
        <v>86.92</v>
      </c>
      <c r="D147" s="4">
        <v>86.879432624113505</v>
      </c>
      <c r="E147" s="4">
        <v>66.627073435025423</v>
      </c>
      <c r="F147" s="5">
        <v>145.88452088452101</v>
      </c>
    </row>
    <row r="148" spans="1:6" x14ac:dyDescent="0.35">
      <c r="A148" s="4">
        <v>2319.6480938416398</v>
      </c>
      <c r="B148" s="2">
        <v>47.14</v>
      </c>
      <c r="C148" s="2">
        <v>84.46</v>
      </c>
      <c r="D148" s="4">
        <v>88.3333333333333</v>
      </c>
      <c r="E148" s="4">
        <v>67.548732421200526</v>
      </c>
      <c r="F148" s="5">
        <v>147.35872235872199</v>
      </c>
    </row>
    <row r="149" spans="1:6" x14ac:dyDescent="0.35">
      <c r="A149" s="4">
        <v>2350.43988269795</v>
      </c>
      <c r="B149" s="2">
        <v>47.25</v>
      </c>
      <c r="C149" s="2">
        <v>84.46</v>
      </c>
      <c r="D149" s="4">
        <v>85.910165484633595</v>
      </c>
      <c r="E149" s="4">
        <v>67.243298919968083</v>
      </c>
      <c r="F149" s="5">
        <v>147.35872235872199</v>
      </c>
    </row>
    <row r="150" spans="1:6" x14ac:dyDescent="0.35">
      <c r="A150" s="4">
        <v>2340.1759530791801</v>
      </c>
      <c r="B150" s="2">
        <v>47.4</v>
      </c>
      <c r="C150" s="2">
        <v>81.510000000000005</v>
      </c>
      <c r="D150" s="4">
        <v>86.394799054373493</v>
      </c>
      <c r="E150" s="4">
        <v>66.939056192619574</v>
      </c>
      <c r="F150" s="5">
        <v>145.88452088452101</v>
      </c>
    </row>
    <row r="151" spans="1:6" x14ac:dyDescent="0.35">
      <c r="A151" s="4">
        <v>2422.2873900293298</v>
      </c>
      <c r="B151" s="2">
        <v>47.7</v>
      </c>
      <c r="C151" s="2">
        <v>80.040000000000006</v>
      </c>
      <c r="D151" s="4">
        <v>87.848699763593402</v>
      </c>
      <c r="E151" s="4">
        <v>66.324616868502829</v>
      </c>
      <c r="F151" s="5">
        <v>149.32432432432401</v>
      </c>
    </row>
    <row r="152" spans="1:6" x14ac:dyDescent="0.35">
      <c r="A152" s="4">
        <v>2391.4956011730201</v>
      </c>
      <c r="B152" s="2">
        <v>48.25</v>
      </c>
      <c r="C152" s="2">
        <v>77.09</v>
      </c>
      <c r="D152" s="4">
        <v>88.3333333333333</v>
      </c>
      <c r="E152" s="4">
        <v>67.864287500446551</v>
      </c>
      <c r="F152" s="5">
        <v>149.81572481572499</v>
      </c>
    </row>
    <row r="153" spans="1:6" x14ac:dyDescent="0.35">
      <c r="A153" s="4">
        <v>2442.8152492668601</v>
      </c>
      <c r="B153" s="2">
        <v>48.94</v>
      </c>
      <c r="C153" s="2">
        <v>74.63</v>
      </c>
      <c r="D153" s="4">
        <v>86.879432624113505</v>
      </c>
      <c r="E153" s="4">
        <v>67.250443563271773</v>
      </c>
      <c r="F153" s="5">
        <v>149.81572481572499</v>
      </c>
    </row>
    <row r="154" spans="1:6" x14ac:dyDescent="0.35">
      <c r="A154" s="4">
        <v>2514.6627565982399</v>
      </c>
      <c r="B154" s="2">
        <v>49.35</v>
      </c>
      <c r="C154" s="2">
        <v>79.05</v>
      </c>
      <c r="D154" s="4">
        <v>85.910165484633595</v>
      </c>
      <c r="E154" s="4">
        <v>68.175079484156754</v>
      </c>
      <c r="F154" s="5">
        <v>147.850122850123</v>
      </c>
    </row>
    <row r="155" spans="1:6" x14ac:dyDescent="0.35">
      <c r="A155" s="4">
        <v>2576.2463343108502</v>
      </c>
      <c r="B155" s="2">
        <v>49.49</v>
      </c>
      <c r="C155" s="2">
        <v>73.650000000000006</v>
      </c>
      <c r="D155" s="4">
        <v>84.4562647754137</v>
      </c>
      <c r="E155" s="4">
        <v>67.2563974326915</v>
      </c>
      <c r="F155" s="5">
        <v>147.850122850123</v>
      </c>
    </row>
    <row r="156" spans="1:6" x14ac:dyDescent="0.35">
      <c r="A156" s="4">
        <v>2555.7184750733099</v>
      </c>
      <c r="B156" s="2">
        <v>50.08</v>
      </c>
      <c r="C156" s="2">
        <v>73.16</v>
      </c>
      <c r="D156" s="4">
        <v>82.517730496453893</v>
      </c>
      <c r="E156" s="4">
        <v>68.180437966634514</v>
      </c>
      <c r="F156" s="5">
        <v>145.39312039312</v>
      </c>
    </row>
    <row r="157" spans="1:6" x14ac:dyDescent="0.35">
      <c r="A157" s="4">
        <v>2648.09384164223</v>
      </c>
      <c r="B157" s="2">
        <v>50.16</v>
      </c>
      <c r="C157" s="2">
        <v>75.12</v>
      </c>
      <c r="D157" s="4">
        <v>81.063829787233999</v>
      </c>
      <c r="E157" s="4">
        <v>68.796663451577174</v>
      </c>
      <c r="F157" s="5">
        <v>145.39312039312</v>
      </c>
    </row>
    <row r="158" spans="1:6" x14ac:dyDescent="0.35">
      <c r="A158" s="4">
        <v>2750.73313782991</v>
      </c>
      <c r="B158" s="2">
        <v>50.25</v>
      </c>
      <c r="C158" s="2">
        <v>78.069999999999993</v>
      </c>
      <c r="D158" s="4">
        <v>79.125295508274206</v>
      </c>
      <c r="E158" s="4">
        <v>67.876790626227987</v>
      </c>
      <c r="F158" s="5">
        <v>145.39312039312</v>
      </c>
    </row>
    <row r="159" spans="1:6" x14ac:dyDescent="0.35">
      <c r="A159" s="4">
        <v>2730.2052785923802</v>
      </c>
      <c r="B159" s="2">
        <v>50.32</v>
      </c>
      <c r="C159" s="2">
        <v>79.55</v>
      </c>
      <c r="D159" s="4">
        <v>75.732860520094604</v>
      </c>
      <c r="E159" s="4">
        <v>67.570761738053562</v>
      </c>
      <c r="F159" s="5">
        <v>147.35872235872199</v>
      </c>
    </row>
    <row r="160" spans="1:6" x14ac:dyDescent="0.35">
      <c r="A160" s="4">
        <v>2678.8856304985302</v>
      </c>
      <c r="B160" s="2">
        <v>51.4</v>
      </c>
      <c r="C160" s="2">
        <v>71.19</v>
      </c>
      <c r="D160" s="4">
        <v>75.732860520094604</v>
      </c>
      <c r="E160" s="4">
        <v>66.035258814703667</v>
      </c>
      <c r="F160" s="5">
        <v>149.32432432432401</v>
      </c>
    </row>
    <row r="161" spans="1:6" x14ac:dyDescent="0.35">
      <c r="A161" s="4">
        <v>2699.41348973607</v>
      </c>
      <c r="B161" s="2">
        <v>51.84</v>
      </c>
      <c r="C161" s="2">
        <v>68.73</v>
      </c>
      <c r="D161" s="4">
        <v>77.186761229314399</v>
      </c>
      <c r="E161" s="4">
        <v>68.186391836054241</v>
      </c>
      <c r="F161" s="5">
        <v>143.42751842751801</v>
      </c>
    </row>
    <row r="162" spans="1:6" x14ac:dyDescent="0.35">
      <c r="A162" s="4">
        <v>2709.6774193548399</v>
      </c>
      <c r="B162" s="2">
        <v>51.91</v>
      </c>
      <c r="C162" s="2">
        <v>67.75</v>
      </c>
      <c r="D162" s="4">
        <v>79.125295508274206</v>
      </c>
      <c r="E162" s="4">
        <v>70.030900582288439</v>
      </c>
      <c r="F162" s="5">
        <v>143.42751842751801</v>
      </c>
    </row>
    <row r="163" spans="1:6" x14ac:dyDescent="0.35">
      <c r="A163" s="4">
        <v>2740.4692082111401</v>
      </c>
      <c r="B163" s="2">
        <v>51.98</v>
      </c>
      <c r="C163" s="2">
        <v>68.73</v>
      </c>
      <c r="D163" s="4">
        <v>81.548463356973997</v>
      </c>
      <c r="E163" s="4">
        <v>69.416461258171694</v>
      </c>
      <c r="F163" s="5">
        <v>142.93611793611799</v>
      </c>
    </row>
    <row r="164" spans="1:6" x14ac:dyDescent="0.35">
      <c r="A164" s="4">
        <v>2760.9970674486799</v>
      </c>
      <c r="B164" s="2">
        <v>52.26</v>
      </c>
      <c r="C164" s="2">
        <v>74.14</v>
      </c>
      <c r="D164" s="4">
        <v>84.940898345153698</v>
      </c>
      <c r="E164" s="4">
        <v>67.57671560747329</v>
      </c>
      <c r="F164" s="5">
        <v>141.46191646191599</v>
      </c>
    </row>
    <row r="165" spans="1:6" x14ac:dyDescent="0.35">
      <c r="A165" s="4">
        <v>2781.5249266862202</v>
      </c>
      <c r="B165" s="2">
        <v>52.35</v>
      </c>
      <c r="C165" s="2">
        <v>77.58</v>
      </c>
      <c r="D165" s="4">
        <v>86.394799054373493</v>
      </c>
      <c r="E165" s="4">
        <v>70.956131890115387</v>
      </c>
      <c r="F165" s="5">
        <v>140.970515970516</v>
      </c>
    </row>
    <row r="166" spans="1:6" x14ac:dyDescent="0.35">
      <c r="A166" s="4">
        <v>2771.2609970674498</v>
      </c>
      <c r="B166" s="2">
        <v>52.85</v>
      </c>
      <c r="C166" s="2">
        <v>80.53</v>
      </c>
      <c r="D166" s="4">
        <v>88.3333333333333</v>
      </c>
      <c r="E166" s="4">
        <v>71.877790876290504</v>
      </c>
      <c r="F166" s="5">
        <v>140.970515970516</v>
      </c>
    </row>
    <row r="167" spans="1:6" x14ac:dyDescent="0.35">
      <c r="A167" s="4">
        <v>2740.4692082111401</v>
      </c>
      <c r="B167" s="2">
        <v>52.95</v>
      </c>
      <c r="C167" s="2">
        <v>82.49</v>
      </c>
      <c r="D167" s="4">
        <v>83.971631205673802</v>
      </c>
      <c r="E167" s="4">
        <v>71.265137712999675</v>
      </c>
      <c r="F167" s="5">
        <v>141.46191646191599</v>
      </c>
    </row>
    <row r="168" spans="1:6" x14ac:dyDescent="0.35">
      <c r="A168" s="4">
        <v>2822.5806451612898</v>
      </c>
      <c r="B168" s="2">
        <v>53.23</v>
      </c>
      <c r="C168" s="2">
        <v>84.95</v>
      </c>
      <c r="D168" s="4">
        <v>90.271867612293093</v>
      </c>
      <c r="E168" s="4">
        <v>72.803022184117452</v>
      </c>
      <c r="F168" s="5">
        <v>140.47911547911499</v>
      </c>
    </row>
    <row r="169" spans="1:6" x14ac:dyDescent="0.35">
      <c r="A169" s="4">
        <v>2802.05278592375</v>
      </c>
      <c r="B169" s="2">
        <v>53.64</v>
      </c>
      <c r="C169" s="2">
        <v>89.37</v>
      </c>
      <c r="D169" s="4">
        <v>93.179669030732896</v>
      </c>
      <c r="E169" s="4">
        <v>74.340311268293263</v>
      </c>
      <c r="F169" s="5">
        <v>140.47911547911499</v>
      </c>
    </row>
    <row r="170" spans="1:6" x14ac:dyDescent="0.35">
      <c r="A170" s="4">
        <v>2802.05278592375</v>
      </c>
      <c r="B170" s="2">
        <v>53.74</v>
      </c>
      <c r="C170" s="2">
        <v>88.39</v>
      </c>
      <c r="D170" s="4">
        <v>93.179669030732896</v>
      </c>
      <c r="E170" s="4">
        <v>74.035473154002787</v>
      </c>
      <c r="F170" s="5">
        <v>137.530712530713</v>
      </c>
    </row>
    <row r="171" spans="1:6" x14ac:dyDescent="0.35">
      <c r="A171" s="4">
        <v>2812.3167155425199</v>
      </c>
      <c r="B171" s="2">
        <v>53.84</v>
      </c>
      <c r="C171" s="2">
        <v>83.97</v>
      </c>
      <c r="D171" s="4">
        <v>90.756501182033105</v>
      </c>
      <c r="E171" s="4">
        <v>73.114409554769651</v>
      </c>
      <c r="F171" s="5">
        <v>141.46191646191599</v>
      </c>
    </row>
    <row r="172" spans="1:6" x14ac:dyDescent="0.35">
      <c r="A172" s="4">
        <v>2853.3724340176</v>
      </c>
      <c r="B172" s="2">
        <v>53.94</v>
      </c>
      <c r="C172" s="2">
        <v>91.83</v>
      </c>
      <c r="D172" s="4">
        <v>90.756501182033105</v>
      </c>
      <c r="E172" s="4">
        <v>72.499970230652906</v>
      </c>
      <c r="F172" s="5">
        <v>139.98771498771501</v>
      </c>
    </row>
    <row r="173" spans="1:6" x14ac:dyDescent="0.35">
      <c r="A173" s="4">
        <v>2853.3724340176</v>
      </c>
      <c r="B173" s="2">
        <v>54.08</v>
      </c>
      <c r="C173" s="2">
        <v>91.34</v>
      </c>
      <c r="D173" s="4">
        <v>90.756501182033105</v>
      </c>
      <c r="E173" s="4">
        <v>71.886126293478128</v>
      </c>
      <c r="F173" s="5">
        <v>140.47911547911499</v>
      </c>
    </row>
    <row r="174" spans="1:6" x14ac:dyDescent="0.35">
      <c r="A174" s="4">
        <v>2904.69208211144</v>
      </c>
      <c r="B174" s="2">
        <v>54.12</v>
      </c>
      <c r="C174" s="2">
        <v>93.3</v>
      </c>
      <c r="D174" s="4">
        <v>90.271867612293093</v>
      </c>
      <c r="E174" s="4">
        <v>71.275259291013242</v>
      </c>
      <c r="F174" s="5">
        <v>139.496314496314</v>
      </c>
    </row>
    <row r="175" spans="1:6" x14ac:dyDescent="0.35">
      <c r="A175" s="4">
        <v>2925.2199413489702</v>
      </c>
      <c r="B175" s="2">
        <v>54.27</v>
      </c>
      <c r="C175" s="2">
        <v>95.27</v>
      </c>
      <c r="D175" s="4">
        <v>87.848699763593402</v>
      </c>
      <c r="E175" s="4">
        <v>71.890294002071954</v>
      </c>
      <c r="F175" s="5">
        <v>137.03931203931199</v>
      </c>
    </row>
    <row r="176" spans="1:6" x14ac:dyDescent="0.35">
      <c r="A176" s="4">
        <v>3007.3313782991199</v>
      </c>
      <c r="B176" s="2">
        <v>54.37</v>
      </c>
      <c r="C176" s="2">
        <v>96.25</v>
      </c>
      <c r="D176" s="4">
        <v>89.302600472813197</v>
      </c>
      <c r="E176" s="4">
        <v>73.119172650305444</v>
      </c>
      <c r="F176" s="5">
        <v>136.056511056511</v>
      </c>
    </row>
    <row r="177" spans="1:6" x14ac:dyDescent="0.35">
      <c r="A177" s="4">
        <v>3017.5953079178898</v>
      </c>
      <c r="B177" s="2">
        <v>54.47</v>
      </c>
      <c r="C177" s="2">
        <v>87.9</v>
      </c>
      <c r="D177" s="4">
        <v>89.302600472813197</v>
      </c>
      <c r="E177" s="4">
        <v>74.351623620190765</v>
      </c>
      <c r="F177" s="5">
        <v>134.09090909090901</v>
      </c>
    </row>
    <row r="178" spans="1:6" x14ac:dyDescent="0.35">
      <c r="A178" s="4">
        <v>3038.1231671554301</v>
      </c>
      <c r="B178" s="2">
        <v>54.57</v>
      </c>
      <c r="C178" s="2">
        <v>86.43</v>
      </c>
      <c r="D178" s="4">
        <v>82.033096926713895</v>
      </c>
      <c r="E178" s="4">
        <v>73.740161230783883</v>
      </c>
      <c r="F178" s="5">
        <v>134.09090909090901</v>
      </c>
    </row>
    <row r="179" spans="1:6" x14ac:dyDescent="0.35">
      <c r="A179" s="4">
        <v>3068.9149560117298</v>
      </c>
      <c r="B179" s="2">
        <v>54.67</v>
      </c>
      <c r="C179" s="2">
        <v>84.46</v>
      </c>
      <c r="D179" s="4">
        <v>84.4562647754137</v>
      </c>
      <c r="E179" s="4">
        <v>71.896247871491681</v>
      </c>
      <c r="F179" s="5">
        <v>132.616707616708</v>
      </c>
    </row>
    <row r="180" spans="1:6" x14ac:dyDescent="0.35">
      <c r="A180" s="4">
        <v>3007.3313782991199</v>
      </c>
      <c r="B180" s="2">
        <v>54.77</v>
      </c>
      <c r="C180" s="2">
        <v>81.510000000000005</v>
      </c>
      <c r="D180" s="4">
        <v>83.486997635933804</v>
      </c>
      <c r="E180" s="4">
        <v>70.666178449374257</v>
      </c>
      <c r="F180" s="5">
        <v>134.09090909090901</v>
      </c>
    </row>
    <row r="181" spans="1:6" x14ac:dyDescent="0.35">
      <c r="A181" s="4">
        <v>3038.1231671554301</v>
      </c>
      <c r="B181" s="2">
        <v>54.87</v>
      </c>
      <c r="C181" s="2">
        <v>77.58</v>
      </c>
      <c r="D181" s="4">
        <v>83.486997635933804</v>
      </c>
      <c r="E181" s="4">
        <v>67.595767989616448</v>
      </c>
      <c r="F181" s="5">
        <v>137.530712530713</v>
      </c>
    </row>
    <row r="182" spans="1:6" x14ac:dyDescent="0.35">
      <c r="A182" s="4">
        <v>3038.1231671554301</v>
      </c>
      <c r="B182" s="2">
        <v>54.91</v>
      </c>
      <c r="C182" s="2">
        <v>75.61</v>
      </c>
      <c r="D182" s="4">
        <v>82.033096926713895</v>
      </c>
      <c r="E182" s="4">
        <v>65.751854630324246</v>
      </c>
      <c r="F182" s="5">
        <v>139.00491400491401</v>
      </c>
    </row>
    <row r="183" spans="1:6" x14ac:dyDescent="0.35">
      <c r="A183" s="4">
        <v>3048.38709677419</v>
      </c>
      <c r="B183" s="2">
        <v>54.98</v>
      </c>
      <c r="C183" s="2">
        <v>72.67</v>
      </c>
      <c r="D183" s="4">
        <v>85.425531914893597</v>
      </c>
      <c r="E183" s="4">
        <v>64.83079103109111</v>
      </c>
      <c r="F183" s="5">
        <v>136.056511056511</v>
      </c>
    </row>
    <row r="184" spans="1:6" x14ac:dyDescent="0.35">
      <c r="A184" s="4">
        <v>3089.4428152492701</v>
      </c>
      <c r="B184" s="2">
        <v>55.06</v>
      </c>
      <c r="C184" s="2">
        <v>72.67</v>
      </c>
      <c r="D184" s="4">
        <v>89.787234042553195</v>
      </c>
      <c r="E184" s="4">
        <v>63.293501946915299</v>
      </c>
      <c r="F184" s="5">
        <v>132.616707616708</v>
      </c>
    </row>
    <row r="185" spans="1:6" x14ac:dyDescent="0.35">
      <c r="A185" s="4">
        <v>3130.4985337243402</v>
      </c>
      <c r="B185" s="2">
        <v>55.16</v>
      </c>
      <c r="C185" s="2">
        <v>69.72</v>
      </c>
      <c r="D185" s="4">
        <v>88.3333333333333</v>
      </c>
      <c r="E185" s="4">
        <v>62.371842960740189</v>
      </c>
      <c r="F185" s="5">
        <v>131.633906633907</v>
      </c>
    </row>
    <row r="186" spans="1:6" x14ac:dyDescent="0.35">
      <c r="A186" s="4">
        <v>3120.2346041055698</v>
      </c>
      <c r="B186" s="2">
        <v>55.26</v>
      </c>
      <c r="C186" s="2">
        <v>74.63</v>
      </c>
      <c r="D186" s="4">
        <v>87.364066193853404</v>
      </c>
      <c r="E186" s="4">
        <v>62.065814072565765</v>
      </c>
      <c r="F186" s="5">
        <v>131.14250614250599</v>
      </c>
    </row>
    <row r="187" spans="1:6" x14ac:dyDescent="0.35">
      <c r="A187" s="4">
        <v>3109.9706744867999</v>
      </c>
      <c r="B187" s="2">
        <v>55.3</v>
      </c>
      <c r="C187" s="2">
        <v>75.61</v>
      </c>
      <c r="D187" s="4">
        <v>85.910165484633595</v>
      </c>
      <c r="E187" s="4">
        <v>61.759189797449359</v>
      </c>
      <c r="F187" s="5">
        <v>131.633906633907</v>
      </c>
    </row>
    <row r="188" spans="1:6" x14ac:dyDescent="0.35">
      <c r="A188" s="4">
        <v>3058.6510263929599</v>
      </c>
      <c r="B188" s="2">
        <v>55.36</v>
      </c>
      <c r="C188" s="2">
        <v>75.12</v>
      </c>
      <c r="D188" s="4">
        <v>87.364066193853404</v>
      </c>
      <c r="E188" s="4">
        <v>64.528929851510497</v>
      </c>
      <c r="F188" s="5">
        <v>133.10810810810801</v>
      </c>
    </row>
    <row r="189" spans="1:6" x14ac:dyDescent="0.35">
      <c r="A189" s="4">
        <v>3027.8592375366602</v>
      </c>
      <c r="B189" s="2">
        <v>55.45</v>
      </c>
      <c r="C189" s="2">
        <v>77.58</v>
      </c>
      <c r="D189" s="4">
        <v>87.364066193853404</v>
      </c>
      <c r="E189" s="4">
        <v>65.45237499851153</v>
      </c>
      <c r="F189" s="5">
        <v>135.07371007371</v>
      </c>
    </row>
    <row r="190" spans="1:6" x14ac:dyDescent="0.35">
      <c r="A190" s="4">
        <v>3079.1788856305002</v>
      </c>
      <c r="B190" s="2">
        <v>55.5</v>
      </c>
      <c r="C190" s="2">
        <v>81.02</v>
      </c>
      <c r="D190" s="4">
        <v>84.940898345153698</v>
      </c>
      <c r="E190" s="4">
        <v>66.067409709570256</v>
      </c>
      <c r="F190" s="5">
        <v>136.056511056511</v>
      </c>
    </row>
    <row r="191" spans="1:6" x14ac:dyDescent="0.35">
      <c r="A191" s="4">
        <v>3130.4985337243402</v>
      </c>
      <c r="B191" s="2">
        <v>55.66</v>
      </c>
      <c r="C191" s="2">
        <v>78.069999999999993</v>
      </c>
      <c r="D191" s="4">
        <v>85.910165484633595</v>
      </c>
      <c r="E191" s="4">
        <v>67.923826194643908</v>
      </c>
      <c r="F191" s="5">
        <v>134.58230958230999</v>
      </c>
    </row>
    <row r="192" spans="1:6" x14ac:dyDescent="0.35">
      <c r="A192" s="4">
        <v>3151.02639296188</v>
      </c>
      <c r="B192" s="2">
        <v>55.76</v>
      </c>
      <c r="C192" s="2">
        <v>81.510000000000005</v>
      </c>
      <c r="D192" s="4">
        <v>84.4562647754137</v>
      </c>
      <c r="E192" s="4">
        <v>66.694947546410418</v>
      </c>
      <c r="F192" s="5">
        <v>137.530712530713</v>
      </c>
    </row>
    <row r="193" spans="1:6" x14ac:dyDescent="0.35">
      <c r="A193" s="4">
        <v>3099.70674486804</v>
      </c>
      <c r="B193" s="2">
        <v>55.86</v>
      </c>
      <c r="C193" s="2">
        <v>82.49</v>
      </c>
      <c r="D193" s="4">
        <v>84.4562647754137</v>
      </c>
      <c r="E193" s="4">
        <v>67.003357982352725</v>
      </c>
      <c r="F193" s="5">
        <v>138.513513513514</v>
      </c>
    </row>
    <row r="194" spans="1:6" x14ac:dyDescent="0.35">
      <c r="A194" s="4">
        <v>3130.4985337243402</v>
      </c>
      <c r="B194" s="2">
        <v>55.96</v>
      </c>
      <c r="C194" s="2">
        <v>88.88</v>
      </c>
      <c r="D194" s="4">
        <v>84.4562647754137</v>
      </c>
      <c r="E194" s="4">
        <v>65.467259672060877</v>
      </c>
      <c r="F194" s="5">
        <v>139.496314496314</v>
      </c>
    </row>
    <row r="195" spans="1:6" x14ac:dyDescent="0.35">
      <c r="A195" s="4">
        <v>3171.5542521994098</v>
      </c>
      <c r="B195" s="2">
        <v>56.06</v>
      </c>
      <c r="C195" s="2">
        <v>90.36</v>
      </c>
      <c r="D195" s="4">
        <v>89.787234042553195</v>
      </c>
      <c r="E195" s="4">
        <v>62.092606484954572</v>
      </c>
      <c r="F195" s="5">
        <v>142.44471744471701</v>
      </c>
    </row>
    <row r="196" spans="1:6" x14ac:dyDescent="0.35">
      <c r="A196" s="4">
        <v>3202.34604105572</v>
      </c>
      <c r="B196" s="2">
        <v>56.18</v>
      </c>
      <c r="C196" s="2">
        <v>89.37</v>
      </c>
      <c r="D196" s="4">
        <v>90.756501182033105</v>
      </c>
      <c r="E196" s="4">
        <v>70.701901665892663</v>
      </c>
      <c r="F196" s="5">
        <v>142.93611793611799</v>
      </c>
    </row>
    <row r="197" spans="1:6" x14ac:dyDescent="0.35">
      <c r="A197" s="4">
        <v>3181.8181818181802</v>
      </c>
      <c r="B197" s="2">
        <v>56.25</v>
      </c>
      <c r="C197" s="2">
        <v>89.37</v>
      </c>
      <c r="D197" s="4">
        <v>85.425531914893597</v>
      </c>
      <c r="E197" s="4">
        <v>71.01269364960288</v>
      </c>
      <c r="F197" s="5">
        <v>141.953316953317</v>
      </c>
    </row>
    <row r="198" spans="1:6" x14ac:dyDescent="0.35">
      <c r="A198" s="4">
        <v>3212.6099706744899</v>
      </c>
      <c r="B198" s="2">
        <v>56.36</v>
      </c>
      <c r="C198" s="2">
        <v>86.92</v>
      </c>
      <c r="D198" s="4">
        <v>85.425531914893597</v>
      </c>
      <c r="E198" s="4">
        <v>71.322890246371117</v>
      </c>
      <c r="F198" s="5">
        <v>143.91891891891899</v>
      </c>
    </row>
    <row r="199" spans="1:6" x14ac:dyDescent="0.35">
      <c r="A199" s="4">
        <v>3202.34604105572</v>
      </c>
      <c r="B199" s="2">
        <v>56.39</v>
      </c>
      <c r="C199" s="2">
        <v>85.44</v>
      </c>
      <c r="D199" s="4">
        <v>86.394799054373493</v>
      </c>
      <c r="E199" s="4">
        <v>73.166803605663318</v>
      </c>
      <c r="F199" s="5">
        <v>144.90171990172001</v>
      </c>
    </row>
    <row r="200" spans="1:6" x14ac:dyDescent="0.35">
      <c r="A200" s="4">
        <v>3243.4017595307901</v>
      </c>
      <c r="B200" s="2">
        <v>56.42</v>
      </c>
      <c r="C200" s="2">
        <v>82.49</v>
      </c>
      <c r="D200" s="4">
        <v>88.3333333333333</v>
      </c>
      <c r="E200" s="4">
        <v>72.247526167256098</v>
      </c>
      <c r="F200" s="5">
        <v>146.375921375921</v>
      </c>
    </row>
    <row r="201" spans="1:6" x14ac:dyDescent="0.35">
      <c r="A201" s="4">
        <v>3233.1378299120202</v>
      </c>
      <c r="B201" s="2">
        <v>56.47</v>
      </c>
      <c r="C201" s="2">
        <v>79.55</v>
      </c>
      <c r="D201" s="4">
        <v>88.817966903073298</v>
      </c>
      <c r="E201" s="4">
        <v>75.632896319317922</v>
      </c>
      <c r="F201" s="5">
        <v>147.850122850123</v>
      </c>
    </row>
    <row r="202" spans="1:6" x14ac:dyDescent="0.35">
      <c r="A202" s="4">
        <v>3222.8739002932598</v>
      </c>
      <c r="B202" s="2">
        <v>56.52</v>
      </c>
      <c r="C202" s="2">
        <v>79.55</v>
      </c>
      <c r="D202" s="4">
        <v>86.879432624113505</v>
      </c>
      <c r="E202" s="4">
        <v>77.476809678610124</v>
      </c>
      <c r="F202" s="5">
        <v>148.832923832924</v>
      </c>
    </row>
    <row r="203" spans="1:6" x14ac:dyDescent="0.35">
      <c r="A203" s="4">
        <v>3263.9296187683299</v>
      </c>
      <c r="B203" s="2">
        <v>56.55</v>
      </c>
      <c r="C203" s="2">
        <v>78.56</v>
      </c>
      <c r="D203" s="4">
        <v>80.094562647754103</v>
      </c>
      <c r="E203" s="4">
        <v>76.866538063087205</v>
      </c>
      <c r="F203" s="5">
        <v>149.32432432432401</v>
      </c>
    </row>
    <row r="204" spans="1:6" x14ac:dyDescent="0.35">
      <c r="A204" s="4">
        <v>3253.66568914956</v>
      </c>
      <c r="B204" s="2">
        <v>56.6</v>
      </c>
      <c r="C204" s="2">
        <v>78.069999999999993</v>
      </c>
      <c r="D204" s="4">
        <v>81.548463356973997</v>
      </c>
      <c r="E204" s="4">
        <v>73.484740232677211</v>
      </c>
      <c r="F204" s="5">
        <v>149.81572481572499</v>
      </c>
    </row>
    <row r="205" spans="1:6" x14ac:dyDescent="0.35">
      <c r="A205" s="4">
        <v>3274.1935483870998</v>
      </c>
      <c r="B205" s="2">
        <v>56.64</v>
      </c>
      <c r="C205" s="2">
        <v>81.02</v>
      </c>
      <c r="D205" s="4">
        <v>84.4562647754137</v>
      </c>
      <c r="E205" s="4">
        <v>71.950428083211278</v>
      </c>
      <c r="F205" s="5">
        <v>152.76412776412801</v>
      </c>
    </row>
    <row r="206" spans="1:6" x14ac:dyDescent="0.35">
      <c r="A206" s="4">
        <v>3315.2492668621699</v>
      </c>
      <c r="B206" s="2">
        <v>56.66</v>
      </c>
      <c r="C206" s="2">
        <v>83.97</v>
      </c>
      <c r="D206" s="4">
        <v>86.394799054373493</v>
      </c>
      <c r="E206" s="4">
        <v>74.718381976446494</v>
      </c>
      <c r="F206" s="5">
        <v>152.272727272727</v>
      </c>
    </row>
    <row r="207" spans="1:6" x14ac:dyDescent="0.35">
      <c r="A207" s="4">
        <v>3294.72140762463</v>
      </c>
      <c r="B207" s="2">
        <v>56.7</v>
      </c>
      <c r="C207" s="2">
        <v>86.92</v>
      </c>
      <c r="D207" s="4">
        <v>83.971631205673802</v>
      </c>
      <c r="E207" s="4">
        <v>73.796722990271377</v>
      </c>
      <c r="F207" s="5">
        <v>152.272727272727</v>
      </c>
    </row>
    <row r="208" spans="1:6" x14ac:dyDescent="0.35">
      <c r="A208" s="4">
        <v>3346.04105571848</v>
      </c>
      <c r="B208" s="2">
        <v>56.74</v>
      </c>
      <c r="C208" s="2">
        <v>88.39</v>
      </c>
      <c r="D208" s="4">
        <v>79.609929078014204</v>
      </c>
      <c r="E208" s="4">
        <v>72.25943390609558</v>
      </c>
      <c r="F208" s="5">
        <v>151.78132678132701</v>
      </c>
    </row>
    <row r="209" spans="1:6" x14ac:dyDescent="0.35">
      <c r="A209" s="4">
        <v>3325.5131964809402</v>
      </c>
      <c r="B209" s="2">
        <v>56.77</v>
      </c>
      <c r="C209" s="2">
        <v>90.36</v>
      </c>
      <c r="D209" s="4">
        <v>82.033096926713895</v>
      </c>
      <c r="E209" s="4">
        <v>70.724526369687652</v>
      </c>
      <c r="F209" s="5">
        <v>150.30712530712501</v>
      </c>
    </row>
    <row r="210" spans="1:6" x14ac:dyDescent="0.35">
      <c r="A210" s="4">
        <v>3407.6246334310799</v>
      </c>
      <c r="B210" s="2">
        <v>56.79</v>
      </c>
      <c r="C210" s="2">
        <v>88.88</v>
      </c>
      <c r="D210" s="4">
        <v>78.640661938534294</v>
      </c>
      <c r="E210" s="4">
        <v>71.346110337108087</v>
      </c>
      <c r="F210" s="5">
        <v>148.832923832924</v>
      </c>
    </row>
    <row r="211" spans="1:6" x14ac:dyDescent="0.35">
      <c r="A211" s="4">
        <v>3356.3049853372399</v>
      </c>
      <c r="B211" s="2">
        <v>56.81</v>
      </c>
      <c r="C211" s="2">
        <v>86.43</v>
      </c>
      <c r="D211" s="4">
        <v>82.033096926713895</v>
      </c>
      <c r="E211" s="4">
        <v>67.969075602233886</v>
      </c>
      <c r="F211" s="5">
        <v>147.850122850123</v>
      </c>
    </row>
    <row r="212" spans="1:6" x14ac:dyDescent="0.35">
      <c r="A212" s="4">
        <v>3417.8885630498498</v>
      </c>
      <c r="B212" s="2">
        <v>56.85</v>
      </c>
      <c r="C212" s="2">
        <v>85.44</v>
      </c>
      <c r="D212" s="4">
        <v>83.486997635933804</v>
      </c>
      <c r="E212" s="4">
        <v>66.124566855999717</v>
      </c>
      <c r="F212" s="5">
        <v>147.35872235872199</v>
      </c>
    </row>
    <row r="213" spans="1:6" x14ac:dyDescent="0.35">
      <c r="A213" s="4">
        <v>3469.2082111436898</v>
      </c>
      <c r="B213" s="2">
        <v>56.89</v>
      </c>
      <c r="C213" s="2">
        <v>83.97</v>
      </c>
      <c r="D213" s="4">
        <v>86.394799054373493</v>
      </c>
      <c r="E213" s="4">
        <v>65.202312482882633</v>
      </c>
      <c r="F213" s="5">
        <v>146.375921375921</v>
      </c>
    </row>
    <row r="214" spans="1:6" x14ac:dyDescent="0.35">
      <c r="A214" s="4">
        <v>3448.68035190616</v>
      </c>
      <c r="B214" s="2">
        <v>56.91</v>
      </c>
      <c r="C214" s="2">
        <v>82.99</v>
      </c>
      <c r="D214" s="4">
        <v>87.364066193853404</v>
      </c>
      <c r="E214" s="4">
        <v>66.438931161361779</v>
      </c>
      <c r="F214" s="5">
        <v>147.35872235872199</v>
      </c>
    </row>
    <row r="215" spans="1:6" x14ac:dyDescent="0.35">
      <c r="A215" s="4">
        <v>3510.2639296187699</v>
      </c>
      <c r="B215" s="2">
        <v>56.96</v>
      </c>
      <c r="C215" s="2">
        <v>82.99</v>
      </c>
      <c r="D215" s="4">
        <v>83.971631205673802</v>
      </c>
      <c r="E215" s="4">
        <v>68.58530108717656</v>
      </c>
      <c r="F215" s="5">
        <v>144.90171990172001</v>
      </c>
    </row>
    <row r="216" spans="1:6" x14ac:dyDescent="0.35">
      <c r="A216" s="4">
        <v>3489.7360703812301</v>
      </c>
      <c r="B216" s="2">
        <v>56.98</v>
      </c>
      <c r="C216" s="2">
        <v>81.02</v>
      </c>
      <c r="D216" s="4">
        <v>85.425531914893597</v>
      </c>
      <c r="E216" s="4">
        <v>72.879827099632095</v>
      </c>
      <c r="F216" s="5">
        <v>144.90171990172001</v>
      </c>
    </row>
    <row r="217" spans="1:6" x14ac:dyDescent="0.35">
      <c r="A217" s="4">
        <v>3500</v>
      </c>
      <c r="B217" s="2">
        <v>57.01</v>
      </c>
      <c r="C217" s="2">
        <v>81.56</v>
      </c>
      <c r="D217" s="4">
        <v>86.879432624113505</v>
      </c>
      <c r="E217" s="4">
        <v>73.290370211600504</v>
      </c>
      <c r="F217" s="5">
        <v>144.90171990172001</v>
      </c>
    </row>
    <row r="218" spans="1:6" x14ac:dyDescent="0.35">
      <c r="D218" s="4"/>
      <c r="E218" s="4"/>
      <c r="F218" s="5"/>
    </row>
    <row r="219" spans="1:6" x14ac:dyDescent="0.35">
      <c r="D219" s="4"/>
      <c r="E219" s="4"/>
      <c r="F219" s="5"/>
    </row>
    <row r="220" spans="1:6" x14ac:dyDescent="0.35">
      <c r="D220" s="4"/>
      <c r="E220" s="4"/>
      <c r="F220" s="5"/>
    </row>
    <row r="221" spans="1:6" x14ac:dyDescent="0.35">
      <c r="D221" s="4"/>
      <c r="E221" s="4"/>
      <c r="F221" s="5"/>
    </row>
    <row r="222" spans="1:6" x14ac:dyDescent="0.35">
      <c r="D222" s="4"/>
      <c r="E222" s="4"/>
      <c r="F222" s="5"/>
    </row>
    <row r="223" spans="1:6" x14ac:dyDescent="0.35">
      <c r="D223" s="4"/>
      <c r="E223" s="4"/>
      <c r="F223" s="5"/>
    </row>
    <row r="224" spans="1:6" x14ac:dyDescent="0.35">
      <c r="D224" s="4"/>
      <c r="E224" s="4"/>
      <c r="F224" s="5"/>
    </row>
    <row r="225" spans="4:6" x14ac:dyDescent="0.35">
      <c r="D225" s="4"/>
      <c r="E225" s="4"/>
      <c r="F225" s="5"/>
    </row>
    <row r="226" spans="4:6" x14ac:dyDescent="0.35">
      <c r="D226" s="4"/>
      <c r="E226" s="4"/>
      <c r="F226" s="5"/>
    </row>
    <row r="227" spans="4:6" x14ac:dyDescent="0.35">
      <c r="D227" s="4"/>
      <c r="E227" s="4"/>
      <c r="F227" s="5"/>
    </row>
    <row r="228" spans="4:6" x14ac:dyDescent="0.35">
      <c r="D228" s="4"/>
      <c r="E228" s="4"/>
      <c r="F228" s="5"/>
    </row>
    <row r="229" spans="4:6" x14ac:dyDescent="0.35">
      <c r="D229" s="4"/>
      <c r="E229" s="4"/>
      <c r="F229" s="5"/>
    </row>
    <row r="230" spans="4:6" x14ac:dyDescent="0.35">
      <c r="D230" s="4"/>
      <c r="E230" s="4"/>
      <c r="F230" s="5"/>
    </row>
    <row r="231" spans="4:6" x14ac:dyDescent="0.35">
      <c r="D231" s="4"/>
      <c r="E231" s="4"/>
      <c r="F231" s="5"/>
    </row>
    <row r="232" spans="4:6" x14ac:dyDescent="0.35">
      <c r="D232" s="4"/>
      <c r="E232" s="4"/>
      <c r="F232" s="5"/>
    </row>
    <row r="233" spans="4:6" x14ac:dyDescent="0.35">
      <c r="D233" s="4"/>
      <c r="E233" s="4"/>
      <c r="F233" s="5"/>
    </row>
    <row r="234" spans="4:6" x14ac:dyDescent="0.35">
      <c r="D234" s="4"/>
      <c r="E234" s="4"/>
      <c r="F234" s="5"/>
    </row>
    <row r="235" spans="4:6" x14ac:dyDescent="0.35">
      <c r="D235" s="4"/>
      <c r="E235" s="4"/>
      <c r="F235" s="5"/>
    </row>
    <row r="236" spans="4:6" x14ac:dyDescent="0.35">
      <c r="D236" s="4"/>
      <c r="E236" s="4"/>
      <c r="F236" s="5"/>
    </row>
    <row r="237" spans="4:6" x14ac:dyDescent="0.35">
      <c r="D237" s="4"/>
      <c r="E237" s="4"/>
      <c r="F237" s="5"/>
    </row>
    <row r="238" spans="4:6" x14ac:dyDescent="0.35">
      <c r="D238" s="4"/>
      <c r="E238" s="4"/>
      <c r="F238" s="5"/>
    </row>
    <row r="239" spans="4:6" x14ac:dyDescent="0.35">
      <c r="D239" s="4"/>
      <c r="E239" s="4"/>
      <c r="F239" s="5"/>
    </row>
    <row r="240" spans="4:6" x14ac:dyDescent="0.35">
      <c r="D240" s="4"/>
      <c r="E240" s="4"/>
      <c r="F240" s="5"/>
    </row>
    <row r="241" spans="4:6" x14ac:dyDescent="0.35">
      <c r="D241" s="4"/>
      <c r="E241" s="4"/>
      <c r="F241" s="5"/>
    </row>
    <row r="242" spans="4:6" x14ac:dyDescent="0.35">
      <c r="D242" s="4"/>
      <c r="F242" s="5"/>
    </row>
    <row r="243" spans="4:6" x14ac:dyDescent="0.35">
      <c r="D243" s="4"/>
      <c r="F243" s="5"/>
    </row>
    <row r="244" spans="4:6" x14ac:dyDescent="0.35">
      <c r="D244" s="4"/>
      <c r="F244" s="5"/>
    </row>
    <row r="245" spans="4:6" x14ac:dyDescent="0.35">
      <c r="D245" s="4"/>
      <c r="F245" s="5"/>
    </row>
    <row r="246" spans="4:6" x14ac:dyDescent="0.35">
      <c r="D246" s="4"/>
      <c r="F246" s="5"/>
    </row>
    <row r="247" spans="4:6" x14ac:dyDescent="0.35">
      <c r="D247" s="4"/>
      <c r="F247" s="5"/>
    </row>
    <row r="248" spans="4:6" x14ac:dyDescent="0.35">
      <c r="D248" s="4"/>
      <c r="F248" s="5"/>
    </row>
    <row r="249" spans="4:6" x14ac:dyDescent="0.35">
      <c r="D249" s="4"/>
      <c r="F249" s="5"/>
    </row>
    <row r="250" spans="4:6" x14ac:dyDescent="0.35">
      <c r="D250" s="4"/>
      <c r="F250" s="5"/>
    </row>
    <row r="251" spans="4:6" x14ac:dyDescent="0.35">
      <c r="D251" s="4"/>
      <c r="F251" s="5"/>
    </row>
    <row r="252" spans="4:6" x14ac:dyDescent="0.35">
      <c r="D252" s="4"/>
      <c r="F252" s="5"/>
    </row>
    <row r="253" spans="4:6" x14ac:dyDescent="0.35">
      <c r="D253" s="4"/>
      <c r="F253" s="5"/>
    </row>
    <row r="254" spans="4:6" x14ac:dyDescent="0.35">
      <c r="D254" s="4"/>
      <c r="F254" s="5"/>
    </row>
    <row r="255" spans="4:6" x14ac:dyDescent="0.35">
      <c r="D255" s="4"/>
      <c r="F255" s="5"/>
    </row>
    <row r="256" spans="4:6" x14ac:dyDescent="0.35">
      <c r="D256" s="4"/>
      <c r="F256" s="5"/>
    </row>
    <row r="257" spans="4:6" x14ac:dyDescent="0.35">
      <c r="D257" s="4"/>
      <c r="F257" s="5"/>
    </row>
    <row r="258" spans="4:6" x14ac:dyDescent="0.35">
      <c r="D258" s="4"/>
      <c r="F258" s="5"/>
    </row>
    <row r="259" spans="4:6" x14ac:dyDescent="0.35">
      <c r="D259" s="4"/>
      <c r="F259" s="5"/>
    </row>
    <row r="260" spans="4:6" x14ac:dyDescent="0.35">
      <c r="D260" s="4"/>
      <c r="F260" s="5"/>
    </row>
    <row r="261" spans="4:6" x14ac:dyDescent="0.35">
      <c r="D261" s="4"/>
      <c r="F261" s="5"/>
    </row>
    <row r="262" spans="4:6" x14ac:dyDescent="0.35">
      <c r="D262" s="4"/>
      <c r="F262" s="5"/>
    </row>
    <row r="263" spans="4:6" x14ac:dyDescent="0.35">
      <c r="D263" s="4"/>
      <c r="F263" s="5"/>
    </row>
    <row r="264" spans="4:6" x14ac:dyDescent="0.35">
      <c r="D264" s="4"/>
      <c r="F264" s="5"/>
    </row>
    <row r="265" spans="4:6" x14ac:dyDescent="0.35">
      <c r="D265" s="4"/>
      <c r="F265" s="5"/>
    </row>
    <row r="266" spans="4:6" x14ac:dyDescent="0.35">
      <c r="D266" s="4"/>
      <c r="F266" s="5"/>
    </row>
    <row r="267" spans="4:6" x14ac:dyDescent="0.35">
      <c r="D267" s="4"/>
      <c r="F267" s="5"/>
    </row>
    <row r="268" spans="4:6" x14ac:dyDescent="0.35">
      <c r="D268" s="4"/>
      <c r="F268" s="5"/>
    </row>
    <row r="269" spans="4:6" x14ac:dyDescent="0.35">
      <c r="D269" s="4"/>
      <c r="F269" s="5"/>
    </row>
    <row r="270" spans="4:6" x14ac:dyDescent="0.35">
      <c r="D270" s="4"/>
      <c r="F270" s="5"/>
    </row>
    <row r="271" spans="4:6" x14ac:dyDescent="0.35">
      <c r="D271" s="4"/>
      <c r="F271" s="5"/>
    </row>
    <row r="272" spans="4:6" x14ac:dyDescent="0.35">
      <c r="D272" s="4"/>
      <c r="F272" s="5"/>
    </row>
    <row r="273" spans="4:6" x14ac:dyDescent="0.35">
      <c r="D273" s="4"/>
      <c r="F273" s="5"/>
    </row>
    <row r="274" spans="4:6" x14ac:dyDescent="0.35">
      <c r="D274" s="4"/>
      <c r="F274" s="5"/>
    </row>
    <row r="275" spans="4:6" x14ac:dyDescent="0.35">
      <c r="D275" s="4"/>
      <c r="F275" s="5"/>
    </row>
    <row r="276" spans="4:6" x14ac:dyDescent="0.35">
      <c r="D276" s="4"/>
      <c r="F276" s="5"/>
    </row>
    <row r="277" spans="4:6" x14ac:dyDescent="0.35">
      <c r="D277" s="4"/>
      <c r="F277" s="5"/>
    </row>
    <row r="278" spans="4:6" x14ac:dyDescent="0.35">
      <c r="D278" s="4"/>
      <c r="F278" s="5"/>
    </row>
    <row r="279" spans="4:6" x14ac:dyDescent="0.35">
      <c r="D279" s="4"/>
      <c r="F279" s="5"/>
    </row>
    <row r="280" spans="4:6" x14ac:dyDescent="0.35">
      <c r="D280" s="4"/>
      <c r="F280" s="5"/>
    </row>
    <row r="281" spans="4:6" x14ac:dyDescent="0.35">
      <c r="D281" s="4"/>
      <c r="F281" s="5"/>
    </row>
    <row r="282" spans="4:6" x14ac:dyDescent="0.35">
      <c r="D282" s="4"/>
      <c r="F282" s="5"/>
    </row>
    <row r="283" spans="4:6" x14ac:dyDescent="0.35">
      <c r="D283" s="4"/>
      <c r="F283" s="5"/>
    </row>
    <row r="284" spans="4:6" x14ac:dyDescent="0.35">
      <c r="D284" s="4"/>
      <c r="F284" s="5"/>
    </row>
    <row r="285" spans="4:6" x14ac:dyDescent="0.35">
      <c r="D285" s="4"/>
      <c r="F285" s="5"/>
    </row>
    <row r="286" spans="4:6" x14ac:dyDescent="0.35">
      <c r="D286" s="4"/>
      <c r="F286" s="5"/>
    </row>
    <row r="287" spans="4:6" x14ac:dyDescent="0.35">
      <c r="D287" s="4"/>
      <c r="F287" s="5"/>
    </row>
    <row r="288" spans="4:6" x14ac:dyDescent="0.35">
      <c r="D288" s="4"/>
      <c r="F288" s="5"/>
    </row>
    <row r="289" spans="4:6" x14ac:dyDescent="0.35">
      <c r="D289" s="4"/>
      <c r="F289" s="5"/>
    </row>
    <row r="290" spans="4:6" x14ac:dyDescent="0.35">
      <c r="D290" s="4"/>
      <c r="F290" s="5"/>
    </row>
    <row r="291" spans="4:6" x14ac:dyDescent="0.35">
      <c r="D291" s="4"/>
      <c r="F291" s="5"/>
    </row>
    <row r="292" spans="4:6" x14ac:dyDescent="0.35">
      <c r="D292" s="4"/>
      <c r="F292" s="5"/>
    </row>
    <row r="293" spans="4:6" x14ac:dyDescent="0.35">
      <c r="D293" s="4"/>
      <c r="F293" s="5"/>
    </row>
    <row r="294" spans="4:6" x14ac:dyDescent="0.35">
      <c r="D294" s="4"/>
      <c r="F294" s="5"/>
    </row>
    <row r="295" spans="4:6" x14ac:dyDescent="0.35">
      <c r="D295" s="4"/>
      <c r="F295" s="5"/>
    </row>
    <row r="296" spans="4:6" x14ac:dyDescent="0.35">
      <c r="D296" s="4"/>
      <c r="F296" s="5"/>
    </row>
    <row r="297" spans="4:6" x14ac:dyDescent="0.35">
      <c r="D297" s="4"/>
      <c r="F297" s="5"/>
    </row>
    <row r="298" spans="4:6" x14ac:dyDescent="0.35">
      <c r="D298" s="4"/>
      <c r="F298" s="5"/>
    </row>
    <row r="299" spans="4:6" x14ac:dyDescent="0.35">
      <c r="D299" s="4"/>
      <c r="F299" s="5"/>
    </row>
    <row r="300" spans="4:6" x14ac:dyDescent="0.35">
      <c r="D300" s="4"/>
      <c r="F300" s="5"/>
    </row>
    <row r="301" spans="4:6" x14ac:dyDescent="0.35">
      <c r="D301" s="4"/>
      <c r="F301" s="5"/>
    </row>
    <row r="302" spans="4:6" x14ac:dyDescent="0.35">
      <c r="D302" s="4"/>
      <c r="F302" s="5"/>
    </row>
    <row r="303" spans="4:6" x14ac:dyDescent="0.35">
      <c r="D303" s="4"/>
      <c r="F303" s="5"/>
    </row>
    <row r="304" spans="4:6" x14ac:dyDescent="0.35">
      <c r="D304" s="4"/>
      <c r="F304" s="5"/>
    </row>
    <row r="305" spans="4:6" x14ac:dyDescent="0.35">
      <c r="D305" s="4"/>
      <c r="F305" s="5"/>
    </row>
    <row r="306" spans="4:6" x14ac:dyDescent="0.35">
      <c r="D306" s="4"/>
      <c r="F306" s="5"/>
    </row>
    <row r="307" spans="4:6" x14ac:dyDescent="0.35">
      <c r="D307" s="4"/>
      <c r="F307" s="5"/>
    </row>
    <row r="308" spans="4:6" x14ac:dyDescent="0.35">
      <c r="D308" s="4"/>
      <c r="F308" s="5"/>
    </row>
    <row r="309" spans="4:6" x14ac:dyDescent="0.35">
      <c r="D309" s="4"/>
      <c r="F309" s="5"/>
    </row>
    <row r="310" spans="4:6" x14ac:dyDescent="0.35">
      <c r="D310" s="4"/>
      <c r="F310" s="5"/>
    </row>
    <row r="311" spans="4:6" x14ac:dyDescent="0.35">
      <c r="D311" s="4"/>
      <c r="F311" s="5"/>
    </row>
    <row r="312" spans="4:6" x14ac:dyDescent="0.35">
      <c r="D312" s="4"/>
      <c r="F312" s="5"/>
    </row>
    <row r="313" spans="4:6" x14ac:dyDescent="0.35">
      <c r="D313" s="4"/>
      <c r="F313" s="5"/>
    </row>
    <row r="314" spans="4:6" x14ac:dyDescent="0.35">
      <c r="D314" s="4"/>
      <c r="F314" s="5"/>
    </row>
    <row r="315" spans="4:6" x14ac:dyDescent="0.35">
      <c r="D315" s="4"/>
      <c r="F315" s="5"/>
    </row>
    <row r="316" spans="4:6" x14ac:dyDescent="0.35">
      <c r="D316" s="4"/>
      <c r="F316" s="5"/>
    </row>
    <row r="317" spans="4:6" x14ac:dyDescent="0.35">
      <c r="D317" s="4"/>
      <c r="F317" s="5"/>
    </row>
    <row r="318" spans="4:6" x14ac:dyDescent="0.35">
      <c r="D318" s="4"/>
      <c r="F318" s="5"/>
    </row>
    <row r="319" spans="4:6" x14ac:dyDescent="0.35">
      <c r="D319" s="4"/>
      <c r="F319" s="5"/>
    </row>
    <row r="320" spans="4:6" x14ac:dyDescent="0.35">
      <c r="D320" s="4"/>
      <c r="F320" s="5"/>
    </row>
    <row r="321" spans="4:6" x14ac:dyDescent="0.35">
      <c r="D321" s="4"/>
      <c r="F321" s="5"/>
    </row>
    <row r="322" spans="4:6" x14ac:dyDescent="0.35">
      <c r="D322" s="4"/>
      <c r="F322" s="5"/>
    </row>
    <row r="323" spans="4:6" x14ac:dyDescent="0.35">
      <c r="D323" s="4"/>
      <c r="F323" s="5"/>
    </row>
    <row r="324" spans="4:6" x14ac:dyDescent="0.35">
      <c r="D324" s="4"/>
      <c r="F324" s="5"/>
    </row>
    <row r="325" spans="4:6" x14ac:dyDescent="0.35">
      <c r="D325" s="4"/>
      <c r="F325" s="5"/>
    </row>
    <row r="326" spans="4:6" x14ac:dyDescent="0.35">
      <c r="D326" s="4"/>
      <c r="F326" s="5"/>
    </row>
    <row r="327" spans="4:6" x14ac:dyDescent="0.35">
      <c r="D327" s="4"/>
      <c r="F327" s="5"/>
    </row>
    <row r="328" spans="4:6" x14ac:dyDescent="0.35">
      <c r="D328" s="4"/>
      <c r="F328" s="5"/>
    </row>
    <row r="329" spans="4:6" x14ac:dyDescent="0.35">
      <c r="D329" s="4"/>
      <c r="F329" s="5"/>
    </row>
    <row r="330" spans="4:6" x14ac:dyDescent="0.35">
      <c r="D330" s="4"/>
      <c r="F330" s="5"/>
    </row>
    <row r="331" spans="4:6" x14ac:dyDescent="0.35">
      <c r="D331" s="4"/>
      <c r="F331" s="5"/>
    </row>
    <row r="332" spans="4:6" x14ac:dyDescent="0.35">
      <c r="D332" s="4"/>
      <c r="F332" s="5"/>
    </row>
    <row r="333" spans="4:6" x14ac:dyDescent="0.35">
      <c r="D333" s="4"/>
      <c r="F333" s="5"/>
    </row>
    <row r="334" spans="4:6" x14ac:dyDescent="0.35">
      <c r="D334" s="4"/>
      <c r="F334" s="5"/>
    </row>
    <row r="335" spans="4:6" x14ac:dyDescent="0.35">
      <c r="D335" s="4"/>
      <c r="F335" s="5"/>
    </row>
    <row r="336" spans="4:6" x14ac:dyDescent="0.35">
      <c r="D336" s="4"/>
      <c r="F336" s="5"/>
    </row>
    <row r="337" spans="4:6" x14ac:dyDescent="0.35">
      <c r="D337" s="4"/>
      <c r="F337" s="5"/>
    </row>
    <row r="338" spans="4:6" x14ac:dyDescent="0.35">
      <c r="D338" s="4"/>
      <c r="F338" s="5"/>
    </row>
    <row r="339" spans="4:6" x14ac:dyDescent="0.35">
      <c r="D339" s="4"/>
      <c r="F339" s="5"/>
    </row>
    <row r="340" spans="4:6" x14ac:dyDescent="0.35">
      <c r="D340" s="4"/>
      <c r="F340" s="5"/>
    </row>
    <row r="341" spans="4:6" x14ac:dyDescent="0.35">
      <c r="D341" s="4"/>
      <c r="F341" s="5"/>
    </row>
    <row r="342" spans="4:6" x14ac:dyDescent="0.35">
      <c r="D342" s="4"/>
      <c r="F342" s="5"/>
    </row>
    <row r="343" spans="4:6" x14ac:dyDescent="0.35">
      <c r="D343" s="4"/>
      <c r="F343" s="5"/>
    </row>
    <row r="344" spans="4:6" x14ac:dyDescent="0.35">
      <c r="D344" s="4"/>
      <c r="F344" s="5"/>
    </row>
    <row r="345" spans="4:6" x14ac:dyDescent="0.35">
      <c r="D345" s="4"/>
      <c r="F345" s="5"/>
    </row>
    <row r="346" spans="4:6" x14ac:dyDescent="0.35">
      <c r="D346" s="4"/>
      <c r="F346" s="5"/>
    </row>
    <row r="347" spans="4:6" x14ac:dyDescent="0.35">
      <c r="D347" s="4"/>
      <c r="F347" s="5"/>
    </row>
    <row r="348" spans="4:6" x14ac:dyDescent="0.35">
      <c r="D348" s="4"/>
      <c r="F348" s="5"/>
    </row>
    <row r="349" spans="4:6" x14ac:dyDescent="0.35">
      <c r="D349" s="4"/>
      <c r="F349" s="5"/>
    </row>
    <row r="350" spans="4:6" x14ac:dyDescent="0.35">
      <c r="D350" s="4"/>
      <c r="F350" s="5"/>
    </row>
    <row r="351" spans="4:6" x14ac:dyDescent="0.35">
      <c r="D351" s="4"/>
      <c r="F351" s="5"/>
    </row>
    <row r="352" spans="4:6" x14ac:dyDescent="0.35">
      <c r="D352" s="4"/>
      <c r="F352" s="5"/>
    </row>
    <row r="353" spans="4:6" x14ac:dyDescent="0.35">
      <c r="D353" s="4"/>
      <c r="F353" s="5"/>
    </row>
    <row r="354" spans="4:6" x14ac:dyDescent="0.35">
      <c r="D354" s="4"/>
      <c r="F354" s="5"/>
    </row>
    <row r="355" spans="4:6" x14ac:dyDescent="0.35">
      <c r="D355" s="4"/>
      <c r="F355" s="5"/>
    </row>
    <row r="356" spans="4:6" x14ac:dyDescent="0.35">
      <c r="D356" s="4"/>
      <c r="F356" s="5"/>
    </row>
    <row r="357" spans="4:6" x14ac:dyDescent="0.35">
      <c r="D357" s="4"/>
      <c r="F357" s="5"/>
    </row>
    <row r="358" spans="4:6" x14ac:dyDescent="0.35">
      <c r="D358" s="4"/>
      <c r="F358" s="5"/>
    </row>
    <row r="359" spans="4:6" x14ac:dyDescent="0.35">
      <c r="D359" s="4"/>
      <c r="F359" s="5"/>
    </row>
    <row r="360" spans="4:6" x14ac:dyDescent="0.35">
      <c r="D360" s="4"/>
      <c r="F360" s="5"/>
    </row>
    <row r="361" spans="4:6" x14ac:dyDescent="0.35">
      <c r="D361" s="4"/>
      <c r="F361" s="5"/>
    </row>
    <row r="362" spans="4:6" x14ac:dyDescent="0.35">
      <c r="D362" s="4"/>
      <c r="F362" s="5"/>
    </row>
    <row r="363" spans="4:6" x14ac:dyDescent="0.35">
      <c r="D363" s="4"/>
      <c r="F363" s="5"/>
    </row>
    <row r="364" spans="4:6" x14ac:dyDescent="0.35">
      <c r="D364" s="4"/>
      <c r="F364" s="5"/>
    </row>
    <row r="365" spans="4:6" x14ac:dyDescent="0.35">
      <c r="D365" s="4"/>
      <c r="F365" s="5"/>
    </row>
    <row r="366" spans="4:6" x14ac:dyDescent="0.35">
      <c r="D366" s="4"/>
      <c r="F366" s="5"/>
    </row>
    <row r="367" spans="4:6" x14ac:dyDescent="0.35">
      <c r="F367" s="5"/>
    </row>
    <row r="368" spans="4:6" x14ac:dyDescent="0.35">
      <c r="F368" s="5"/>
    </row>
    <row r="369" spans="6:6" x14ac:dyDescent="0.35">
      <c r="F369" s="5"/>
    </row>
    <row r="370" spans="6:6" x14ac:dyDescent="0.35">
      <c r="F370" s="5"/>
    </row>
    <row r="371" spans="6:6" x14ac:dyDescent="0.35">
      <c r="F371" s="5"/>
    </row>
    <row r="372" spans="6:6" x14ac:dyDescent="0.35">
      <c r="F372" s="5"/>
    </row>
    <row r="373" spans="6:6" x14ac:dyDescent="0.35">
      <c r="F373" s="5"/>
    </row>
    <row r="374" spans="6:6" x14ac:dyDescent="0.35">
      <c r="F374" s="5"/>
    </row>
    <row r="375" spans="6:6" x14ac:dyDescent="0.35">
      <c r="F375" s="5"/>
    </row>
    <row r="376" spans="6:6" x14ac:dyDescent="0.35">
      <c r="F376" s="5"/>
    </row>
    <row r="377" spans="6:6" x14ac:dyDescent="0.35">
      <c r="F377" s="5"/>
    </row>
    <row r="378" spans="6:6" x14ac:dyDescent="0.35">
      <c r="F378" s="5"/>
    </row>
    <row r="379" spans="6:6" x14ac:dyDescent="0.35">
      <c r="F379" s="5"/>
    </row>
    <row r="380" spans="6:6" x14ac:dyDescent="0.35">
      <c r="F380" s="5"/>
    </row>
    <row r="381" spans="6:6" x14ac:dyDescent="0.35">
      <c r="F381" s="5"/>
    </row>
    <row r="382" spans="6:6" x14ac:dyDescent="0.35">
      <c r="F382" s="5"/>
    </row>
    <row r="383" spans="6:6" x14ac:dyDescent="0.35">
      <c r="F383" s="5"/>
    </row>
    <row r="384" spans="6:6" x14ac:dyDescent="0.35">
      <c r="F384" s="5"/>
    </row>
    <row r="385" spans="3:6" x14ac:dyDescent="0.35">
      <c r="F385" s="5"/>
    </row>
    <row r="386" spans="3:6" x14ac:dyDescent="0.35">
      <c r="F386" s="5"/>
    </row>
    <row r="387" spans="3:6" x14ac:dyDescent="0.35">
      <c r="F387" s="5"/>
    </row>
    <row r="388" spans="3:6" x14ac:dyDescent="0.35">
      <c r="F388" s="5"/>
    </row>
    <row r="389" spans="3:6" x14ac:dyDescent="0.35">
      <c r="F389" s="5"/>
    </row>
    <row r="390" spans="3:6" x14ac:dyDescent="0.35">
      <c r="F390" s="5"/>
    </row>
    <row r="391" spans="3:6" x14ac:dyDescent="0.35">
      <c r="F391" s="5"/>
    </row>
    <row r="392" spans="3:6" x14ac:dyDescent="0.35">
      <c r="C392" s="5"/>
      <c r="F392" s="5"/>
    </row>
    <row r="393" spans="3:6" x14ac:dyDescent="0.35">
      <c r="C393" s="5"/>
      <c r="F393" s="5"/>
    </row>
    <row r="394" spans="3:6" x14ac:dyDescent="0.35">
      <c r="C394" s="5"/>
      <c r="F394" s="5"/>
    </row>
    <row r="395" spans="3:6" x14ac:dyDescent="0.35">
      <c r="C395" s="5"/>
      <c r="F395" s="5"/>
    </row>
    <row r="396" spans="3:6" x14ac:dyDescent="0.35">
      <c r="C396" s="5"/>
      <c r="F396" s="5"/>
    </row>
    <row r="397" spans="3:6" x14ac:dyDescent="0.35">
      <c r="C397" s="5"/>
      <c r="F397" s="5"/>
    </row>
    <row r="398" spans="3:6" x14ac:dyDescent="0.35">
      <c r="C398" s="5"/>
      <c r="F398" s="5"/>
    </row>
    <row r="399" spans="3:6" x14ac:dyDescent="0.35">
      <c r="C399" s="5"/>
      <c r="F399" s="5"/>
    </row>
    <row r="400" spans="3:6" x14ac:dyDescent="0.35">
      <c r="C400" s="5"/>
      <c r="F400" s="5"/>
    </row>
    <row r="401" spans="3:6" x14ac:dyDescent="0.35">
      <c r="C401" s="5"/>
      <c r="F401" s="5"/>
    </row>
    <row r="402" spans="3:6" x14ac:dyDescent="0.35">
      <c r="C402" s="5"/>
      <c r="F402" s="5"/>
    </row>
    <row r="403" spans="3:6" x14ac:dyDescent="0.35">
      <c r="C403" s="5"/>
      <c r="F403" s="5"/>
    </row>
    <row r="404" spans="3:6" x14ac:dyDescent="0.35">
      <c r="C404" s="5"/>
      <c r="F404" s="5"/>
    </row>
    <row r="405" spans="3:6" x14ac:dyDescent="0.35">
      <c r="C405" s="5"/>
      <c r="F405" s="5"/>
    </row>
    <row r="406" spans="3:6" x14ac:dyDescent="0.35">
      <c r="C406" s="5"/>
      <c r="F406" s="5"/>
    </row>
    <row r="407" spans="3:6" x14ac:dyDescent="0.35">
      <c r="C407" s="5"/>
      <c r="F407" s="5"/>
    </row>
    <row r="408" spans="3:6" x14ac:dyDescent="0.35">
      <c r="C408" s="5"/>
      <c r="F408" s="5"/>
    </row>
    <row r="409" spans="3:6" x14ac:dyDescent="0.35">
      <c r="C409" s="5"/>
      <c r="F409" s="5"/>
    </row>
    <row r="410" spans="3:6" x14ac:dyDescent="0.35">
      <c r="C410" s="5"/>
      <c r="F410" s="5"/>
    </row>
    <row r="411" spans="3:6" x14ac:dyDescent="0.35">
      <c r="C411" s="5"/>
      <c r="F411" s="5"/>
    </row>
    <row r="412" spans="3:6" x14ac:dyDescent="0.35">
      <c r="C412" s="5"/>
      <c r="F412" s="5"/>
    </row>
    <row r="413" spans="3:6" x14ac:dyDescent="0.35">
      <c r="C413" s="5"/>
      <c r="F413" s="5"/>
    </row>
    <row r="414" spans="3:6" x14ac:dyDescent="0.35">
      <c r="C414" s="5"/>
      <c r="F414" s="5"/>
    </row>
    <row r="415" spans="3:6" x14ac:dyDescent="0.35">
      <c r="C415" s="5"/>
      <c r="F415" s="5"/>
    </row>
    <row r="416" spans="3:6" x14ac:dyDescent="0.35">
      <c r="C416" s="5"/>
      <c r="F416" s="5"/>
    </row>
    <row r="417" spans="3:6" x14ac:dyDescent="0.35">
      <c r="C417" s="5"/>
      <c r="F417" s="5"/>
    </row>
    <row r="418" spans="3:6" x14ac:dyDescent="0.35">
      <c r="C418" s="5"/>
      <c r="F418" s="5"/>
    </row>
    <row r="419" spans="3:6" x14ac:dyDescent="0.35">
      <c r="C419" s="5"/>
      <c r="F419" s="5"/>
    </row>
    <row r="420" spans="3:6" x14ac:dyDescent="0.35">
      <c r="C420" s="5"/>
      <c r="F420" s="5"/>
    </row>
    <row r="421" spans="3:6" x14ac:dyDescent="0.35">
      <c r="C421" s="5"/>
      <c r="F421" s="5"/>
    </row>
    <row r="422" spans="3:6" x14ac:dyDescent="0.35">
      <c r="C422" s="5"/>
      <c r="F422" s="5"/>
    </row>
    <row r="423" spans="3:6" x14ac:dyDescent="0.35">
      <c r="C423" s="5"/>
      <c r="F423" s="5"/>
    </row>
    <row r="424" spans="3:6" x14ac:dyDescent="0.35">
      <c r="C424" s="5"/>
      <c r="F424" s="5"/>
    </row>
    <row r="425" spans="3:6" x14ac:dyDescent="0.35">
      <c r="C425" s="5"/>
      <c r="F425" s="5"/>
    </row>
    <row r="426" spans="3:6" x14ac:dyDescent="0.35">
      <c r="C426" s="5"/>
      <c r="F426" s="5"/>
    </row>
    <row r="427" spans="3:6" x14ac:dyDescent="0.35">
      <c r="C427" s="5"/>
      <c r="F427" s="5"/>
    </row>
    <row r="428" spans="3:6" x14ac:dyDescent="0.35">
      <c r="C428" s="5"/>
      <c r="F428" s="5"/>
    </row>
    <row r="429" spans="3:6" x14ac:dyDescent="0.35">
      <c r="C429" s="5"/>
      <c r="F429" s="5"/>
    </row>
    <row r="430" spans="3:6" x14ac:dyDescent="0.35">
      <c r="C430" s="5"/>
      <c r="F430" s="5"/>
    </row>
    <row r="431" spans="3:6" x14ac:dyDescent="0.35">
      <c r="C431" s="5"/>
      <c r="F431" s="5"/>
    </row>
    <row r="432" spans="3:6" x14ac:dyDescent="0.35">
      <c r="C432" s="5"/>
      <c r="F432" s="5"/>
    </row>
    <row r="433" spans="3:6" x14ac:dyDescent="0.35">
      <c r="C433" s="5"/>
      <c r="F433" s="5"/>
    </row>
    <row r="434" spans="3:6" x14ac:dyDescent="0.35">
      <c r="C434" s="5"/>
      <c r="F434" s="5"/>
    </row>
    <row r="435" spans="3:6" x14ac:dyDescent="0.35">
      <c r="C435" s="5"/>
      <c r="F435" s="5"/>
    </row>
    <row r="436" spans="3:6" x14ac:dyDescent="0.35">
      <c r="C436" s="5"/>
      <c r="F436" s="5"/>
    </row>
    <row r="437" spans="3:6" x14ac:dyDescent="0.35">
      <c r="C437" s="5"/>
      <c r="F437" s="5"/>
    </row>
    <row r="438" spans="3:6" x14ac:dyDescent="0.35">
      <c r="C438" s="5"/>
      <c r="F438" s="5"/>
    </row>
    <row r="439" spans="3:6" x14ac:dyDescent="0.35">
      <c r="C439" s="5"/>
      <c r="F439" s="5"/>
    </row>
    <row r="440" spans="3:6" x14ac:dyDescent="0.35">
      <c r="C440" s="5"/>
      <c r="F440" s="5"/>
    </row>
    <row r="441" spans="3:6" x14ac:dyDescent="0.35">
      <c r="C441" s="5"/>
      <c r="F441" s="5"/>
    </row>
    <row r="442" spans="3:6" x14ac:dyDescent="0.35">
      <c r="C442" s="5"/>
      <c r="F442" s="5"/>
    </row>
    <row r="443" spans="3:6" x14ac:dyDescent="0.35">
      <c r="C443" s="5"/>
      <c r="F443" s="5"/>
    </row>
    <row r="444" spans="3:6" x14ac:dyDescent="0.35">
      <c r="C444" s="5"/>
      <c r="F444" s="5"/>
    </row>
    <row r="445" spans="3:6" x14ac:dyDescent="0.35">
      <c r="C445" s="5"/>
      <c r="F445" s="5"/>
    </row>
    <row r="446" spans="3:6" x14ac:dyDescent="0.35">
      <c r="C446" s="5"/>
      <c r="F446" s="5"/>
    </row>
    <row r="447" spans="3:6" x14ac:dyDescent="0.35">
      <c r="C447" s="5"/>
      <c r="F447" s="5"/>
    </row>
    <row r="448" spans="3:6" x14ac:dyDescent="0.35">
      <c r="C448" s="5"/>
      <c r="F448" s="5"/>
    </row>
    <row r="449" spans="3:6" x14ac:dyDescent="0.35">
      <c r="C449" s="5"/>
      <c r="F449" s="5"/>
    </row>
    <row r="450" spans="3:6" x14ac:dyDescent="0.35">
      <c r="C450" s="5"/>
      <c r="F450" s="5"/>
    </row>
    <row r="451" spans="3:6" x14ac:dyDescent="0.35">
      <c r="C451" s="5"/>
      <c r="F451" s="5"/>
    </row>
    <row r="452" spans="3:6" x14ac:dyDescent="0.35">
      <c r="C452" s="5"/>
      <c r="F452" s="5"/>
    </row>
    <row r="453" spans="3:6" x14ac:dyDescent="0.35">
      <c r="C453" s="5"/>
      <c r="F453" s="5"/>
    </row>
    <row r="454" spans="3:6" x14ac:dyDescent="0.35">
      <c r="C454" s="5"/>
      <c r="F454" s="5"/>
    </row>
    <row r="455" spans="3:6" x14ac:dyDescent="0.35">
      <c r="C455" s="5"/>
      <c r="F455" s="5"/>
    </row>
    <row r="456" spans="3:6" x14ac:dyDescent="0.35">
      <c r="C456" s="5"/>
      <c r="F456" s="5"/>
    </row>
    <row r="457" spans="3:6" x14ac:dyDescent="0.35">
      <c r="C457" s="5"/>
      <c r="F457" s="5"/>
    </row>
    <row r="458" spans="3:6" x14ac:dyDescent="0.35">
      <c r="C458" s="5"/>
      <c r="F458" s="5"/>
    </row>
    <row r="459" spans="3:6" x14ac:dyDescent="0.35">
      <c r="C459" s="5"/>
      <c r="F459" s="5"/>
    </row>
    <row r="460" spans="3:6" x14ac:dyDescent="0.35">
      <c r="C460" s="5"/>
      <c r="F460" s="5"/>
    </row>
    <row r="461" spans="3:6" x14ac:dyDescent="0.35">
      <c r="C461" s="5"/>
      <c r="F461" s="5"/>
    </row>
    <row r="462" spans="3:6" x14ac:dyDescent="0.35">
      <c r="C462" s="5"/>
      <c r="F462" s="5"/>
    </row>
    <row r="463" spans="3:6" x14ac:dyDescent="0.35">
      <c r="C463" s="5"/>
      <c r="F463" s="5"/>
    </row>
    <row r="464" spans="3:6" x14ac:dyDescent="0.35">
      <c r="C464" s="5"/>
      <c r="F464" s="5"/>
    </row>
    <row r="465" spans="3:6" x14ac:dyDescent="0.35">
      <c r="C465" s="5"/>
      <c r="F465" s="5"/>
    </row>
    <row r="466" spans="3:6" x14ac:dyDescent="0.35">
      <c r="C466" s="5"/>
      <c r="F466" s="5"/>
    </row>
    <row r="467" spans="3:6" x14ac:dyDescent="0.35">
      <c r="C467" s="5"/>
    </row>
    <row r="468" spans="3:6" x14ac:dyDescent="0.35">
      <c r="C468" s="5"/>
    </row>
    <row r="469" spans="3:6" x14ac:dyDescent="0.35">
      <c r="C469" s="5"/>
    </row>
    <row r="470" spans="3:6" x14ac:dyDescent="0.35">
      <c r="C470" s="5"/>
    </row>
    <row r="471" spans="3:6" x14ac:dyDescent="0.35">
      <c r="C471" s="5"/>
    </row>
    <row r="472" spans="3:6" x14ac:dyDescent="0.35">
      <c r="C472" s="5"/>
    </row>
    <row r="473" spans="3:6" x14ac:dyDescent="0.35">
      <c r="C473" s="5"/>
    </row>
    <row r="474" spans="3:6" x14ac:dyDescent="0.35">
      <c r="C474" s="5"/>
    </row>
    <row r="475" spans="3:6" x14ac:dyDescent="0.35">
      <c r="C475" s="5"/>
    </row>
    <row r="476" spans="3:6" x14ac:dyDescent="0.35">
      <c r="C476" s="5"/>
    </row>
    <row r="477" spans="3:6" x14ac:dyDescent="0.35">
      <c r="C477" s="5"/>
    </row>
    <row r="478" spans="3:6" x14ac:dyDescent="0.35">
      <c r="C478" s="5"/>
    </row>
    <row r="479" spans="3:6" x14ac:dyDescent="0.35">
      <c r="C479" s="5"/>
    </row>
    <row r="480" spans="3:6" x14ac:dyDescent="0.35">
      <c r="C480" s="5"/>
    </row>
    <row r="481" spans="3:6" x14ac:dyDescent="0.35">
      <c r="C481" s="5"/>
      <c r="F481"/>
    </row>
    <row r="482" spans="3:6" x14ac:dyDescent="0.35">
      <c r="C482" s="5"/>
      <c r="F482"/>
    </row>
    <row r="483" spans="3:6" x14ac:dyDescent="0.35">
      <c r="C483" s="5"/>
      <c r="F483"/>
    </row>
    <row r="484" spans="3:6" x14ac:dyDescent="0.35">
      <c r="C484" s="5"/>
      <c r="F484"/>
    </row>
    <row r="485" spans="3:6" x14ac:dyDescent="0.35">
      <c r="C485" s="5"/>
      <c r="F485"/>
    </row>
    <row r="486" spans="3:6" x14ac:dyDescent="0.35">
      <c r="C486" s="5"/>
      <c r="F486"/>
    </row>
    <row r="487" spans="3:6" x14ac:dyDescent="0.35">
      <c r="C487" s="5"/>
      <c r="F487"/>
    </row>
    <row r="488" spans="3:6" x14ac:dyDescent="0.35">
      <c r="C488" s="5"/>
      <c r="F488"/>
    </row>
    <row r="489" spans="3:6" x14ac:dyDescent="0.35">
      <c r="F489"/>
    </row>
    <row r="490" spans="3:6" x14ac:dyDescent="0.35">
      <c r="F490"/>
    </row>
    <row r="491" spans="3:6" x14ac:dyDescent="0.35">
      <c r="F491"/>
    </row>
    <row r="492" spans="3:6" x14ac:dyDescent="0.35">
      <c r="F492"/>
    </row>
    <row r="493" spans="3:6" x14ac:dyDescent="0.35">
      <c r="F493"/>
    </row>
    <row r="494" spans="3:6" x14ac:dyDescent="0.35">
      <c r="F494"/>
    </row>
    <row r="495" spans="3:6" x14ac:dyDescent="0.35">
      <c r="F495"/>
    </row>
    <row r="496" spans="3:6" x14ac:dyDescent="0.35">
      <c r="F496"/>
    </row>
    <row r="497" spans="6:6" x14ac:dyDescent="0.35">
      <c r="F497"/>
    </row>
    <row r="498" spans="6:6" x14ac:dyDescent="0.35">
      <c r="F498"/>
    </row>
    <row r="499" spans="6:6" x14ac:dyDescent="0.35">
      <c r="F499"/>
    </row>
    <row r="500" spans="6:6" x14ac:dyDescent="0.35">
      <c r="F500"/>
    </row>
    <row r="501" spans="6:6" x14ac:dyDescent="0.35">
      <c r="F501"/>
    </row>
    <row r="502" spans="6:6" x14ac:dyDescent="0.35">
      <c r="F502"/>
    </row>
    <row r="503" spans="6:6" x14ac:dyDescent="0.35">
      <c r="F503"/>
    </row>
    <row r="504" spans="6:6" x14ac:dyDescent="0.35">
      <c r="F504"/>
    </row>
    <row r="505" spans="6:6" x14ac:dyDescent="0.35">
      <c r="F505"/>
    </row>
    <row r="506" spans="6:6" x14ac:dyDescent="0.35">
      <c r="F506"/>
    </row>
    <row r="507" spans="6:6" x14ac:dyDescent="0.35">
      <c r="F507"/>
    </row>
    <row r="508" spans="6:6" x14ac:dyDescent="0.35">
      <c r="F508"/>
    </row>
    <row r="509" spans="6:6" x14ac:dyDescent="0.35">
      <c r="F509"/>
    </row>
    <row r="510" spans="6:6" x14ac:dyDescent="0.35">
      <c r="F510"/>
    </row>
    <row r="511" spans="6:6" x14ac:dyDescent="0.35">
      <c r="F511"/>
    </row>
    <row r="512" spans="6:6" x14ac:dyDescent="0.35">
      <c r="F512"/>
    </row>
    <row r="513" spans="6:6" x14ac:dyDescent="0.35">
      <c r="F513"/>
    </row>
    <row r="514" spans="6:6" x14ac:dyDescent="0.35">
      <c r="F514"/>
    </row>
    <row r="515" spans="6:6" x14ac:dyDescent="0.35">
      <c r="F515"/>
    </row>
    <row r="516" spans="6:6" x14ac:dyDescent="0.35">
      <c r="F516"/>
    </row>
    <row r="517" spans="6:6" x14ac:dyDescent="0.35">
      <c r="F517"/>
    </row>
    <row r="518" spans="6:6" x14ac:dyDescent="0.35">
      <c r="F518"/>
    </row>
    <row r="519" spans="6:6" x14ac:dyDescent="0.35">
      <c r="F519"/>
    </row>
    <row r="520" spans="6:6" x14ac:dyDescent="0.35">
      <c r="F520"/>
    </row>
    <row r="521" spans="6:6" x14ac:dyDescent="0.35">
      <c r="F521"/>
    </row>
    <row r="522" spans="6:6" x14ac:dyDescent="0.35">
      <c r="F522"/>
    </row>
    <row r="523" spans="6:6" x14ac:dyDescent="0.35">
      <c r="F523"/>
    </row>
    <row r="524" spans="6:6" x14ac:dyDescent="0.35">
      <c r="F524"/>
    </row>
    <row r="525" spans="6:6" x14ac:dyDescent="0.35">
      <c r="F525"/>
    </row>
    <row r="526" spans="6:6" x14ac:dyDescent="0.35">
      <c r="F526"/>
    </row>
    <row r="527" spans="6:6" x14ac:dyDescent="0.35">
      <c r="F527"/>
    </row>
    <row r="528" spans="6:6" x14ac:dyDescent="0.35">
      <c r="F528"/>
    </row>
    <row r="529" spans="6:6" x14ac:dyDescent="0.35">
      <c r="F529"/>
    </row>
    <row r="530" spans="6:6" x14ac:dyDescent="0.35">
      <c r="F530"/>
    </row>
    <row r="531" spans="6:6" x14ac:dyDescent="0.35">
      <c r="F531"/>
    </row>
    <row r="532" spans="6:6" x14ac:dyDescent="0.35">
      <c r="F532"/>
    </row>
    <row r="533" spans="6:6" x14ac:dyDescent="0.35">
      <c r="F533"/>
    </row>
    <row r="534" spans="6:6" x14ac:dyDescent="0.35">
      <c r="F534"/>
    </row>
    <row r="535" spans="6:6" x14ac:dyDescent="0.35">
      <c r="F535"/>
    </row>
    <row r="536" spans="6:6" x14ac:dyDescent="0.35">
      <c r="F536"/>
    </row>
    <row r="537" spans="6:6" x14ac:dyDescent="0.35">
      <c r="F537"/>
    </row>
    <row r="538" spans="6:6" x14ac:dyDescent="0.35">
      <c r="F538"/>
    </row>
    <row r="539" spans="6:6" x14ac:dyDescent="0.35">
      <c r="F539"/>
    </row>
    <row r="540" spans="6:6" x14ac:dyDescent="0.35">
      <c r="F540"/>
    </row>
    <row r="541" spans="6:6" x14ac:dyDescent="0.35">
      <c r="F541"/>
    </row>
    <row r="542" spans="6:6" x14ac:dyDescent="0.35">
      <c r="F542"/>
    </row>
    <row r="543" spans="6:6" x14ac:dyDescent="0.35">
      <c r="F543"/>
    </row>
    <row r="544" spans="6:6" x14ac:dyDescent="0.35">
      <c r="F544"/>
    </row>
    <row r="545" spans="6:6" x14ac:dyDescent="0.35">
      <c r="F545"/>
    </row>
    <row r="546" spans="6:6" x14ac:dyDescent="0.35">
      <c r="F546"/>
    </row>
    <row r="547" spans="6:6" x14ac:dyDescent="0.35">
      <c r="F547"/>
    </row>
    <row r="548" spans="6:6" x14ac:dyDescent="0.35">
      <c r="F548"/>
    </row>
    <row r="549" spans="6:6" x14ac:dyDescent="0.35">
      <c r="F549"/>
    </row>
    <row r="550" spans="6:6" x14ac:dyDescent="0.35">
      <c r="F550"/>
    </row>
    <row r="551" spans="6:6" x14ac:dyDescent="0.35">
      <c r="F551"/>
    </row>
    <row r="552" spans="6:6" x14ac:dyDescent="0.35">
      <c r="F552"/>
    </row>
    <row r="553" spans="6:6" x14ac:dyDescent="0.35">
      <c r="F553"/>
    </row>
    <row r="554" spans="6:6" x14ac:dyDescent="0.35">
      <c r="F554"/>
    </row>
    <row r="555" spans="6:6" x14ac:dyDescent="0.35">
      <c r="F555"/>
    </row>
    <row r="556" spans="6:6" x14ac:dyDescent="0.35">
      <c r="F556"/>
    </row>
    <row r="557" spans="6:6" x14ac:dyDescent="0.35">
      <c r="F557"/>
    </row>
    <row r="558" spans="6:6" x14ac:dyDescent="0.35">
      <c r="F558"/>
    </row>
    <row r="559" spans="6:6" x14ac:dyDescent="0.35">
      <c r="F559"/>
    </row>
    <row r="560" spans="6:6" x14ac:dyDescent="0.35">
      <c r="F560"/>
    </row>
    <row r="561" spans="6:6" x14ac:dyDescent="0.35">
      <c r="F561"/>
    </row>
    <row r="562" spans="6:6" x14ac:dyDescent="0.35">
      <c r="F562"/>
    </row>
    <row r="563" spans="6:6" x14ac:dyDescent="0.35">
      <c r="F563"/>
    </row>
    <row r="564" spans="6:6" x14ac:dyDescent="0.35">
      <c r="F564"/>
    </row>
    <row r="565" spans="6:6" x14ac:dyDescent="0.35">
      <c r="F565"/>
    </row>
    <row r="566" spans="6:6" x14ac:dyDescent="0.35">
      <c r="F566"/>
    </row>
    <row r="567" spans="6:6" x14ac:dyDescent="0.35">
      <c r="F567"/>
    </row>
    <row r="568" spans="6:6" x14ac:dyDescent="0.35">
      <c r="F568"/>
    </row>
    <row r="569" spans="6:6" x14ac:dyDescent="0.35">
      <c r="F569"/>
    </row>
    <row r="570" spans="6:6" x14ac:dyDescent="0.35">
      <c r="F570"/>
    </row>
    <row r="571" spans="6:6" x14ac:dyDescent="0.35">
      <c r="F571"/>
    </row>
    <row r="572" spans="6:6" x14ac:dyDescent="0.35">
      <c r="F572"/>
    </row>
    <row r="573" spans="6:6" x14ac:dyDescent="0.35">
      <c r="F573"/>
    </row>
    <row r="574" spans="6:6" x14ac:dyDescent="0.35">
      <c r="F574"/>
    </row>
    <row r="575" spans="6:6" x14ac:dyDescent="0.35">
      <c r="F575"/>
    </row>
    <row r="576" spans="6:6" x14ac:dyDescent="0.35">
      <c r="F576"/>
    </row>
    <row r="577" spans="6:6" x14ac:dyDescent="0.35">
      <c r="F577"/>
    </row>
    <row r="578" spans="6:6" x14ac:dyDescent="0.35">
      <c r="F578"/>
    </row>
    <row r="579" spans="6:6" x14ac:dyDescent="0.35">
      <c r="F579"/>
    </row>
    <row r="580" spans="6:6" x14ac:dyDescent="0.35">
      <c r="F580"/>
    </row>
    <row r="581" spans="6:6" x14ac:dyDescent="0.35">
      <c r="F581"/>
    </row>
    <row r="582" spans="6:6" x14ac:dyDescent="0.35">
      <c r="F582"/>
    </row>
    <row r="583" spans="6:6" x14ac:dyDescent="0.35">
      <c r="F583"/>
    </row>
    <row r="584" spans="6:6" x14ac:dyDescent="0.35">
      <c r="F584"/>
    </row>
    <row r="585" spans="6:6" x14ac:dyDescent="0.35">
      <c r="F585"/>
    </row>
    <row r="586" spans="6:6" x14ac:dyDescent="0.35">
      <c r="F586"/>
    </row>
    <row r="587" spans="6:6" x14ac:dyDescent="0.35">
      <c r="F587"/>
    </row>
    <row r="588" spans="6:6" x14ac:dyDescent="0.35">
      <c r="F588"/>
    </row>
    <row r="589" spans="6:6" x14ac:dyDescent="0.35">
      <c r="F589"/>
    </row>
    <row r="590" spans="6:6" x14ac:dyDescent="0.35">
      <c r="F590"/>
    </row>
    <row r="591" spans="6:6" x14ac:dyDescent="0.35">
      <c r="F591"/>
    </row>
    <row r="592" spans="6:6" x14ac:dyDescent="0.35">
      <c r="F592"/>
    </row>
    <row r="593" spans="6:6" x14ac:dyDescent="0.35">
      <c r="F593"/>
    </row>
    <row r="594" spans="6:6" x14ac:dyDescent="0.35">
      <c r="F594"/>
    </row>
    <row r="595" spans="6:6" x14ac:dyDescent="0.35">
      <c r="F595"/>
    </row>
    <row r="596" spans="6:6" x14ac:dyDescent="0.35">
      <c r="F596"/>
    </row>
    <row r="597" spans="6:6" x14ac:dyDescent="0.35">
      <c r="F597"/>
    </row>
    <row r="598" spans="6:6" x14ac:dyDescent="0.35">
      <c r="F598"/>
    </row>
    <row r="599" spans="6:6" x14ac:dyDescent="0.35">
      <c r="F599"/>
    </row>
    <row r="600" spans="6:6" x14ac:dyDescent="0.35">
      <c r="F600"/>
    </row>
    <row r="601" spans="6:6" x14ac:dyDescent="0.35">
      <c r="F601"/>
    </row>
    <row r="602" spans="6:6" x14ac:dyDescent="0.35">
      <c r="F602"/>
    </row>
    <row r="603" spans="6:6" x14ac:dyDescent="0.35">
      <c r="F603"/>
    </row>
    <row r="604" spans="6:6" x14ac:dyDescent="0.35">
      <c r="F604"/>
    </row>
    <row r="605" spans="6:6" x14ac:dyDescent="0.35">
      <c r="F605"/>
    </row>
    <row r="606" spans="6:6" x14ac:dyDescent="0.35">
      <c r="F606"/>
    </row>
    <row r="607" spans="6:6" x14ac:dyDescent="0.35">
      <c r="F607"/>
    </row>
    <row r="608" spans="6:6" x14ac:dyDescent="0.35">
      <c r="F608"/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2021-11-12T00:32:29Z</dcterms:modified>
</cp:coreProperties>
</file>