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/>
  <xr:revisionPtr revIDLastSave="0" documentId="8_{47DE6F3D-1F0E-430D-A89C-F07E5081A3A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13" i="1"/>
  <c r="F12" i="1"/>
  <c r="F14" i="1"/>
  <c r="F15" i="1"/>
  <c r="F16" i="1"/>
  <c r="F17" i="1"/>
  <c r="F18" i="1"/>
  <c r="F19" i="1"/>
  <c r="F20" i="1"/>
  <c r="F21" i="1"/>
  <c r="F8" i="1"/>
  <c r="F7" i="1"/>
  <c r="F6" i="1"/>
  <c r="F9" i="1"/>
  <c r="F10" i="1"/>
  <c r="F11" i="1"/>
  <c r="M12" i="1"/>
  <c r="M7" i="1"/>
  <c r="M2" i="1"/>
  <c r="H7" i="1"/>
  <c r="H9" i="1"/>
  <c r="H10" i="1"/>
  <c r="H11" i="1"/>
  <c r="F5" i="1"/>
  <c r="F4" i="1"/>
  <c r="F3" i="1"/>
  <c r="F2" i="1"/>
  <c r="H2" i="1" s="1"/>
  <c r="H6" i="1"/>
  <c r="H3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8" i="1"/>
  <c r="H4" i="1"/>
  <c r="H5" i="1"/>
</calcChain>
</file>

<file path=xl/sharedStrings.xml><?xml version="1.0" encoding="utf-8"?>
<sst xmlns="http://schemas.openxmlformats.org/spreadsheetml/2006/main" count="16" uniqueCount="13">
  <si>
    <t>L focale [mm]</t>
  </si>
  <si>
    <t>d [micrometri]</t>
  </si>
  <si>
    <t>n frange</t>
  </si>
  <si>
    <t xml:space="preserve">raggio </t>
  </si>
  <si>
    <t>costheta</t>
  </si>
  <si>
    <t>x</t>
  </si>
  <si>
    <t>y</t>
  </si>
  <si>
    <t>Deltad eff [microm]</t>
  </si>
  <si>
    <t>DeltaN</t>
  </si>
  <si>
    <t>DeltaN medio</t>
  </si>
  <si>
    <t>Michelson</t>
  </si>
  <si>
    <t>d(lente,schermo) [cm]</t>
  </si>
  <si>
    <t>lamda [microm]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</si>
</sst>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195756780402448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Foglio1!$G$2:$G$6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Foglio1!$H$2:$H$6</c:f>
              <c:numCache>
                <c:formatCode>General</c:formatCode>
                <c:ptCount val="5"/>
                <c:pt idx="0">
                  <c:v>0</c:v>
                </c:pt>
                <c:pt idx="1">
                  <c:v>5.4308428966698408E-5</c:v>
                </c:pt>
                <c:pt idx="2">
                  <c:v>1.0241757219064951E-4</c:v>
                </c:pt>
                <c:pt idx="3">
                  <c:v>1.716836557649204E-4</c:v>
                </c:pt>
                <c:pt idx="4">
                  <c:v>2.3024121591919133E-4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3-4B73-9D60-178598BC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14759"/>
        <c:axId val="691916807"/>
      </c:scatterChart>
      <c:valAx>
        <c:axId val="691914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6807"/>
        <c:crosses val="autoZero"/>
        <c:crossBetween val="midCat"/>
      </c:valAx>
      <c:valAx>
        <c:axId val="69191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4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123825</xdr:rowOff>
    </xdr:from>
    <xdr:to>
      <xdr:col>9</xdr:col>
      <xdr:colOff>76200</xdr:colOff>
      <xdr:row>3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EE4DD8D-34B6-E30C-E935-E4F87CBBC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E1" sqref="E1"/>
    </sheetView>
  </sheetViews>
  <sheetFormatPr defaultRowHeight="15"/>
  <cols>
    <col min="1" max="1" width="20.42578125" customWidth="1"/>
    <col min="3" max="3" width="12.140625" customWidth="1"/>
    <col min="5" max="5" width="11" customWidth="1"/>
    <col min="11" max="11" width="17.42578125" customWidth="1"/>
    <col min="13" max="13" width="12.28515625" customWidth="1"/>
    <col min="15" max="15" width="19.5703125" customWidth="1"/>
    <col min="17" max="17" width="17.140625" customWidth="1"/>
  </cols>
  <sheetData>
    <row r="1" spans="1:18">
      <c r="A1" t="s">
        <v>0</v>
      </c>
      <c r="B1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8</v>
      </c>
      <c r="M1" t="s">
        <v>9</v>
      </c>
      <c r="O1" t="s">
        <v>10</v>
      </c>
      <c r="Q1" t="s">
        <v>7</v>
      </c>
      <c r="R1" t="s">
        <v>8</v>
      </c>
    </row>
    <row r="2" spans="1:18">
      <c r="A2" t="s">
        <v>11</v>
      </c>
      <c r="B2">
        <v>160.5</v>
      </c>
      <c r="C2">
        <v>26</v>
      </c>
      <c r="D2">
        <v>5</v>
      </c>
      <c r="E2">
        <v>3.7</v>
      </c>
      <c r="F2">
        <f>$B$2/SQRT($B$2^2+E2^2)</f>
        <v>0.99973438639248335</v>
      </c>
      <c r="G2">
        <v>0</v>
      </c>
      <c r="H2">
        <f>F2-$F$2</f>
        <v>0</v>
      </c>
      <c r="K2">
        <v>10</v>
      </c>
      <c r="L2">
        <v>27</v>
      </c>
      <c r="M2">
        <f>AVERAGE(L2:L6)</f>
        <v>29.4</v>
      </c>
      <c r="O2" t="s">
        <v>11</v>
      </c>
      <c r="P2">
        <v>167.8</v>
      </c>
      <c r="Q2">
        <v>10</v>
      </c>
      <c r="R2">
        <v>29</v>
      </c>
    </row>
    <row r="3" spans="1:18">
      <c r="A3" t="s">
        <v>12</v>
      </c>
      <c r="B3">
        <v>0.63280000000000003</v>
      </c>
      <c r="E3">
        <v>3.3</v>
      </c>
      <c r="F3">
        <f>$B$2/SQRT($B$2^2+E3^2)</f>
        <v>0.99978869482145005</v>
      </c>
      <c r="G3">
        <v>1</v>
      </c>
      <c r="H3">
        <f>F3-$F$2</f>
        <v>5.4308428966698408E-5</v>
      </c>
      <c r="L3">
        <v>32</v>
      </c>
      <c r="R3">
        <v>33</v>
      </c>
    </row>
    <row r="4" spans="1:18">
      <c r="E4">
        <v>2.9</v>
      </c>
      <c r="F4">
        <f>$B$2/SQRT($B$2^2+E4^2)</f>
        <v>0.999836803964674</v>
      </c>
      <c r="G4">
        <v>2</v>
      </c>
      <c r="H4">
        <f>F4-$F$2</f>
        <v>1.0241757219064951E-4</v>
      </c>
      <c r="L4">
        <v>29</v>
      </c>
      <c r="R4">
        <v>28</v>
      </c>
    </row>
    <row r="5" spans="1:18">
      <c r="E5">
        <v>2.2000000000000002</v>
      </c>
      <c r="F5">
        <f t="shared" ref="F5" si="0">$B$2/SQRT($B$2^2+E5^2)</f>
        <v>0.99990607004824827</v>
      </c>
      <c r="G5">
        <v>3</v>
      </c>
      <c r="H5">
        <f>F5-$F$2</f>
        <v>1.716836557649204E-4</v>
      </c>
      <c r="L5">
        <v>30</v>
      </c>
      <c r="R5">
        <v>29</v>
      </c>
    </row>
    <row r="6" spans="1:18">
      <c r="E6">
        <v>1.35</v>
      </c>
      <c r="F6">
        <f>$B$2/SQRT($B$2^2+E6^2)</f>
        <v>0.99996462760840255</v>
      </c>
      <c r="G6">
        <v>4</v>
      </c>
      <c r="H6">
        <f>F6-$F$2</f>
        <v>2.3024121591919133E-4</v>
      </c>
      <c r="L6">
        <v>29</v>
      </c>
      <c r="R6">
        <v>31</v>
      </c>
    </row>
    <row r="7" spans="1:18">
      <c r="C7">
        <v>46</v>
      </c>
      <c r="E7">
        <v>3.7</v>
      </c>
      <c r="F7">
        <f>$B$2/SQRT($B$2^2+E7^2)</f>
        <v>0.99973438639248335</v>
      </c>
      <c r="H7">
        <f>F7-$F$7</f>
        <v>0</v>
      </c>
      <c r="K7">
        <v>7</v>
      </c>
      <c r="L7">
        <v>19</v>
      </c>
      <c r="M7">
        <f>AVERAGE(L7:L11)</f>
        <v>20.399999999999999</v>
      </c>
      <c r="Q7">
        <v>7</v>
      </c>
      <c r="R7">
        <v>22</v>
      </c>
    </row>
    <row r="8" spans="1:18">
      <c r="E8">
        <v>3.3</v>
      </c>
      <c r="F8">
        <f>$B$2/SQRT($B$2^2+E8^2)</f>
        <v>0.99978869482145005</v>
      </c>
      <c r="H8">
        <f t="shared" ref="H8:H11" si="1">F8-$F$7</f>
        <v>5.4308428966698408E-5</v>
      </c>
      <c r="L8">
        <v>22</v>
      </c>
      <c r="R8">
        <v>21</v>
      </c>
    </row>
    <row r="9" spans="1:18">
      <c r="E9">
        <v>2.9</v>
      </c>
      <c r="F9">
        <f t="shared" ref="F9:F31" si="2">$B$2/SQRT($B$2^2+E9^2)</f>
        <v>0.999836803964674</v>
      </c>
      <c r="H9">
        <f t="shared" si="1"/>
        <v>1.0241757219064951E-4</v>
      </c>
      <c r="L9">
        <v>20</v>
      </c>
      <c r="R9">
        <v>18</v>
      </c>
    </row>
    <row r="10" spans="1:18">
      <c r="E10">
        <v>2.25</v>
      </c>
      <c r="F10">
        <f t="shared" si="2"/>
        <v>0.99990175262378655</v>
      </c>
      <c r="H10">
        <f t="shared" si="1"/>
        <v>1.6736623130320094E-4</v>
      </c>
      <c r="L10">
        <v>20</v>
      </c>
      <c r="R10">
        <v>21</v>
      </c>
    </row>
    <row r="11" spans="1:18">
      <c r="E11">
        <v>1.4</v>
      </c>
      <c r="F11">
        <f t="shared" si="2"/>
        <v>0.99996195906172591</v>
      </c>
      <c r="H11">
        <f t="shared" si="1"/>
        <v>2.2757266924255948E-4</v>
      </c>
      <c r="L11">
        <v>21</v>
      </c>
      <c r="R11">
        <v>20</v>
      </c>
    </row>
    <row r="12" spans="1:18">
      <c r="C12">
        <v>65</v>
      </c>
      <c r="E12">
        <v>3.7</v>
      </c>
      <c r="F12">
        <f>$B$2/SQRT($B$2^2+E12^2)</f>
        <v>0.99973438639248335</v>
      </c>
      <c r="H12">
        <f t="shared" ref="H7:H31" si="3">F12-$F$2</f>
        <v>0</v>
      </c>
      <c r="K12">
        <v>5</v>
      </c>
      <c r="L12">
        <v>15</v>
      </c>
      <c r="M12">
        <f>AVERAGE(L12:L16)</f>
        <v>14.6</v>
      </c>
      <c r="Q12">
        <v>5</v>
      </c>
      <c r="R12">
        <v>14</v>
      </c>
    </row>
    <row r="13" spans="1:18">
      <c r="E13">
        <v>3.2</v>
      </c>
      <c r="F13">
        <f>$B$2/SQRT($B$2^2+E13^2)</f>
        <v>0.9998013034011447</v>
      </c>
      <c r="H13">
        <f t="shared" si="3"/>
        <v>6.6917008661349087E-5</v>
      </c>
      <c r="L13">
        <v>14</v>
      </c>
      <c r="R13">
        <v>15</v>
      </c>
    </row>
    <row r="14" spans="1:18">
      <c r="E14">
        <v>2.7</v>
      </c>
      <c r="F14">
        <f t="shared" si="2"/>
        <v>0.99985853295107197</v>
      </c>
      <c r="H14">
        <f t="shared" si="3"/>
        <v>1.2414655858861146E-4</v>
      </c>
      <c r="L14">
        <v>14</v>
      </c>
      <c r="R14">
        <v>17</v>
      </c>
    </row>
    <row r="15" spans="1:18">
      <c r="E15">
        <v>2.1</v>
      </c>
      <c r="F15">
        <f t="shared" si="2"/>
        <v>0.99991441399333003</v>
      </c>
      <c r="H15">
        <f t="shared" si="3"/>
        <v>1.8002760084667724E-4</v>
      </c>
      <c r="L15">
        <v>14</v>
      </c>
      <c r="R15">
        <v>15</v>
      </c>
    </row>
    <row r="16" spans="1:18">
      <c r="E16">
        <v>1.1000000000000001</v>
      </c>
      <c r="F16">
        <f t="shared" si="2"/>
        <v>0.99997651503042584</v>
      </c>
      <c r="H16">
        <f t="shared" si="3"/>
        <v>2.4212863794248474E-4</v>
      </c>
      <c r="L16">
        <v>16</v>
      </c>
      <c r="R16">
        <v>16</v>
      </c>
    </row>
    <row r="17" spans="3:8">
      <c r="C17">
        <v>81</v>
      </c>
      <c r="E17">
        <v>3.7</v>
      </c>
      <c r="F17">
        <f t="shared" si="2"/>
        <v>0.99973438639248335</v>
      </c>
      <c r="H17">
        <f t="shared" si="3"/>
        <v>0</v>
      </c>
    </row>
    <row r="18" spans="3:8">
      <c r="E18">
        <v>3.3</v>
      </c>
      <c r="F18">
        <f t="shared" si="2"/>
        <v>0.99978869482145005</v>
      </c>
      <c r="H18">
        <f t="shared" si="3"/>
        <v>5.4308428966698408E-5</v>
      </c>
    </row>
    <row r="19" spans="3:8">
      <c r="E19">
        <v>2.8</v>
      </c>
      <c r="F19">
        <f t="shared" si="2"/>
        <v>0.99984786228965361</v>
      </c>
      <c r="H19">
        <f t="shared" si="3"/>
        <v>1.1347589717025652E-4</v>
      </c>
    </row>
    <row r="20" spans="3:8">
      <c r="E20">
        <v>2.1</v>
      </c>
      <c r="F20">
        <f t="shared" si="2"/>
        <v>0.99991441399333003</v>
      </c>
      <c r="H20">
        <f t="shared" si="3"/>
        <v>1.8002760084667724E-4</v>
      </c>
    </row>
    <row r="21" spans="3:8">
      <c r="E21">
        <v>1.3</v>
      </c>
      <c r="F21">
        <f t="shared" si="2"/>
        <v>0.99996719913723142</v>
      </c>
      <c r="H21">
        <f t="shared" si="3"/>
        <v>2.3281274474806768E-4</v>
      </c>
    </row>
    <row r="22" spans="3:8">
      <c r="C22">
        <v>96</v>
      </c>
      <c r="E22">
        <v>3.7</v>
      </c>
      <c r="F22">
        <f>$B$2/SQRT($B$2^2+E22^2)</f>
        <v>0.99973438639248335</v>
      </c>
      <c r="H22">
        <f t="shared" si="3"/>
        <v>0</v>
      </c>
    </row>
    <row r="23" spans="3:8">
      <c r="E23">
        <v>3.3</v>
      </c>
      <c r="F23">
        <f t="shared" si="2"/>
        <v>0.99978869482145005</v>
      </c>
      <c r="H23">
        <f t="shared" si="3"/>
        <v>5.4308428966698408E-5</v>
      </c>
    </row>
    <row r="24" spans="3:8">
      <c r="E24">
        <v>2.8</v>
      </c>
      <c r="F24">
        <f t="shared" si="2"/>
        <v>0.99984786228965361</v>
      </c>
      <c r="H24">
        <f t="shared" si="3"/>
        <v>1.1347589717025652E-4</v>
      </c>
    </row>
    <row r="25" spans="3:8">
      <c r="E25">
        <v>2.1</v>
      </c>
      <c r="F25">
        <f t="shared" si="2"/>
        <v>0.99991441399333003</v>
      </c>
      <c r="H25">
        <f t="shared" si="3"/>
        <v>1.8002760084667724E-4</v>
      </c>
    </row>
    <row r="26" spans="3:8">
      <c r="E26">
        <v>1.3</v>
      </c>
      <c r="F26">
        <f t="shared" si="2"/>
        <v>0.99996719913723142</v>
      </c>
      <c r="H26">
        <f t="shared" si="3"/>
        <v>2.3281274474806768E-4</v>
      </c>
    </row>
    <row r="27" spans="3:8">
      <c r="C27">
        <v>110</v>
      </c>
      <c r="E27">
        <v>3.7</v>
      </c>
      <c r="F27">
        <f t="shared" si="2"/>
        <v>0.99973438639248335</v>
      </c>
      <c r="H27">
        <f t="shared" si="3"/>
        <v>0</v>
      </c>
    </row>
    <row r="28" spans="3:8">
      <c r="E28">
        <v>3.3</v>
      </c>
      <c r="F28">
        <f t="shared" si="2"/>
        <v>0.99978869482145005</v>
      </c>
      <c r="H28">
        <f t="shared" si="3"/>
        <v>5.4308428966698408E-5</v>
      </c>
    </row>
    <row r="29" spans="3:8">
      <c r="E29">
        <v>2.8</v>
      </c>
      <c r="F29">
        <f t="shared" si="2"/>
        <v>0.99984786228965361</v>
      </c>
      <c r="H29">
        <f t="shared" si="3"/>
        <v>1.1347589717025652E-4</v>
      </c>
    </row>
    <row r="30" spans="3:8">
      <c r="E30">
        <v>2.2000000000000002</v>
      </c>
      <c r="F30">
        <f t="shared" si="2"/>
        <v>0.99990607004824827</v>
      </c>
      <c r="H30">
        <f t="shared" si="3"/>
        <v>1.716836557649204E-4</v>
      </c>
    </row>
    <row r="31" spans="3:8">
      <c r="E31">
        <v>1.35</v>
      </c>
      <c r="F31">
        <f t="shared" si="2"/>
        <v>0.99996462760840255</v>
      </c>
      <c r="H31">
        <f t="shared" si="3"/>
        <v>2.3024121591919133E-4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2024-03-13T13:45:07Z</dcterms:created>
  <dcterms:modified xsi:type="dcterms:W3CDTF">2024-03-17T15:52:31Z</dcterms:modified>
  <cp:category/>
  <cp:contentStatus/>
</cp:coreProperties>
</file>