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11340" windowHeight="5520"/>
  </bookViews>
  <sheets>
    <sheet name="Model 1 Shell" sheetId="6" r:id="rId1"/>
    <sheet name="Model 1 Model" sheetId="7" r:id="rId2"/>
    <sheet name="Model 1 Results" sheetId="3" r:id="rId3"/>
    <sheet name="RiskSerializationData" sheetId="10" state="hidden" r:id="rId4"/>
    <sheet name="Model 2 Shell" sheetId="11" r:id="rId5"/>
    <sheet name="Model 2 Results" sheetId="8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"UWELYLJJM61HQM5LYHEUI4S3"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AN3" i="10" l="1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B10" i="7"/>
  <c r="C10" i="7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C12" i="8"/>
  <c r="E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D16" i="8"/>
  <c r="D15" i="8"/>
  <c r="D14" i="8"/>
  <c r="D13" i="8"/>
  <c r="D12" i="8"/>
  <c r="D40" i="8"/>
  <c r="D38" i="8"/>
  <c r="D36" i="8"/>
  <c r="D34" i="8"/>
  <c r="D32" i="8"/>
  <c r="D30" i="8"/>
  <c r="D28" i="8"/>
  <c r="D26" i="8"/>
  <c r="D24" i="8"/>
  <c r="D22" i="8"/>
  <c r="D20" i="8"/>
  <c r="D18" i="8"/>
  <c r="D41" i="8"/>
  <c r="D39" i="8"/>
  <c r="D37" i="8"/>
  <c r="D35" i="8"/>
  <c r="D33" i="8"/>
  <c r="D31" i="8"/>
  <c r="D29" i="8"/>
  <c r="D27" i="8"/>
  <c r="D25" i="8"/>
  <c r="D23" i="8"/>
  <c r="D21" i="8"/>
  <c r="D19" i="8"/>
  <c r="D17" i="8"/>
  <c r="E12" i="8" l="1"/>
  <c r="C13" i="8" s="1"/>
  <c r="E13" i="8" s="1"/>
  <c r="C14" i="8" s="1"/>
  <c r="E14" i="8" s="1"/>
  <c r="C15" i="8" s="1"/>
  <c r="E15" i="8" s="1"/>
  <c r="C16" i="8" s="1"/>
  <c r="E16" i="8" s="1"/>
  <c r="C17" i="8" s="1"/>
  <c r="E17" i="8" s="1"/>
  <c r="C18" i="8" s="1"/>
  <c r="E18" i="8" s="1"/>
  <c r="C19" i="8" s="1"/>
  <c r="E19" i="8" s="1"/>
  <c r="C20" i="8" s="1"/>
  <c r="E20" i="8" s="1"/>
  <c r="C21" i="8" s="1"/>
  <c r="E21" i="8" s="1"/>
  <c r="C22" i="8" s="1"/>
  <c r="E22" i="8" s="1"/>
  <c r="C23" i="8" s="1"/>
  <c r="E23" i="8" s="1"/>
  <c r="C24" i="8" s="1"/>
  <c r="E24" i="8" s="1"/>
  <c r="C25" i="8" s="1"/>
  <c r="E25" i="8" s="1"/>
  <c r="C26" i="8" s="1"/>
  <c r="E26" i="8" s="1"/>
  <c r="C27" i="8" s="1"/>
  <c r="E27" i="8" s="1"/>
  <c r="C28" i="8" s="1"/>
  <c r="E28" i="8" s="1"/>
  <c r="C29" i="8" s="1"/>
  <c r="E29" i="8" s="1"/>
  <c r="C30" i="8" s="1"/>
  <c r="E30" i="8" s="1"/>
  <c r="C31" i="8" s="1"/>
  <c r="E31" i="8" s="1"/>
  <c r="C32" i="8" s="1"/>
  <c r="E32" i="8" s="1"/>
  <c r="C33" i="8" s="1"/>
  <c r="E33" i="8" s="1"/>
  <c r="C34" i="8" s="1"/>
  <c r="E34" i="8" s="1"/>
  <c r="C35" i="8" s="1"/>
  <c r="E35" i="8" s="1"/>
  <c r="C36" i="8" s="1"/>
  <c r="E36" i="8" s="1"/>
  <c r="C37" i="8" s="1"/>
  <c r="E37" i="8" s="1"/>
  <c r="C38" i="8" s="1"/>
  <c r="E38" i="8" s="1"/>
  <c r="C39" i="8" s="1"/>
  <c r="E39" i="8" s="1"/>
  <c r="C40" i="8" s="1"/>
  <c r="E40" i="8" s="1"/>
  <c r="C41" i="8" s="1"/>
  <c r="E41" i="8"/>
  <c r="AG3" i="10" l="1"/>
  <c r="A3" i="10"/>
</calcChain>
</file>

<file path=xl/sharedStrings.xml><?xml version="1.0" encoding="utf-8"?>
<sst xmlns="http://schemas.openxmlformats.org/spreadsheetml/2006/main" count="68" uniqueCount="18">
  <si>
    <t>Mean</t>
  </si>
  <si>
    <t>Year</t>
  </si>
  <si>
    <t>Beginning</t>
  </si>
  <si>
    <t>Return</t>
  </si>
  <si>
    <t>Ending</t>
  </si>
  <si>
    <t>Annual return on investment</t>
  </si>
  <si>
    <t>Initial yearly investment</t>
  </si>
  <si>
    <t>Annual increase in investment</t>
  </si>
  <si>
    <t>Amount</t>
  </si>
  <si>
    <t>invested</t>
  </si>
  <si>
    <t>balance</t>
  </si>
  <si>
    <t>St. dev.</t>
  </si>
  <si>
    <t>Annual return on investment (normal dist.)</t>
  </si>
  <si>
    <t>GF1_rK0qDwEADADDAAwjACYAQgBVAGkAagB2AIIAngC/ALkAKgD//wAAAAAAAQQAAAAADiQjLCMjMDstJCMsIyMwAAAAAQ1GaW5hbCBCYWxhbmNlAQABARAAAgABClN0YXRpc3RpY3MDAQEA/wEBAQEBAAEBAQACAAEBAQEBAAEBAQACAAGGAAIUAA1GaW5hbCBCYWxhbmNlAAAvAQIAAgCmAK8AAQECAQAAAACATyJBAWZmZmZmZu4/AAAFAAEBAQABAQEA</t>
  </si>
  <si>
    <t>&gt;75%</t>
  </si>
  <si>
    <t>&lt;25%</t>
  </si>
  <si>
    <t>&gt;90%</t>
  </si>
  <si>
    <t>Investing for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</si>
</sst>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\-&quot;$&quot;#,##0"/>
    <numFmt numFmtId="165" formatCode="m/d/yy\ h:mm:ss"/>
    <numFmt numFmtId="166" formatCode="0.0000%"/>
    <numFmt numFmtId="167" formatCode="&quot;$&quot;#,##0.00"/>
  </numFmts>
  <fonts count="9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</borders>
  <cellStyleXfs count="3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5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8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23" xfId="0" applyNumberFormat="1" applyFont="1" applyBorder="1"/>
    <xf numFmtId="10" fontId="8" fillId="0" borderId="24" xfId="0" applyNumberFormat="1" applyFont="1" applyBorder="1"/>
    <xf numFmtId="10" fontId="8" fillId="0" borderId="22" xfId="0" applyNumberFormat="1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left"/>
    </xf>
    <xf numFmtId="2" fontId="8" fillId="0" borderId="0" xfId="1" applyNumberFormat="1" applyFont="1" applyAlignment="1">
      <alignment horizontal="right"/>
    </xf>
    <xf numFmtId="167" fontId="8" fillId="0" borderId="20" xfId="0" applyNumberFormat="1" applyFont="1" applyBorder="1"/>
    <xf numFmtId="164" fontId="8" fillId="0" borderId="19" xfId="0" applyNumberFormat="1" applyFont="1" applyBorder="1"/>
    <xf numFmtId="10" fontId="8" fillId="0" borderId="19" xfId="1" applyNumberFormat="1" applyFont="1" applyBorder="1" applyAlignment="1">
      <alignment horizontal="right"/>
    </xf>
    <xf numFmtId="167" fontId="8" fillId="0" borderId="21" xfId="0" applyNumberFormat="1" applyFont="1" applyBorder="1"/>
    <xf numFmtId="164" fontId="8" fillId="0" borderId="0" xfId="0" applyNumberFormat="1" applyFont="1" applyBorder="1"/>
    <xf numFmtId="10" fontId="8" fillId="0" borderId="0" xfId="1" applyNumberFormat="1" applyFont="1" applyBorder="1" applyAlignment="1">
      <alignment horizontal="right"/>
    </xf>
    <xf numFmtId="10" fontId="8" fillId="0" borderId="23" xfId="0" applyNumberFormat="1" applyFont="1" applyBorder="1"/>
    <xf numFmtId="0" fontId="8" fillId="0" borderId="0" xfId="0" applyFont="1" applyAlignment="1">
      <alignment horizontal="left"/>
    </xf>
  </cellXfs>
  <cellStyles count="33">
    <cellStyle name="Normal" xfId="0" builtinId="0"/>
    <cellStyle name="Percent" xfId="1" builtinId="5"/>
    <cellStyle name="RISKbigPercent" xfId="2"/>
    <cellStyle name="RISKblandrEdge" xfId="3"/>
    <cellStyle name="RISKblCorner" xfId="4"/>
    <cellStyle name="RISKbottomEdge" xfId="5"/>
    <cellStyle name="RISKbrCorner" xfId="6"/>
    <cellStyle name="RISKdarkBoxed" xfId="7"/>
    <cellStyle name="RISKdarkShade" xfId="8"/>
    <cellStyle name="RISKdbottomEdge" xfId="9"/>
    <cellStyle name="RISKdrightEdge" xfId="10"/>
    <cellStyle name="RISKdurationTime" xfId="11"/>
    <cellStyle name="RISKinNumber" xfId="12"/>
    <cellStyle name="RISKlandrEdge" xfId="13"/>
    <cellStyle name="RISKleftEdge" xfId="14"/>
    <cellStyle name="RISKlightBoxed" xfId="15"/>
    <cellStyle name="RISKltandbEdge" xfId="16"/>
    <cellStyle name="RISKnormBoxed" xfId="17"/>
    <cellStyle name="RISKnormCenter" xfId="18"/>
    <cellStyle name="RISKnormHeading" xfId="19"/>
    <cellStyle name="RISKnormItal" xfId="20"/>
    <cellStyle name="RISKnormLabel" xfId="21"/>
    <cellStyle name="RISKnormShade" xfId="22"/>
    <cellStyle name="RISKnormTitle" xfId="23"/>
    <cellStyle name="RISKoutNumber" xfId="24"/>
    <cellStyle name="RISKrightEdge" xfId="25"/>
    <cellStyle name="RISKrtandbEdge" xfId="26"/>
    <cellStyle name="RISKssTime" xfId="27"/>
    <cellStyle name="RISKtandbEdge" xfId="28"/>
    <cellStyle name="RISKtlandrEdge" xfId="29"/>
    <cellStyle name="RISKtlCorner" xfId="30"/>
    <cellStyle name="RISKtopEdge" xfId="31"/>
    <cellStyle name="RISKtrCorner" xfId="32"/>
  </cellStyles>
  <dxfs count="9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zoomScale="90" zoomScaleNormal="90" workbookViewId="0"/>
  </sheetViews>
  <sheetFormatPr defaultRowHeight="15.75" x14ac:dyDescent="0.25"/>
  <cols>
    <col min="1" max="1" width="26.7109375" style="2" bestFit="1" customWidth="1"/>
    <col min="2" max="2" width="27.140625" style="2" customWidth="1"/>
    <col min="3" max="3" width="27.140625" style="3" customWidth="1"/>
    <col min="4" max="5" width="27.140625" style="2" customWidth="1"/>
    <col min="6" max="6" width="11.140625" style="2" customWidth="1"/>
    <col min="7" max="7" width="15.7109375" style="3" customWidth="1"/>
    <col min="8" max="16384" width="9.140625" style="2"/>
  </cols>
  <sheetData>
    <row r="1" spans="1:7" x14ac:dyDescent="0.25">
      <c r="A1" s="1" t="s">
        <v>17</v>
      </c>
    </row>
    <row r="2" spans="1:7" ht="16.5" thickBot="1" x14ac:dyDescent="0.3"/>
    <row r="3" spans="1:7" ht="16.5" thickTop="1" x14ac:dyDescent="0.25">
      <c r="A3" s="2" t="s">
        <v>6</v>
      </c>
      <c r="B3" s="4">
        <v>8000</v>
      </c>
    </row>
    <row r="4" spans="1:7" ht="16.5" thickBot="1" x14ac:dyDescent="0.3">
      <c r="A4" s="2" t="s">
        <v>7</v>
      </c>
      <c r="B4" s="5">
        <v>0.03</v>
      </c>
    </row>
    <row r="5" spans="1:7" ht="17.25" thickTop="1" thickBot="1" x14ac:dyDescent="0.3"/>
    <row r="6" spans="1:7" ht="17.25" thickTop="1" thickBot="1" x14ac:dyDescent="0.3">
      <c r="A6" s="2" t="s">
        <v>5</v>
      </c>
      <c r="B6" s="6">
        <v>0.08</v>
      </c>
    </row>
    <row r="7" spans="1:7" ht="16.5" thickTop="1" x14ac:dyDescent="0.25"/>
    <row r="8" spans="1:7" x14ac:dyDescent="0.25">
      <c r="A8" s="1"/>
      <c r="B8" s="3" t="s">
        <v>8</v>
      </c>
      <c r="C8" s="3" t="s">
        <v>2</v>
      </c>
      <c r="E8" s="3" t="s">
        <v>4</v>
      </c>
      <c r="F8" s="1"/>
      <c r="G8" s="7"/>
    </row>
    <row r="9" spans="1:7" s="3" customFormat="1" ht="16.5" thickBot="1" x14ac:dyDescent="0.3">
      <c r="A9" s="3" t="s">
        <v>1</v>
      </c>
      <c r="B9" s="3" t="s">
        <v>9</v>
      </c>
      <c r="C9" s="3" t="s">
        <v>10</v>
      </c>
      <c r="D9" s="3" t="s">
        <v>3</v>
      </c>
      <c r="E9" s="3" t="s">
        <v>10</v>
      </c>
      <c r="F9" s="8"/>
      <c r="G9" s="9"/>
    </row>
    <row r="10" spans="1:7" x14ac:dyDescent="0.25">
      <c r="A10" s="2">
        <v>1</v>
      </c>
      <c r="B10" s="10"/>
      <c r="C10" s="11"/>
      <c r="D10" s="11"/>
      <c r="E10" s="11"/>
    </row>
    <row r="11" spans="1:7" x14ac:dyDescent="0.25">
      <c r="A11" s="2">
        <v>2</v>
      </c>
      <c r="B11" s="13"/>
      <c r="C11" s="14"/>
      <c r="D11" s="15"/>
      <c r="E11" s="14"/>
      <c r="F11" s="1"/>
    </row>
    <row r="12" spans="1:7" x14ac:dyDescent="0.25">
      <c r="A12" s="2">
        <v>3</v>
      </c>
      <c r="B12" s="13"/>
      <c r="C12" s="14"/>
      <c r="D12" s="15"/>
      <c r="E12" s="14"/>
      <c r="F12" s="3"/>
    </row>
    <row r="13" spans="1:7" x14ac:dyDescent="0.25">
      <c r="A13" s="2">
        <v>4</v>
      </c>
      <c r="B13" s="13"/>
      <c r="C13" s="14"/>
      <c r="D13" s="15"/>
      <c r="E13" s="14"/>
    </row>
    <row r="14" spans="1:7" x14ac:dyDescent="0.25">
      <c r="A14" s="2">
        <v>5</v>
      </c>
      <c r="B14" s="13"/>
      <c r="C14" s="14"/>
      <c r="D14" s="15"/>
      <c r="E14" s="14"/>
    </row>
    <row r="15" spans="1:7" x14ac:dyDescent="0.25">
      <c r="A15" s="2">
        <v>6</v>
      </c>
      <c r="B15" s="13"/>
      <c r="C15" s="14"/>
      <c r="D15" s="15"/>
      <c r="E15" s="14"/>
    </row>
    <row r="16" spans="1:7" x14ac:dyDescent="0.25">
      <c r="A16" s="2">
        <v>7</v>
      </c>
      <c r="B16" s="13"/>
      <c r="C16" s="14"/>
      <c r="D16" s="15"/>
      <c r="E16" s="14"/>
    </row>
    <row r="17" spans="1:5" x14ac:dyDescent="0.25">
      <c r="A17" s="2">
        <v>8</v>
      </c>
      <c r="B17" s="13"/>
      <c r="C17" s="14"/>
      <c r="D17" s="15"/>
      <c r="E17" s="14"/>
    </row>
    <row r="18" spans="1:5" x14ac:dyDescent="0.25">
      <c r="A18" s="2">
        <v>9</v>
      </c>
      <c r="B18" s="13"/>
      <c r="C18" s="14"/>
      <c r="D18" s="15"/>
      <c r="E18" s="14"/>
    </row>
    <row r="19" spans="1:5" x14ac:dyDescent="0.25">
      <c r="A19" s="2">
        <v>10</v>
      </c>
      <c r="B19" s="13"/>
      <c r="C19" s="14"/>
      <c r="D19" s="15"/>
      <c r="E19" s="14"/>
    </row>
    <row r="20" spans="1:5" x14ac:dyDescent="0.25">
      <c r="A20" s="2">
        <v>11</v>
      </c>
      <c r="B20" s="13"/>
      <c r="C20" s="14"/>
      <c r="D20" s="15"/>
      <c r="E20" s="14"/>
    </row>
    <row r="21" spans="1:5" x14ac:dyDescent="0.25">
      <c r="A21" s="2">
        <v>12</v>
      </c>
      <c r="B21" s="13"/>
      <c r="C21" s="14"/>
      <c r="D21" s="15"/>
      <c r="E21" s="14"/>
    </row>
    <row r="22" spans="1:5" x14ac:dyDescent="0.25">
      <c r="A22" s="2">
        <v>13</v>
      </c>
      <c r="B22" s="13"/>
      <c r="C22" s="14"/>
      <c r="D22" s="15"/>
      <c r="E22" s="14"/>
    </row>
    <row r="23" spans="1:5" x14ac:dyDescent="0.25">
      <c r="A23" s="2">
        <v>14</v>
      </c>
      <c r="B23" s="13"/>
      <c r="C23" s="14"/>
      <c r="D23" s="15"/>
      <c r="E23" s="14"/>
    </row>
    <row r="24" spans="1:5" x14ac:dyDescent="0.25">
      <c r="A24" s="2">
        <v>15</v>
      </c>
      <c r="B24" s="13"/>
      <c r="C24" s="14"/>
      <c r="D24" s="15"/>
      <c r="E24" s="14"/>
    </row>
    <row r="25" spans="1:5" x14ac:dyDescent="0.25">
      <c r="A25" s="2">
        <v>16</v>
      </c>
      <c r="B25" s="13"/>
      <c r="C25" s="14"/>
      <c r="D25" s="15"/>
      <c r="E25" s="14"/>
    </row>
    <row r="26" spans="1:5" x14ac:dyDescent="0.25">
      <c r="A26" s="2">
        <v>17</v>
      </c>
      <c r="B26" s="13"/>
      <c r="C26" s="14"/>
      <c r="D26" s="15"/>
      <c r="E26" s="14"/>
    </row>
    <row r="27" spans="1:5" x14ac:dyDescent="0.25">
      <c r="A27" s="2">
        <v>18</v>
      </c>
      <c r="B27" s="13"/>
      <c r="C27" s="14"/>
      <c r="D27" s="15"/>
      <c r="E27" s="14"/>
    </row>
    <row r="28" spans="1:5" x14ac:dyDescent="0.25">
      <c r="A28" s="2">
        <v>19</v>
      </c>
      <c r="B28" s="13"/>
      <c r="C28" s="14"/>
      <c r="D28" s="15"/>
      <c r="E28" s="14"/>
    </row>
    <row r="29" spans="1:5" x14ac:dyDescent="0.25">
      <c r="A29" s="2">
        <v>20</v>
      </c>
      <c r="B29" s="13"/>
      <c r="C29" s="14"/>
      <c r="D29" s="15"/>
      <c r="E29" s="14"/>
    </row>
    <row r="30" spans="1:5" x14ac:dyDescent="0.25">
      <c r="A30" s="2">
        <v>21</v>
      </c>
      <c r="B30" s="13"/>
      <c r="C30" s="14"/>
      <c r="D30" s="15"/>
      <c r="E30" s="14"/>
    </row>
    <row r="31" spans="1:5" x14ac:dyDescent="0.25">
      <c r="A31" s="2">
        <v>22</v>
      </c>
      <c r="B31" s="13"/>
      <c r="C31" s="14"/>
      <c r="D31" s="15"/>
      <c r="E31" s="14"/>
    </row>
    <row r="32" spans="1:5" x14ac:dyDescent="0.25">
      <c r="A32" s="2">
        <v>23</v>
      </c>
      <c r="B32" s="13"/>
      <c r="C32" s="14"/>
      <c r="D32" s="15"/>
      <c r="E32" s="14"/>
    </row>
    <row r="33" spans="1:5" x14ac:dyDescent="0.25">
      <c r="A33" s="2">
        <v>24</v>
      </c>
      <c r="B33" s="13"/>
      <c r="C33" s="14"/>
      <c r="D33" s="15"/>
      <c r="E33" s="14"/>
    </row>
    <row r="34" spans="1:5" x14ac:dyDescent="0.25">
      <c r="A34" s="2">
        <v>25</v>
      </c>
      <c r="B34" s="13"/>
      <c r="C34" s="14"/>
      <c r="D34" s="15"/>
      <c r="E34" s="14"/>
    </row>
    <row r="35" spans="1:5" x14ac:dyDescent="0.25">
      <c r="A35" s="2">
        <v>26</v>
      </c>
      <c r="B35" s="13"/>
      <c r="C35" s="14"/>
      <c r="D35" s="15"/>
      <c r="E35" s="14"/>
    </row>
    <row r="36" spans="1:5" x14ac:dyDescent="0.25">
      <c r="A36" s="2">
        <v>27</v>
      </c>
      <c r="B36" s="13"/>
      <c r="C36" s="14"/>
      <c r="D36" s="15"/>
      <c r="E36" s="14"/>
    </row>
    <row r="37" spans="1:5" x14ac:dyDescent="0.25">
      <c r="A37" s="2">
        <v>28</v>
      </c>
      <c r="B37" s="13"/>
      <c r="C37" s="14"/>
      <c r="D37" s="15"/>
      <c r="E37" s="14"/>
    </row>
    <row r="38" spans="1:5" x14ac:dyDescent="0.25">
      <c r="A38" s="2">
        <v>29</v>
      </c>
      <c r="B38" s="13"/>
      <c r="C38" s="14"/>
      <c r="D38" s="15"/>
      <c r="E38" s="14"/>
    </row>
    <row r="39" spans="1:5" x14ac:dyDescent="0.25">
      <c r="A39" s="2">
        <v>30</v>
      </c>
      <c r="B39" s="13"/>
      <c r="C39" s="14"/>
      <c r="D39" s="15"/>
      <c r="E39" s="14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showFormulas="1" zoomScale="90" zoomScaleNormal="90" workbookViewId="0">
      <selection activeCell="A2" sqref="A2"/>
    </sheetView>
  </sheetViews>
  <sheetFormatPr defaultRowHeight="15.75" x14ac:dyDescent="0.25"/>
  <cols>
    <col min="1" max="1" width="14.28515625" style="2" bestFit="1" customWidth="1"/>
    <col min="2" max="2" width="8.140625" style="2" bestFit="1" customWidth="1"/>
    <col min="3" max="3" width="5.5703125" style="3" bestFit="1" customWidth="1"/>
    <col min="4" max="4" width="3.7109375" style="2" bestFit="1" customWidth="1"/>
    <col min="5" max="5" width="7.7109375" style="2" bestFit="1" customWidth="1"/>
    <col min="6" max="6" width="11.140625" style="2" customWidth="1"/>
    <col min="7" max="7" width="15.7109375" style="3" customWidth="1"/>
    <col min="8" max="16384" width="9.140625" style="2"/>
  </cols>
  <sheetData>
    <row r="1" spans="1:7" x14ac:dyDescent="0.25">
      <c r="A1" s="1" t="s">
        <v>17</v>
      </c>
    </row>
    <row r="2" spans="1:7" ht="16.5" thickBot="1" x14ac:dyDescent="0.3"/>
    <row r="3" spans="1:7" ht="16.5" thickTop="1" x14ac:dyDescent="0.25">
      <c r="A3" s="2" t="s">
        <v>6</v>
      </c>
      <c r="B3" s="4">
        <v>8000</v>
      </c>
    </row>
    <row r="4" spans="1:7" ht="16.5" thickBot="1" x14ac:dyDescent="0.3">
      <c r="A4" s="2" t="s">
        <v>7</v>
      </c>
      <c r="B4" s="5">
        <v>0.03</v>
      </c>
    </row>
    <row r="5" spans="1:7" ht="17.25" thickTop="1" thickBot="1" x14ac:dyDescent="0.3"/>
    <row r="6" spans="1:7" ht="17.25" thickTop="1" thickBot="1" x14ac:dyDescent="0.3">
      <c r="A6" s="2" t="s">
        <v>5</v>
      </c>
      <c r="B6" s="6">
        <v>0.08</v>
      </c>
    </row>
    <row r="7" spans="1:7" ht="16.5" thickTop="1" x14ac:dyDescent="0.25"/>
    <row r="8" spans="1:7" x14ac:dyDescent="0.25">
      <c r="A8" s="1"/>
      <c r="B8" s="3" t="s">
        <v>8</v>
      </c>
      <c r="C8" s="3" t="s">
        <v>2</v>
      </c>
      <c r="E8" s="3" t="s">
        <v>4</v>
      </c>
      <c r="F8" s="1"/>
      <c r="G8" s="7"/>
    </row>
    <row r="9" spans="1:7" s="3" customFormat="1" ht="16.5" thickBot="1" x14ac:dyDescent="0.3">
      <c r="A9" s="3" t="s">
        <v>1</v>
      </c>
      <c r="B9" s="3" t="s">
        <v>9</v>
      </c>
      <c r="C9" s="3" t="s">
        <v>10</v>
      </c>
      <c r="D9" s="3" t="s">
        <v>3</v>
      </c>
      <c r="E9" s="3" t="s">
        <v>10</v>
      </c>
      <c r="F9" s="8"/>
      <c r="G9" s="9"/>
    </row>
    <row r="10" spans="1:7" x14ac:dyDescent="0.25">
      <c r="A10" s="2">
        <v>1</v>
      </c>
      <c r="B10" s="10">
        <f>B3</f>
        <v>8000</v>
      </c>
      <c r="C10" s="11">
        <f>B10</f>
        <v>8000</v>
      </c>
      <c r="D10" s="12">
        <f t="shared" ref="D10:D39" si="0">$B$6</f>
        <v>0.08</v>
      </c>
      <c r="E10" s="11">
        <f>C10*(1+D10)</f>
        <v>8640</v>
      </c>
    </row>
    <row r="11" spans="1:7" x14ac:dyDescent="0.25">
      <c r="A11" s="2">
        <v>2</v>
      </c>
      <c r="B11" s="13">
        <f>(1+$B$4)*B10</f>
        <v>8240</v>
      </c>
      <c r="C11" s="14">
        <f>E10+B11</f>
        <v>16880</v>
      </c>
      <c r="D11" s="15">
        <f t="shared" si="0"/>
        <v>0.08</v>
      </c>
      <c r="E11" s="14">
        <f t="shared" ref="E11:E39" si="1">C11*(1+D11)</f>
        <v>18230.400000000001</v>
      </c>
      <c r="F11" s="1"/>
    </row>
    <row r="12" spans="1:7" x14ac:dyDescent="0.25">
      <c r="A12" s="2">
        <v>3</v>
      </c>
      <c r="B12" s="13">
        <f t="shared" ref="B12:B39" si="2">(1+$B$4)*B11</f>
        <v>8487.2000000000007</v>
      </c>
      <c r="C12" s="14">
        <f t="shared" ref="C12:C39" si="3">E11+B12</f>
        <v>26717.600000000002</v>
      </c>
      <c r="D12" s="15">
        <f t="shared" si="0"/>
        <v>0.08</v>
      </c>
      <c r="E12" s="14">
        <f t="shared" si="1"/>
        <v>28855.008000000005</v>
      </c>
      <c r="F12" s="3"/>
    </row>
    <row r="13" spans="1:7" x14ac:dyDescent="0.25">
      <c r="A13" s="2">
        <v>4</v>
      </c>
      <c r="B13" s="13">
        <f t="shared" si="2"/>
        <v>8741.8160000000007</v>
      </c>
      <c r="C13" s="14">
        <f t="shared" si="3"/>
        <v>37596.824000000008</v>
      </c>
      <c r="D13" s="15">
        <f t="shared" si="0"/>
        <v>0.08</v>
      </c>
      <c r="E13" s="14">
        <f t="shared" si="1"/>
        <v>40604.569920000009</v>
      </c>
    </row>
    <row r="14" spans="1:7" x14ac:dyDescent="0.25">
      <c r="A14" s="2">
        <v>5</v>
      </c>
      <c r="B14" s="13">
        <f t="shared" si="2"/>
        <v>9004.0704800000003</v>
      </c>
      <c r="C14" s="14">
        <f t="shared" si="3"/>
        <v>49608.640400000011</v>
      </c>
      <c r="D14" s="15">
        <f t="shared" si="0"/>
        <v>0.08</v>
      </c>
      <c r="E14" s="14">
        <f t="shared" si="1"/>
        <v>53577.331632000016</v>
      </c>
    </row>
    <row r="15" spans="1:7" x14ac:dyDescent="0.25">
      <c r="A15" s="2">
        <v>6</v>
      </c>
      <c r="B15" s="13">
        <f t="shared" si="2"/>
        <v>9274.1925944000013</v>
      </c>
      <c r="C15" s="14">
        <f t="shared" si="3"/>
        <v>62851.524226400019</v>
      </c>
      <c r="D15" s="15">
        <f t="shared" si="0"/>
        <v>0.08</v>
      </c>
      <c r="E15" s="14">
        <f t="shared" si="1"/>
        <v>67879.646164512029</v>
      </c>
    </row>
    <row r="16" spans="1:7" x14ac:dyDescent="0.25">
      <c r="A16" s="2">
        <v>7</v>
      </c>
      <c r="B16" s="13">
        <f t="shared" si="2"/>
        <v>9552.4183722320013</v>
      </c>
      <c r="C16" s="14">
        <f t="shared" si="3"/>
        <v>77432.06453674403</v>
      </c>
      <c r="D16" s="15">
        <f t="shared" si="0"/>
        <v>0.08</v>
      </c>
      <c r="E16" s="14">
        <f t="shared" si="1"/>
        <v>83626.629699683559</v>
      </c>
    </row>
    <row r="17" spans="1:5" x14ac:dyDescent="0.25">
      <c r="A17" s="2">
        <v>8</v>
      </c>
      <c r="B17" s="13">
        <f t="shared" si="2"/>
        <v>9838.990923398962</v>
      </c>
      <c r="C17" s="14">
        <f t="shared" si="3"/>
        <v>93465.620623082519</v>
      </c>
      <c r="D17" s="15">
        <f t="shared" si="0"/>
        <v>0.08</v>
      </c>
      <c r="E17" s="14">
        <f t="shared" si="1"/>
        <v>100942.87027292913</v>
      </c>
    </row>
    <row r="18" spans="1:5" x14ac:dyDescent="0.25">
      <c r="A18" s="2">
        <v>9</v>
      </c>
      <c r="B18" s="13">
        <f t="shared" si="2"/>
        <v>10134.16065110093</v>
      </c>
      <c r="C18" s="14">
        <f t="shared" si="3"/>
        <v>111077.03092403006</v>
      </c>
      <c r="D18" s="15">
        <f t="shared" si="0"/>
        <v>0.08</v>
      </c>
      <c r="E18" s="14">
        <f t="shared" si="1"/>
        <v>119963.19339795246</v>
      </c>
    </row>
    <row r="19" spans="1:5" x14ac:dyDescent="0.25">
      <c r="A19" s="2">
        <v>10</v>
      </c>
      <c r="B19" s="13">
        <f t="shared" si="2"/>
        <v>10438.185470633958</v>
      </c>
      <c r="C19" s="14">
        <f t="shared" si="3"/>
        <v>130401.37886858641</v>
      </c>
      <c r="D19" s="15">
        <f t="shared" si="0"/>
        <v>0.08</v>
      </c>
      <c r="E19" s="14">
        <f t="shared" si="1"/>
        <v>140833.48917807333</v>
      </c>
    </row>
    <row r="20" spans="1:5" x14ac:dyDescent="0.25">
      <c r="A20" s="2">
        <v>11</v>
      </c>
      <c r="B20" s="13">
        <f t="shared" si="2"/>
        <v>10751.331034752977</v>
      </c>
      <c r="C20" s="14">
        <f t="shared" si="3"/>
        <v>151584.82021282631</v>
      </c>
      <c r="D20" s="15">
        <f t="shared" si="0"/>
        <v>0.08</v>
      </c>
      <c r="E20" s="14">
        <f t="shared" si="1"/>
        <v>163711.60582985243</v>
      </c>
    </row>
    <row r="21" spans="1:5" x14ac:dyDescent="0.25">
      <c r="A21" s="2">
        <v>12</v>
      </c>
      <c r="B21" s="13">
        <f t="shared" si="2"/>
        <v>11073.870965795566</v>
      </c>
      <c r="C21" s="14">
        <f t="shared" si="3"/>
        <v>174785.47679564799</v>
      </c>
      <c r="D21" s="15">
        <f t="shared" si="0"/>
        <v>0.08</v>
      </c>
      <c r="E21" s="14">
        <f t="shared" si="1"/>
        <v>188768.31493929983</v>
      </c>
    </row>
    <row r="22" spans="1:5" x14ac:dyDescent="0.25">
      <c r="A22" s="2">
        <v>13</v>
      </c>
      <c r="B22" s="13">
        <f t="shared" si="2"/>
        <v>11406.087094769433</v>
      </c>
      <c r="C22" s="14">
        <f t="shared" si="3"/>
        <v>200174.40203406927</v>
      </c>
      <c r="D22" s="15">
        <f t="shared" si="0"/>
        <v>0.08</v>
      </c>
      <c r="E22" s="14">
        <f t="shared" si="1"/>
        <v>216188.35419679483</v>
      </c>
    </row>
    <row r="23" spans="1:5" x14ac:dyDescent="0.25">
      <c r="A23" s="2">
        <v>14</v>
      </c>
      <c r="B23" s="13">
        <f t="shared" si="2"/>
        <v>11748.269707612517</v>
      </c>
      <c r="C23" s="14">
        <f t="shared" si="3"/>
        <v>227936.62390440734</v>
      </c>
      <c r="D23" s="15">
        <f t="shared" si="0"/>
        <v>0.08</v>
      </c>
      <c r="E23" s="14">
        <f t="shared" si="1"/>
        <v>246171.55381675996</v>
      </c>
    </row>
    <row r="24" spans="1:5" x14ac:dyDescent="0.25">
      <c r="A24" s="2">
        <v>15</v>
      </c>
      <c r="B24" s="13">
        <f t="shared" si="2"/>
        <v>12100.717798840893</v>
      </c>
      <c r="C24" s="14">
        <f t="shared" si="3"/>
        <v>258272.27161560085</v>
      </c>
      <c r="D24" s="15">
        <f t="shared" si="0"/>
        <v>0.08</v>
      </c>
      <c r="E24" s="14">
        <f t="shared" si="1"/>
        <v>278934.05334484892</v>
      </c>
    </row>
    <row r="25" spans="1:5" x14ac:dyDescent="0.25">
      <c r="A25" s="2">
        <v>16</v>
      </c>
      <c r="B25" s="13">
        <f t="shared" si="2"/>
        <v>12463.739332806121</v>
      </c>
      <c r="C25" s="14">
        <f t="shared" si="3"/>
        <v>291397.79267765506</v>
      </c>
      <c r="D25" s="15">
        <f t="shared" si="0"/>
        <v>0.08</v>
      </c>
      <c r="E25" s="14">
        <f t="shared" si="1"/>
        <v>314709.6160918675</v>
      </c>
    </row>
    <row r="26" spans="1:5" x14ac:dyDescent="0.25">
      <c r="A26" s="2">
        <v>17</v>
      </c>
      <c r="B26" s="13">
        <f t="shared" si="2"/>
        <v>12837.651512790304</v>
      </c>
      <c r="C26" s="14">
        <f t="shared" si="3"/>
        <v>327547.2676046578</v>
      </c>
      <c r="D26" s="15">
        <f t="shared" si="0"/>
        <v>0.08</v>
      </c>
      <c r="E26" s="14">
        <f t="shared" si="1"/>
        <v>353751.04901303042</v>
      </c>
    </row>
    <row r="27" spans="1:5" x14ac:dyDescent="0.25">
      <c r="A27" s="2">
        <v>18</v>
      </c>
      <c r="B27" s="13">
        <f t="shared" si="2"/>
        <v>13222.781058174014</v>
      </c>
      <c r="C27" s="14">
        <f t="shared" si="3"/>
        <v>366973.83007120446</v>
      </c>
      <c r="D27" s="15">
        <f t="shared" si="0"/>
        <v>0.08</v>
      </c>
      <c r="E27" s="14">
        <f t="shared" si="1"/>
        <v>396331.73647690081</v>
      </c>
    </row>
    <row r="28" spans="1:5" x14ac:dyDescent="0.25">
      <c r="A28" s="2">
        <v>19</v>
      </c>
      <c r="B28" s="13">
        <f t="shared" si="2"/>
        <v>13619.464489919235</v>
      </c>
      <c r="C28" s="14">
        <f t="shared" si="3"/>
        <v>409951.20096682006</v>
      </c>
      <c r="D28" s="15">
        <f t="shared" si="0"/>
        <v>0.08</v>
      </c>
      <c r="E28" s="14">
        <f t="shared" si="1"/>
        <v>442747.29704416572</v>
      </c>
    </row>
    <row r="29" spans="1:5" x14ac:dyDescent="0.25">
      <c r="A29" s="2">
        <v>20</v>
      </c>
      <c r="B29" s="13">
        <f t="shared" si="2"/>
        <v>14028.048424616813</v>
      </c>
      <c r="C29" s="14">
        <f t="shared" si="3"/>
        <v>456775.34546878253</v>
      </c>
      <c r="D29" s="15">
        <f t="shared" si="0"/>
        <v>0.08</v>
      </c>
      <c r="E29" s="14">
        <f t="shared" si="1"/>
        <v>493317.37310628517</v>
      </c>
    </row>
    <row r="30" spans="1:5" x14ac:dyDescent="0.25">
      <c r="A30" s="2">
        <v>21</v>
      </c>
      <c r="B30" s="13">
        <f t="shared" si="2"/>
        <v>14448.889877355317</v>
      </c>
      <c r="C30" s="14">
        <f t="shared" si="3"/>
        <v>507766.26298364048</v>
      </c>
      <c r="D30" s="15">
        <f t="shared" si="0"/>
        <v>0.08</v>
      </c>
      <c r="E30" s="14">
        <f t="shared" si="1"/>
        <v>548387.56402233173</v>
      </c>
    </row>
    <row r="31" spans="1:5" x14ac:dyDescent="0.25">
      <c r="A31" s="2">
        <v>22</v>
      </c>
      <c r="B31" s="13">
        <f t="shared" si="2"/>
        <v>14882.356573675977</v>
      </c>
      <c r="C31" s="14">
        <f t="shared" si="3"/>
        <v>563269.92059600772</v>
      </c>
      <c r="D31" s="15">
        <f t="shared" si="0"/>
        <v>0.08</v>
      </c>
      <c r="E31" s="14">
        <f t="shared" si="1"/>
        <v>608331.51424368843</v>
      </c>
    </row>
    <row r="32" spans="1:5" x14ac:dyDescent="0.25">
      <c r="A32" s="2">
        <v>23</v>
      </c>
      <c r="B32" s="13">
        <f t="shared" si="2"/>
        <v>15328.827270886257</v>
      </c>
      <c r="C32" s="14">
        <f t="shared" si="3"/>
        <v>623660.34151457471</v>
      </c>
      <c r="D32" s="15">
        <f t="shared" si="0"/>
        <v>0.08</v>
      </c>
      <c r="E32" s="14">
        <f t="shared" si="1"/>
        <v>673553.16883574077</v>
      </c>
    </row>
    <row r="33" spans="1:5" x14ac:dyDescent="0.25">
      <c r="A33" s="2">
        <v>24</v>
      </c>
      <c r="B33" s="13">
        <f t="shared" si="2"/>
        <v>15788.692089012846</v>
      </c>
      <c r="C33" s="14">
        <f t="shared" si="3"/>
        <v>689341.86092475359</v>
      </c>
      <c r="D33" s="15">
        <f t="shared" si="0"/>
        <v>0.08</v>
      </c>
      <c r="E33" s="14">
        <f t="shared" si="1"/>
        <v>744489.20979873394</v>
      </c>
    </row>
    <row r="34" spans="1:5" x14ac:dyDescent="0.25">
      <c r="A34" s="2">
        <v>25</v>
      </c>
      <c r="B34" s="13">
        <f t="shared" si="2"/>
        <v>16262.352851683232</v>
      </c>
      <c r="C34" s="14">
        <f t="shared" si="3"/>
        <v>760751.56265041721</v>
      </c>
      <c r="D34" s="15">
        <f t="shared" si="0"/>
        <v>0.08</v>
      </c>
      <c r="E34" s="14">
        <f t="shared" si="1"/>
        <v>821611.6876624506</v>
      </c>
    </row>
    <row r="35" spans="1:5" x14ac:dyDescent="0.25">
      <c r="A35" s="2">
        <v>26</v>
      </c>
      <c r="B35" s="13">
        <f t="shared" si="2"/>
        <v>16750.22343723373</v>
      </c>
      <c r="C35" s="14">
        <f t="shared" si="3"/>
        <v>838361.91109968431</v>
      </c>
      <c r="D35" s="15">
        <f t="shared" si="0"/>
        <v>0.08</v>
      </c>
      <c r="E35" s="14">
        <f t="shared" si="1"/>
        <v>905430.8639876591</v>
      </c>
    </row>
    <row r="36" spans="1:5" x14ac:dyDescent="0.25">
      <c r="A36" s="2">
        <v>27</v>
      </c>
      <c r="B36" s="13">
        <f t="shared" si="2"/>
        <v>17252.730140350741</v>
      </c>
      <c r="C36" s="14">
        <f t="shared" si="3"/>
        <v>922683.59412800986</v>
      </c>
      <c r="D36" s="15">
        <f t="shared" si="0"/>
        <v>0.08</v>
      </c>
      <c r="E36" s="14">
        <f t="shared" si="1"/>
        <v>996498.28165825072</v>
      </c>
    </row>
    <row r="37" spans="1:5" x14ac:dyDescent="0.25">
      <c r="A37" s="2">
        <v>28</v>
      </c>
      <c r="B37" s="13">
        <f t="shared" si="2"/>
        <v>17770.312044561262</v>
      </c>
      <c r="C37" s="14">
        <f t="shared" si="3"/>
        <v>1014268.593702812</v>
      </c>
      <c r="D37" s="15">
        <f t="shared" si="0"/>
        <v>0.08</v>
      </c>
      <c r="E37" s="14">
        <f t="shared" si="1"/>
        <v>1095410.0811990369</v>
      </c>
    </row>
    <row r="38" spans="1:5" x14ac:dyDescent="0.25">
      <c r="A38" s="2">
        <v>29</v>
      </c>
      <c r="B38" s="13">
        <f t="shared" si="2"/>
        <v>18303.421405898102</v>
      </c>
      <c r="C38" s="14">
        <f t="shared" si="3"/>
        <v>1113713.5026049351</v>
      </c>
      <c r="D38" s="15">
        <f t="shared" si="0"/>
        <v>0.08</v>
      </c>
      <c r="E38" s="14">
        <f t="shared" si="1"/>
        <v>1202810.58281333</v>
      </c>
    </row>
    <row r="39" spans="1:5" x14ac:dyDescent="0.25">
      <c r="A39" s="2">
        <v>30</v>
      </c>
      <c r="B39" s="13">
        <f t="shared" si="2"/>
        <v>18852.524048075044</v>
      </c>
      <c r="C39" s="14">
        <f t="shared" si="3"/>
        <v>1221663.1068614051</v>
      </c>
      <c r="D39" s="15">
        <f t="shared" si="0"/>
        <v>0.08</v>
      </c>
      <c r="E39" s="14">
        <f t="shared" si="1"/>
        <v>1319396.1554103175</v>
      </c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zoomScale="90" zoomScaleNormal="90" workbookViewId="0">
      <selection activeCell="R41" sqref="R41"/>
    </sheetView>
  </sheetViews>
  <sheetFormatPr defaultRowHeight="15.75" x14ac:dyDescent="0.25"/>
  <cols>
    <col min="1" max="1" width="28.42578125" style="2" bestFit="1" customWidth="1"/>
    <col min="2" max="2" width="11.28515625" style="2" bestFit="1" customWidth="1"/>
    <col min="3" max="3" width="11.28515625" style="3" bestFit="1" customWidth="1"/>
    <col min="4" max="4" width="7.140625" style="2" bestFit="1" customWidth="1"/>
    <col min="5" max="5" width="11.28515625" style="2" bestFit="1" customWidth="1"/>
    <col min="6" max="6" width="11.140625" style="2" customWidth="1"/>
    <col min="7" max="7" width="15.7109375" style="3" customWidth="1"/>
    <col min="8" max="16384" width="9.140625" style="2"/>
  </cols>
  <sheetData>
    <row r="1" spans="1:7" x14ac:dyDescent="0.25">
      <c r="A1" s="1" t="s">
        <v>17</v>
      </c>
    </row>
    <row r="2" spans="1:7" ht="16.5" thickBot="1" x14ac:dyDescent="0.3"/>
    <row r="3" spans="1:7" ht="16.5" thickTop="1" x14ac:dyDescent="0.25">
      <c r="A3" s="2" t="s">
        <v>6</v>
      </c>
      <c r="B3" s="4">
        <v>8000</v>
      </c>
    </row>
    <row r="4" spans="1:7" ht="16.5" thickBot="1" x14ac:dyDescent="0.3">
      <c r="A4" s="2" t="s">
        <v>7</v>
      </c>
      <c r="B4" s="5">
        <v>0.03</v>
      </c>
    </row>
    <row r="5" spans="1:7" ht="17.25" thickTop="1" thickBot="1" x14ac:dyDescent="0.3"/>
    <row r="6" spans="1:7" ht="17.25" thickTop="1" thickBot="1" x14ac:dyDescent="0.3">
      <c r="A6" s="2" t="s">
        <v>5</v>
      </c>
      <c r="B6" s="6">
        <v>0.08</v>
      </c>
    </row>
    <row r="7" spans="1:7" ht="16.5" thickTop="1" x14ac:dyDescent="0.25"/>
    <row r="8" spans="1:7" x14ac:dyDescent="0.25">
      <c r="A8" s="1"/>
      <c r="B8" s="3" t="s">
        <v>8</v>
      </c>
      <c r="C8" s="3" t="s">
        <v>2</v>
      </c>
      <c r="E8" s="3" t="s">
        <v>4</v>
      </c>
      <c r="F8" s="1"/>
      <c r="G8" s="7"/>
    </row>
    <row r="9" spans="1:7" s="3" customFormat="1" ht="16.5" thickBot="1" x14ac:dyDescent="0.3">
      <c r="A9" s="3" t="s">
        <v>1</v>
      </c>
      <c r="B9" s="3" t="s">
        <v>9</v>
      </c>
      <c r="C9" s="3" t="s">
        <v>10</v>
      </c>
      <c r="D9" s="3" t="s">
        <v>3</v>
      </c>
      <c r="E9" s="3" t="s">
        <v>10</v>
      </c>
      <c r="F9" s="8"/>
      <c r="G9" s="9"/>
    </row>
    <row r="10" spans="1:7" x14ac:dyDescent="0.25">
      <c r="A10" s="2">
        <v>1</v>
      </c>
      <c r="B10" s="10">
        <f>B3</f>
        <v>8000</v>
      </c>
      <c r="C10" s="11">
        <f>B10</f>
        <v>8000</v>
      </c>
      <c r="D10" s="12">
        <f t="shared" ref="D10:D39" si="0">$B$6</f>
        <v>0.08</v>
      </c>
      <c r="E10" s="11">
        <f>C10*(1+D10)</f>
        <v>8640</v>
      </c>
    </row>
    <row r="11" spans="1:7" x14ac:dyDescent="0.25">
      <c r="A11" s="2">
        <v>2</v>
      </c>
      <c r="B11" s="13">
        <f>(1+$B$4)*B10</f>
        <v>8240</v>
      </c>
      <c r="C11" s="14">
        <f>E10+B11</f>
        <v>16880</v>
      </c>
      <c r="D11" s="15">
        <f t="shared" si="0"/>
        <v>0.08</v>
      </c>
      <c r="E11" s="14">
        <f t="shared" ref="E11:E39" si="1">C11*(1+D11)</f>
        <v>18230.400000000001</v>
      </c>
      <c r="F11" s="1"/>
    </row>
    <row r="12" spans="1:7" x14ac:dyDescent="0.25">
      <c r="A12" s="2">
        <v>3</v>
      </c>
      <c r="B12" s="13">
        <f t="shared" ref="B12:B39" si="2">(1+$B$4)*B11</f>
        <v>8487.2000000000007</v>
      </c>
      <c r="C12" s="14">
        <f t="shared" ref="C12:C39" si="3">E11+B12</f>
        <v>26717.600000000002</v>
      </c>
      <c r="D12" s="15">
        <f t="shared" si="0"/>
        <v>0.08</v>
      </c>
      <c r="E12" s="14">
        <f t="shared" si="1"/>
        <v>28855.008000000005</v>
      </c>
      <c r="F12" s="3"/>
    </row>
    <row r="13" spans="1:7" x14ac:dyDescent="0.25">
      <c r="A13" s="2">
        <v>4</v>
      </c>
      <c r="B13" s="13">
        <f t="shared" si="2"/>
        <v>8741.8160000000007</v>
      </c>
      <c r="C13" s="14">
        <f t="shared" si="3"/>
        <v>37596.824000000008</v>
      </c>
      <c r="D13" s="15">
        <f t="shared" si="0"/>
        <v>0.08</v>
      </c>
      <c r="E13" s="14">
        <f t="shared" si="1"/>
        <v>40604.569920000009</v>
      </c>
    </row>
    <row r="14" spans="1:7" x14ac:dyDescent="0.25">
      <c r="A14" s="2">
        <v>5</v>
      </c>
      <c r="B14" s="13">
        <f t="shared" si="2"/>
        <v>9004.0704800000003</v>
      </c>
      <c r="C14" s="14">
        <f t="shared" si="3"/>
        <v>49608.640400000011</v>
      </c>
      <c r="D14" s="15">
        <f t="shared" si="0"/>
        <v>0.08</v>
      </c>
      <c r="E14" s="14">
        <f t="shared" si="1"/>
        <v>53577.331632000016</v>
      </c>
    </row>
    <row r="15" spans="1:7" x14ac:dyDescent="0.25">
      <c r="A15" s="2">
        <v>6</v>
      </c>
      <c r="B15" s="13">
        <f t="shared" si="2"/>
        <v>9274.1925944000013</v>
      </c>
      <c r="C15" s="14">
        <f t="shared" si="3"/>
        <v>62851.524226400019</v>
      </c>
      <c r="D15" s="15">
        <f t="shared" si="0"/>
        <v>0.08</v>
      </c>
      <c r="E15" s="14">
        <f t="shared" si="1"/>
        <v>67879.646164512029</v>
      </c>
    </row>
    <row r="16" spans="1:7" x14ac:dyDescent="0.25">
      <c r="A16" s="2">
        <v>7</v>
      </c>
      <c r="B16" s="13">
        <f t="shared" si="2"/>
        <v>9552.4183722320013</v>
      </c>
      <c r="C16" s="14">
        <f t="shared" si="3"/>
        <v>77432.06453674403</v>
      </c>
      <c r="D16" s="15">
        <f t="shared" si="0"/>
        <v>0.08</v>
      </c>
      <c r="E16" s="14">
        <f t="shared" si="1"/>
        <v>83626.629699683559</v>
      </c>
    </row>
    <row r="17" spans="1:5" x14ac:dyDescent="0.25">
      <c r="A17" s="2">
        <v>8</v>
      </c>
      <c r="B17" s="13">
        <f t="shared" si="2"/>
        <v>9838.990923398962</v>
      </c>
      <c r="C17" s="14">
        <f t="shared" si="3"/>
        <v>93465.620623082519</v>
      </c>
      <c r="D17" s="15">
        <f t="shared" si="0"/>
        <v>0.08</v>
      </c>
      <c r="E17" s="14">
        <f t="shared" si="1"/>
        <v>100942.87027292913</v>
      </c>
    </row>
    <row r="18" spans="1:5" x14ac:dyDescent="0.25">
      <c r="A18" s="2">
        <v>9</v>
      </c>
      <c r="B18" s="13">
        <f t="shared" si="2"/>
        <v>10134.16065110093</v>
      </c>
      <c r="C18" s="14">
        <f t="shared" si="3"/>
        <v>111077.03092403006</v>
      </c>
      <c r="D18" s="15">
        <f t="shared" si="0"/>
        <v>0.08</v>
      </c>
      <c r="E18" s="14">
        <f t="shared" si="1"/>
        <v>119963.19339795246</v>
      </c>
    </row>
    <row r="19" spans="1:5" x14ac:dyDescent="0.25">
      <c r="A19" s="2">
        <v>10</v>
      </c>
      <c r="B19" s="13">
        <f t="shared" si="2"/>
        <v>10438.185470633958</v>
      </c>
      <c r="C19" s="14">
        <f t="shared" si="3"/>
        <v>130401.37886858641</v>
      </c>
      <c r="D19" s="15">
        <f t="shared" si="0"/>
        <v>0.08</v>
      </c>
      <c r="E19" s="14">
        <f t="shared" si="1"/>
        <v>140833.48917807333</v>
      </c>
    </row>
    <row r="20" spans="1:5" x14ac:dyDescent="0.25">
      <c r="A20" s="2">
        <v>11</v>
      </c>
      <c r="B20" s="13">
        <f t="shared" si="2"/>
        <v>10751.331034752977</v>
      </c>
      <c r="C20" s="14">
        <f t="shared" si="3"/>
        <v>151584.82021282631</v>
      </c>
      <c r="D20" s="15">
        <f t="shared" si="0"/>
        <v>0.08</v>
      </c>
      <c r="E20" s="14">
        <f t="shared" si="1"/>
        <v>163711.60582985243</v>
      </c>
    </row>
    <row r="21" spans="1:5" x14ac:dyDescent="0.25">
      <c r="A21" s="2">
        <v>12</v>
      </c>
      <c r="B21" s="13">
        <f t="shared" si="2"/>
        <v>11073.870965795566</v>
      </c>
      <c r="C21" s="14">
        <f t="shared" si="3"/>
        <v>174785.47679564799</v>
      </c>
      <c r="D21" s="15">
        <f t="shared" si="0"/>
        <v>0.08</v>
      </c>
      <c r="E21" s="14">
        <f t="shared" si="1"/>
        <v>188768.31493929983</v>
      </c>
    </row>
    <row r="22" spans="1:5" x14ac:dyDescent="0.25">
      <c r="A22" s="2">
        <v>13</v>
      </c>
      <c r="B22" s="13">
        <f t="shared" si="2"/>
        <v>11406.087094769433</v>
      </c>
      <c r="C22" s="14">
        <f t="shared" si="3"/>
        <v>200174.40203406927</v>
      </c>
      <c r="D22" s="15">
        <f t="shared" si="0"/>
        <v>0.08</v>
      </c>
      <c r="E22" s="14">
        <f t="shared" si="1"/>
        <v>216188.35419679483</v>
      </c>
    </row>
    <row r="23" spans="1:5" x14ac:dyDescent="0.25">
      <c r="A23" s="2">
        <v>14</v>
      </c>
      <c r="B23" s="13">
        <f t="shared" si="2"/>
        <v>11748.269707612517</v>
      </c>
      <c r="C23" s="14">
        <f t="shared" si="3"/>
        <v>227936.62390440734</v>
      </c>
      <c r="D23" s="15">
        <f t="shared" si="0"/>
        <v>0.08</v>
      </c>
      <c r="E23" s="14">
        <f t="shared" si="1"/>
        <v>246171.55381675996</v>
      </c>
    </row>
    <row r="24" spans="1:5" x14ac:dyDescent="0.25">
      <c r="A24" s="2">
        <v>15</v>
      </c>
      <c r="B24" s="13">
        <f t="shared" si="2"/>
        <v>12100.717798840893</v>
      </c>
      <c r="C24" s="14">
        <f t="shared" si="3"/>
        <v>258272.27161560085</v>
      </c>
      <c r="D24" s="15">
        <f t="shared" si="0"/>
        <v>0.08</v>
      </c>
      <c r="E24" s="14">
        <f t="shared" si="1"/>
        <v>278934.05334484892</v>
      </c>
    </row>
    <row r="25" spans="1:5" x14ac:dyDescent="0.25">
      <c r="A25" s="2">
        <v>16</v>
      </c>
      <c r="B25" s="13">
        <f t="shared" si="2"/>
        <v>12463.739332806121</v>
      </c>
      <c r="C25" s="14">
        <f t="shared" si="3"/>
        <v>291397.79267765506</v>
      </c>
      <c r="D25" s="15">
        <f t="shared" si="0"/>
        <v>0.08</v>
      </c>
      <c r="E25" s="14">
        <f t="shared" si="1"/>
        <v>314709.6160918675</v>
      </c>
    </row>
    <row r="26" spans="1:5" x14ac:dyDescent="0.25">
      <c r="A26" s="2">
        <v>17</v>
      </c>
      <c r="B26" s="13">
        <f t="shared" si="2"/>
        <v>12837.651512790304</v>
      </c>
      <c r="C26" s="14">
        <f t="shared" si="3"/>
        <v>327547.2676046578</v>
      </c>
      <c r="D26" s="15">
        <f t="shared" si="0"/>
        <v>0.08</v>
      </c>
      <c r="E26" s="14">
        <f t="shared" si="1"/>
        <v>353751.04901303042</v>
      </c>
    </row>
    <row r="27" spans="1:5" x14ac:dyDescent="0.25">
      <c r="A27" s="2">
        <v>18</v>
      </c>
      <c r="B27" s="13">
        <f t="shared" si="2"/>
        <v>13222.781058174014</v>
      </c>
      <c r="C27" s="14">
        <f t="shared" si="3"/>
        <v>366973.83007120446</v>
      </c>
      <c r="D27" s="15">
        <f t="shared" si="0"/>
        <v>0.08</v>
      </c>
      <c r="E27" s="14">
        <f t="shared" si="1"/>
        <v>396331.73647690081</v>
      </c>
    </row>
    <row r="28" spans="1:5" x14ac:dyDescent="0.25">
      <c r="A28" s="2">
        <v>19</v>
      </c>
      <c r="B28" s="13">
        <f t="shared" si="2"/>
        <v>13619.464489919235</v>
      </c>
      <c r="C28" s="14">
        <f t="shared" si="3"/>
        <v>409951.20096682006</v>
      </c>
      <c r="D28" s="15">
        <f t="shared" si="0"/>
        <v>0.08</v>
      </c>
      <c r="E28" s="14">
        <f t="shared" si="1"/>
        <v>442747.29704416572</v>
      </c>
    </row>
    <row r="29" spans="1:5" x14ac:dyDescent="0.25">
      <c r="A29" s="2">
        <v>20</v>
      </c>
      <c r="B29" s="13">
        <f t="shared" si="2"/>
        <v>14028.048424616813</v>
      </c>
      <c r="C29" s="14">
        <f t="shared" si="3"/>
        <v>456775.34546878253</v>
      </c>
      <c r="D29" s="15">
        <f t="shared" si="0"/>
        <v>0.08</v>
      </c>
      <c r="E29" s="14">
        <f t="shared" si="1"/>
        <v>493317.37310628517</v>
      </c>
    </row>
    <row r="30" spans="1:5" x14ac:dyDescent="0.25">
      <c r="A30" s="2">
        <v>21</v>
      </c>
      <c r="B30" s="13">
        <f t="shared" si="2"/>
        <v>14448.889877355317</v>
      </c>
      <c r="C30" s="14">
        <f t="shared" si="3"/>
        <v>507766.26298364048</v>
      </c>
      <c r="D30" s="15">
        <f t="shared" si="0"/>
        <v>0.08</v>
      </c>
      <c r="E30" s="14">
        <f t="shared" si="1"/>
        <v>548387.56402233173</v>
      </c>
    </row>
    <row r="31" spans="1:5" x14ac:dyDescent="0.25">
      <c r="A31" s="2">
        <v>22</v>
      </c>
      <c r="B31" s="13">
        <f t="shared" si="2"/>
        <v>14882.356573675977</v>
      </c>
      <c r="C31" s="14">
        <f t="shared" si="3"/>
        <v>563269.92059600772</v>
      </c>
      <c r="D31" s="15">
        <f t="shared" si="0"/>
        <v>0.08</v>
      </c>
      <c r="E31" s="14">
        <f t="shared" si="1"/>
        <v>608331.51424368843</v>
      </c>
    </row>
    <row r="32" spans="1:5" x14ac:dyDescent="0.25">
      <c r="A32" s="2">
        <v>23</v>
      </c>
      <c r="B32" s="13">
        <f t="shared" si="2"/>
        <v>15328.827270886257</v>
      </c>
      <c r="C32" s="14">
        <f t="shared" si="3"/>
        <v>623660.34151457471</v>
      </c>
      <c r="D32" s="15">
        <f t="shared" si="0"/>
        <v>0.08</v>
      </c>
      <c r="E32" s="14">
        <f t="shared" si="1"/>
        <v>673553.16883574077</v>
      </c>
    </row>
    <row r="33" spans="1:5" x14ac:dyDescent="0.25">
      <c r="A33" s="2">
        <v>24</v>
      </c>
      <c r="B33" s="13">
        <f t="shared" si="2"/>
        <v>15788.692089012846</v>
      </c>
      <c r="C33" s="14">
        <f t="shared" si="3"/>
        <v>689341.86092475359</v>
      </c>
      <c r="D33" s="15">
        <f t="shared" si="0"/>
        <v>0.08</v>
      </c>
      <c r="E33" s="14">
        <f t="shared" si="1"/>
        <v>744489.20979873394</v>
      </c>
    </row>
    <row r="34" spans="1:5" x14ac:dyDescent="0.25">
      <c r="A34" s="2">
        <v>25</v>
      </c>
      <c r="B34" s="13">
        <f t="shared" si="2"/>
        <v>16262.352851683232</v>
      </c>
      <c r="C34" s="14">
        <f t="shared" si="3"/>
        <v>760751.56265041721</v>
      </c>
      <c r="D34" s="15">
        <f t="shared" si="0"/>
        <v>0.08</v>
      </c>
      <c r="E34" s="14">
        <f t="shared" si="1"/>
        <v>821611.6876624506</v>
      </c>
    </row>
    <row r="35" spans="1:5" x14ac:dyDescent="0.25">
      <c r="A35" s="2">
        <v>26</v>
      </c>
      <c r="B35" s="13">
        <f t="shared" si="2"/>
        <v>16750.22343723373</v>
      </c>
      <c r="C35" s="14">
        <f t="shared" si="3"/>
        <v>838361.91109968431</v>
      </c>
      <c r="D35" s="15">
        <f t="shared" si="0"/>
        <v>0.08</v>
      </c>
      <c r="E35" s="14">
        <f t="shared" si="1"/>
        <v>905430.8639876591</v>
      </c>
    </row>
    <row r="36" spans="1:5" x14ac:dyDescent="0.25">
      <c r="A36" s="2">
        <v>27</v>
      </c>
      <c r="B36" s="13">
        <f t="shared" si="2"/>
        <v>17252.730140350741</v>
      </c>
      <c r="C36" s="14">
        <f t="shared" si="3"/>
        <v>922683.59412800986</v>
      </c>
      <c r="D36" s="15">
        <f t="shared" si="0"/>
        <v>0.08</v>
      </c>
      <c r="E36" s="14">
        <f t="shared" si="1"/>
        <v>996498.28165825072</v>
      </c>
    </row>
    <row r="37" spans="1:5" x14ac:dyDescent="0.25">
      <c r="A37" s="2">
        <v>28</v>
      </c>
      <c r="B37" s="13">
        <f t="shared" si="2"/>
        <v>17770.312044561262</v>
      </c>
      <c r="C37" s="14">
        <f t="shared" si="3"/>
        <v>1014268.593702812</v>
      </c>
      <c r="D37" s="15">
        <f t="shared" si="0"/>
        <v>0.08</v>
      </c>
      <c r="E37" s="14">
        <f t="shared" si="1"/>
        <v>1095410.0811990369</v>
      </c>
    </row>
    <row r="38" spans="1:5" x14ac:dyDescent="0.25">
      <c r="A38" s="2">
        <v>29</v>
      </c>
      <c r="B38" s="13">
        <f t="shared" si="2"/>
        <v>18303.421405898102</v>
      </c>
      <c r="C38" s="14">
        <f t="shared" si="3"/>
        <v>1113713.5026049351</v>
      </c>
      <c r="D38" s="15">
        <f t="shared" si="0"/>
        <v>0.08</v>
      </c>
      <c r="E38" s="14">
        <f t="shared" si="1"/>
        <v>1202810.58281333</v>
      </c>
    </row>
    <row r="39" spans="1:5" x14ac:dyDescent="0.25">
      <c r="A39" s="2">
        <v>30</v>
      </c>
      <c r="B39" s="13">
        <f t="shared" si="2"/>
        <v>18852.524048075044</v>
      </c>
      <c r="C39" s="14">
        <f t="shared" si="3"/>
        <v>1221663.1068614051</v>
      </c>
      <c r="D39" s="15">
        <f t="shared" si="0"/>
        <v>0.08</v>
      </c>
      <c r="E39" s="14">
        <f t="shared" si="1"/>
        <v>1319396.1554103175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workbookViewId="0"/>
  </sheetViews>
  <sheetFormatPr defaultRowHeight="12.75" x14ac:dyDescent="0.2"/>
  <sheetData>
    <row r="1" spans="1:40" x14ac:dyDescent="0.2">
      <c r="A1">
        <v>1</v>
      </c>
      <c r="B1">
        <v>0</v>
      </c>
    </row>
    <row r="2" spans="1:40" x14ac:dyDescent="0.2">
      <c r="A2">
        <v>0</v>
      </c>
    </row>
    <row r="3" spans="1:40" x14ac:dyDescent="0.2">
      <c r="A3">
        <f ca="1">'Model 2 Results'!$E$41</f>
        <v>905431.81273565092</v>
      </c>
      <c r="B3" t="b">
        <v>1</v>
      </c>
      <c r="C3">
        <v>0</v>
      </c>
      <c r="D3">
        <v>1</v>
      </c>
      <c r="E3" t="s">
        <v>13</v>
      </c>
      <c r="F3">
        <v>1</v>
      </c>
      <c r="G3">
        <v>0</v>
      </c>
      <c r="H3">
        <v>0</v>
      </c>
      <c r="J3" t="s">
        <v>14</v>
      </c>
      <c r="K3" t="s">
        <v>15</v>
      </c>
      <c r="L3" t="s">
        <v>16</v>
      </c>
      <c r="AG3">
        <f ca="1">'Model 2 Results'!$E$41</f>
        <v>905431.81273565092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">
      <c r="A4">
        <v>0</v>
      </c>
    </row>
    <row r="5" spans="1:40" x14ac:dyDescent="0.2">
      <c r="A5" t="b">
        <v>0</v>
      </c>
      <c r="B5">
        <v>14000</v>
      </c>
      <c r="C5">
        <v>6709.375</v>
      </c>
      <c r="D5">
        <v>11200</v>
      </c>
      <c r="E5">
        <v>100</v>
      </c>
    </row>
    <row r="6" spans="1:40" x14ac:dyDescent="0.2">
      <c r="A6" t="b">
        <v>0</v>
      </c>
      <c r="B6">
        <v>14000</v>
      </c>
      <c r="C6">
        <v>6709.375</v>
      </c>
      <c r="D6">
        <v>11200</v>
      </c>
      <c r="E6">
        <v>500</v>
      </c>
    </row>
    <row r="7" spans="1:40" x14ac:dyDescent="0.2">
      <c r="A7" t="b">
        <v>0</v>
      </c>
      <c r="B7">
        <v>14000</v>
      </c>
      <c r="C7">
        <v>6709.375</v>
      </c>
      <c r="D7">
        <v>11200</v>
      </c>
      <c r="E7">
        <v>1000</v>
      </c>
    </row>
    <row r="8" spans="1:40" x14ac:dyDescent="0.2">
      <c r="A8" t="b">
        <v>0</v>
      </c>
      <c r="B8">
        <v>14000</v>
      </c>
      <c r="C8">
        <v>6709.375</v>
      </c>
      <c r="D8">
        <v>11200</v>
      </c>
      <c r="E8">
        <v>1500</v>
      </c>
    </row>
    <row r="9" spans="1:40" x14ac:dyDescent="0.2">
      <c r="A9" t="b">
        <v>0</v>
      </c>
      <c r="B9">
        <v>14000</v>
      </c>
      <c r="C9">
        <v>6709.375</v>
      </c>
      <c r="D9">
        <v>11200</v>
      </c>
      <c r="E9">
        <v>2000</v>
      </c>
    </row>
    <row r="10" spans="1:40" x14ac:dyDescent="0.2">
      <c r="A10">
        <v>0</v>
      </c>
    </row>
    <row r="11" spans="1:40" x14ac:dyDescent="0.2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zoomScale="85" zoomScaleNormal="85" workbookViewId="0">
      <selection activeCell="K46" sqref="K46"/>
    </sheetView>
  </sheetViews>
  <sheetFormatPr defaultRowHeight="15.75" x14ac:dyDescent="0.25"/>
  <cols>
    <col min="1" max="1" width="26.7109375" style="2" customWidth="1"/>
    <col min="2" max="2" width="27" style="2" customWidth="1"/>
    <col min="3" max="3" width="27" style="3" customWidth="1"/>
    <col min="4" max="5" width="27" style="2" customWidth="1"/>
    <col min="6" max="6" width="11.140625" style="2" customWidth="1"/>
    <col min="7" max="7" width="15.7109375" style="3" customWidth="1"/>
    <col min="8" max="16384" width="9.140625" style="2"/>
  </cols>
  <sheetData>
    <row r="1" spans="1:7" x14ac:dyDescent="0.25">
      <c r="A1" s="1" t="s">
        <v>17</v>
      </c>
    </row>
    <row r="2" spans="1:7" ht="16.5" thickBot="1" x14ac:dyDescent="0.3"/>
    <row r="3" spans="1:7" ht="16.5" thickTop="1" x14ac:dyDescent="0.25">
      <c r="A3" s="2" t="s">
        <v>6</v>
      </c>
      <c r="B3" s="4">
        <v>8000</v>
      </c>
    </row>
    <row r="4" spans="1:7" ht="16.5" thickBot="1" x14ac:dyDescent="0.3">
      <c r="A4" s="2" t="s">
        <v>7</v>
      </c>
      <c r="B4" s="5">
        <v>0.03</v>
      </c>
    </row>
    <row r="5" spans="1:7" ht="16.5" thickTop="1" x14ac:dyDescent="0.25"/>
    <row r="6" spans="1:7" ht="16.5" thickBot="1" x14ac:dyDescent="0.3">
      <c r="A6" s="17" t="s">
        <v>12</v>
      </c>
      <c r="B6" s="17"/>
      <c r="C6" s="17"/>
    </row>
    <row r="7" spans="1:7" ht="16.5" thickTop="1" x14ac:dyDescent="0.25">
      <c r="A7" s="3" t="s">
        <v>0</v>
      </c>
      <c r="B7" s="16">
        <v>0.08</v>
      </c>
    </row>
    <row r="8" spans="1:7" ht="16.5" thickBot="1" x14ac:dyDescent="0.3">
      <c r="A8" s="3" t="s">
        <v>11</v>
      </c>
      <c r="B8" s="5">
        <v>0.25</v>
      </c>
    </row>
    <row r="9" spans="1:7" ht="16.5" thickTop="1" x14ac:dyDescent="0.25"/>
    <row r="10" spans="1:7" x14ac:dyDescent="0.25">
      <c r="A10" s="1"/>
      <c r="B10" s="3" t="s">
        <v>8</v>
      </c>
      <c r="C10" s="3" t="s">
        <v>2</v>
      </c>
      <c r="E10" s="3" t="s">
        <v>4</v>
      </c>
      <c r="F10" s="1"/>
      <c r="G10" s="7"/>
    </row>
    <row r="11" spans="1:7" s="3" customFormat="1" ht="16.5" thickBot="1" x14ac:dyDescent="0.3">
      <c r="A11" s="3" t="s">
        <v>1</v>
      </c>
      <c r="B11" s="3" t="s">
        <v>9</v>
      </c>
      <c r="C11" s="3" t="s">
        <v>10</v>
      </c>
      <c r="D11" s="3" t="s">
        <v>3</v>
      </c>
      <c r="E11" s="3" t="s">
        <v>10</v>
      </c>
      <c r="F11" s="8"/>
      <c r="G11" s="9"/>
    </row>
    <row r="12" spans="1:7" x14ac:dyDescent="0.25">
      <c r="A12" s="2">
        <v>1</v>
      </c>
      <c r="B12" s="10"/>
      <c r="C12" s="11"/>
      <c r="D12" s="12"/>
      <c r="E12" s="11"/>
    </row>
    <row r="13" spans="1:7" x14ac:dyDescent="0.25">
      <c r="A13" s="2">
        <v>2</v>
      </c>
      <c r="B13" s="13"/>
      <c r="C13" s="14"/>
      <c r="D13" s="15"/>
      <c r="E13" s="14"/>
      <c r="F13" s="1"/>
    </row>
    <row r="14" spans="1:7" x14ac:dyDescent="0.25">
      <c r="A14" s="2">
        <v>3</v>
      </c>
      <c r="B14" s="13"/>
      <c r="C14" s="14"/>
      <c r="D14" s="15"/>
      <c r="E14" s="14"/>
      <c r="F14" s="3"/>
    </row>
    <row r="15" spans="1:7" x14ac:dyDescent="0.25">
      <c r="A15" s="2">
        <v>4</v>
      </c>
      <c r="B15" s="13"/>
      <c r="C15" s="14"/>
      <c r="D15" s="15"/>
      <c r="E15" s="14"/>
    </row>
    <row r="16" spans="1:7" x14ac:dyDescent="0.25">
      <c r="A16" s="2">
        <v>5</v>
      </c>
      <c r="B16" s="13"/>
      <c r="C16" s="14"/>
      <c r="D16" s="15"/>
      <c r="E16" s="14"/>
    </row>
    <row r="17" spans="1:5" x14ac:dyDescent="0.25">
      <c r="A17" s="2">
        <v>6</v>
      </c>
      <c r="B17" s="13"/>
      <c r="C17" s="14"/>
      <c r="D17" s="15"/>
      <c r="E17" s="14"/>
    </row>
    <row r="18" spans="1:5" x14ac:dyDescent="0.25">
      <c r="A18" s="2">
        <v>7</v>
      </c>
      <c r="B18" s="13"/>
      <c r="C18" s="14"/>
      <c r="D18" s="15"/>
      <c r="E18" s="14"/>
    </row>
    <row r="19" spans="1:5" x14ac:dyDescent="0.25">
      <c r="A19" s="2">
        <v>8</v>
      </c>
      <c r="B19" s="13"/>
      <c r="C19" s="14"/>
      <c r="D19" s="15"/>
      <c r="E19" s="14"/>
    </row>
    <row r="20" spans="1:5" x14ac:dyDescent="0.25">
      <c r="A20" s="2">
        <v>9</v>
      </c>
      <c r="B20" s="13"/>
      <c r="C20" s="14"/>
      <c r="D20" s="15"/>
      <c r="E20" s="14"/>
    </row>
    <row r="21" spans="1:5" x14ac:dyDescent="0.25">
      <c r="A21" s="2">
        <v>10</v>
      </c>
      <c r="B21" s="13"/>
      <c r="C21" s="14"/>
      <c r="D21" s="15"/>
      <c r="E21" s="14"/>
    </row>
    <row r="22" spans="1:5" x14ac:dyDescent="0.25">
      <c r="A22" s="2">
        <v>11</v>
      </c>
      <c r="B22" s="13"/>
      <c r="C22" s="14"/>
      <c r="D22" s="15"/>
      <c r="E22" s="14"/>
    </row>
    <row r="23" spans="1:5" x14ac:dyDescent="0.25">
      <c r="A23" s="2">
        <v>12</v>
      </c>
      <c r="B23" s="13"/>
      <c r="C23" s="14"/>
      <c r="D23" s="15"/>
      <c r="E23" s="14"/>
    </row>
    <row r="24" spans="1:5" x14ac:dyDescent="0.25">
      <c r="A24" s="2">
        <v>13</v>
      </c>
      <c r="B24" s="13"/>
      <c r="C24" s="14"/>
      <c r="D24" s="15"/>
      <c r="E24" s="14"/>
    </row>
    <row r="25" spans="1:5" x14ac:dyDescent="0.25">
      <c r="A25" s="2">
        <v>14</v>
      </c>
      <c r="B25" s="13"/>
      <c r="C25" s="14"/>
      <c r="D25" s="15"/>
      <c r="E25" s="14"/>
    </row>
    <row r="26" spans="1:5" x14ac:dyDescent="0.25">
      <c r="A26" s="2">
        <v>15</v>
      </c>
      <c r="B26" s="13"/>
      <c r="C26" s="14"/>
      <c r="D26" s="15"/>
      <c r="E26" s="14"/>
    </row>
    <row r="27" spans="1:5" x14ac:dyDescent="0.25">
      <c r="A27" s="2">
        <v>16</v>
      </c>
      <c r="B27" s="13"/>
      <c r="C27" s="14"/>
      <c r="D27" s="15"/>
      <c r="E27" s="14"/>
    </row>
    <row r="28" spans="1:5" x14ac:dyDescent="0.25">
      <c r="A28" s="2">
        <v>17</v>
      </c>
      <c r="B28" s="13"/>
      <c r="C28" s="14"/>
      <c r="D28" s="15"/>
      <c r="E28" s="14"/>
    </row>
    <row r="29" spans="1:5" x14ac:dyDescent="0.25">
      <c r="A29" s="2">
        <v>18</v>
      </c>
      <c r="B29" s="13"/>
      <c r="C29" s="14"/>
      <c r="D29" s="15"/>
      <c r="E29" s="14"/>
    </row>
    <row r="30" spans="1:5" x14ac:dyDescent="0.25">
      <c r="A30" s="2">
        <v>19</v>
      </c>
      <c r="B30" s="13"/>
      <c r="C30" s="14"/>
      <c r="D30" s="15"/>
      <c r="E30" s="14"/>
    </row>
    <row r="31" spans="1:5" x14ac:dyDescent="0.25">
      <c r="A31" s="2">
        <v>20</v>
      </c>
      <c r="B31" s="13"/>
      <c r="C31" s="14"/>
      <c r="D31" s="15"/>
      <c r="E31" s="14"/>
    </row>
    <row r="32" spans="1:5" x14ac:dyDescent="0.25">
      <c r="A32" s="2">
        <v>21</v>
      </c>
      <c r="B32" s="13"/>
      <c r="C32" s="14"/>
      <c r="D32" s="15"/>
      <c r="E32" s="14"/>
    </row>
    <row r="33" spans="1:5" x14ac:dyDescent="0.25">
      <c r="A33" s="2">
        <v>22</v>
      </c>
      <c r="B33" s="13"/>
      <c r="C33" s="14"/>
      <c r="D33" s="15"/>
      <c r="E33" s="14"/>
    </row>
    <row r="34" spans="1:5" x14ac:dyDescent="0.25">
      <c r="A34" s="2">
        <v>23</v>
      </c>
      <c r="B34" s="13"/>
      <c r="C34" s="14"/>
      <c r="D34" s="15"/>
      <c r="E34" s="14"/>
    </row>
    <row r="35" spans="1:5" x14ac:dyDescent="0.25">
      <c r="A35" s="2">
        <v>24</v>
      </c>
      <c r="B35" s="13"/>
      <c r="C35" s="14"/>
      <c r="D35" s="15"/>
      <c r="E35" s="14"/>
    </row>
    <row r="36" spans="1:5" x14ac:dyDescent="0.25">
      <c r="A36" s="2">
        <v>25</v>
      </c>
      <c r="B36" s="13"/>
      <c r="C36" s="14"/>
      <c r="D36" s="15"/>
      <c r="E36" s="14"/>
    </row>
    <row r="37" spans="1:5" x14ac:dyDescent="0.25">
      <c r="A37" s="2">
        <v>26</v>
      </c>
      <c r="B37" s="13"/>
      <c r="C37" s="14"/>
      <c r="D37" s="15"/>
      <c r="E37" s="14"/>
    </row>
    <row r="38" spans="1:5" x14ac:dyDescent="0.25">
      <c r="A38" s="2">
        <v>27</v>
      </c>
      <c r="B38" s="13"/>
      <c r="C38" s="14"/>
      <c r="D38" s="15"/>
      <c r="E38" s="14"/>
    </row>
    <row r="39" spans="1:5" x14ac:dyDescent="0.25">
      <c r="A39" s="2">
        <v>28</v>
      </c>
      <c r="B39" s="13"/>
      <c r="C39" s="14"/>
      <c r="D39" s="15"/>
      <c r="E39" s="14"/>
    </row>
    <row r="40" spans="1:5" x14ac:dyDescent="0.25">
      <c r="A40" s="2">
        <v>29</v>
      </c>
      <c r="B40" s="13"/>
      <c r="C40" s="14"/>
      <c r="D40" s="15"/>
      <c r="E40" s="14"/>
    </row>
    <row r="41" spans="1:5" x14ac:dyDescent="0.25">
      <c r="A41" s="2">
        <v>30</v>
      </c>
      <c r="B41" s="13"/>
      <c r="C41" s="14"/>
      <c r="D41" s="15"/>
      <c r="E41" s="14"/>
    </row>
  </sheetData>
  <mergeCells count="1">
    <mergeCell ref="A6:C6"/>
  </mergeCells>
  <printOptions headings="1" gridLines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zoomScale="85" zoomScaleNormal="85" workbookViewId="0">
      <selection activeCell="E41" sqref="E41"/>
    </sheetView>
  </sheetViews>
  <sheetFormatPr defaultRowHeight="15.75" x14ac:dyDescent="0.25"/>
  <cols>
    <col min="1" max="1" width="30.28515625" style="2" bestFit="1" customWidth="1"/>
    <col min="2" max="2" width="15" style="2" customWidth="1"/>
    <col min="3" max="3" width="14.7109375" style="3" customWidth="1"/>
    <col min="4" max="4" width="11.5703125" style="2" customWidth="1"/>
    <col min="5" max="5" width="15.28515625" style="2" customWidth="1"/>
    <col min="6" max="6" width="11.140625" style="2" customWidth="1"/>
    <col min="7" max="7" width="15.7109375" style="3" customWidth="1"/>
    <col min="8" max="16384" width="9.140625" style="2"/>
  </cols>
  <sheetData>
    <row r="1" spans="1:7" x14ac:dyDescent="0.25">
      <c r="A1" s="1" t="s">
        <v>17</v>
      </c>
    </row>
    <row r="2" spans="1:7" ht="16.5" thickBot="1" x14ac:dyDescent="0.3"/>
    <row r="3" spans="1:7" ht="16.5" thickTop="1" x14ac:dyDescent="0.25">
      <c r="A3" s="2" t="s">
        <v>6</v>
      </c>
      <c r="B3" s="4">
        <v>8000</v>
      </c>
    </row>
    <row r="4" spans="1:7" ht="16.5" thickBot="1" x14ac:dyDescent="0.3">
      <c r="A4" s="2" t="s">
        <v>7</v>
      </c>
      <c r="B4" s="5">
        <v>0.03</v>
      </c>
    </row>
    <row r="5" spans="1:7" ht="16.5" thickTop="1" x14ac:dyDescent="0.25"/>
    <row r="6" spans="1:7" ht="16.5" thickBot="1" x14ac:dyDescent="0.3">
      <c r="A6" s="17" t="s">
        <v>12</v>
      </c>
      <c r="B6" s="17"/>
      <c r="C6" s="17"/>
    </row>
    <row r="7" spans="1:7" ht="16.5" thickTop="1" x14ac:dyDescent="0.25">
      <c r="A7" s="3" t="s">
        <v>0</v>
      </c>
      <c r="B7" s="16">
        <v>0.08</v>
      </c>
    </row>
    <row r="8" spans="1:7" ht="16.5" thickBot="1" x14ac:dyDescent="0.3">
      <c r="A8" s="3" t="s">
        <v>11</v>
      </c>
      <c r="B8" s="5">
        <v>0.25</v>
      </c>
    </row>
    <row r="9" spans="1:7" ht="16.5" thickTop="1" x14ac:dyDescent="0.25"/>
    <row r="10" spans="1:7" x14ac:dyDescent="0.25">
      <c r="A10" s="1"/>
      <c r="B10" s="3" t="s">
        <v>8</v>
      </c>
      <c r="C10" s="3" t="s">
        <v>2</v>
      </c>
      <c r="E10" s="3" t="s">
        <v>4</v>
      </c>
      <c r="F10" s="1"/>
      <c r="G10" s="7"/>
    </row>
    <row r="11" spans="1:7" s="3" customFormat="1" ht="16.5" thickBot="1" x14ac:dyDescent="0.3">
      <c r="A11" s="3" t="s">
        <v>1</v>
      </c>
      <c r="B11" s="3" t="s">
        <v>9</v>
      </c>
      <c r="C11" s="3" t="s">
        <v>10</v>
      </c>
      <c r="D11" s="3" t="s">
        <v>3</v>
      </c>
      <c r="E11" s="3" t="s">
        <v>10</v>
      </c>
      <c r="F11" s="8"/>
      <c r="G11" s="9"/>
    </row>
    <row r="12" spans="1:7" x14ac:dyDescent="0.25">
      <c r="A12" s="2">
        <v>1</v>
      </c>
      <c r="B12" s="10">
        <f>B3</f>
        <v>8000</v>
      </c>
      <c r="C12" s="11">
        <f>B12</f>
        <v>8000</v>
      </c>
      <c r="D12" s="12">
        <f ca="1">_xll.RiskNormal($B$7,$B$8)</f>
        <v>3.4007118806000936E-4</v>
      </c>
      <c r="E12" s="11">
        <f ca="1">C12*(1+D12)</f>
        <v>8002.7205695044795</v>
      </c>
    </row>
    <row r="13" spans="1:7" x14ac:dyDescent="0.25">
      <c r="A13" s="2">
        <v>2</v>
      </c>
      <c r="B13" s="13">
        <f>(1+$B$4)*B12</f>
        <v>8240</v>
      </c>
      <c r="C13" s="14">
        <f t="shared" ref="C13:C41" ca="1" si="0">E12+B13</f>
        <v>16242.720569504479</v>
      </c>
      <c r="D13" s="15">
        <f ca="1">_xll.RiskNormal($B$7,$B$8)</f>
        <v>-3.3043227546770165E-2</v>
      </c>
      <c r="E13" s="14">
        <f t="shared" ref="E13:E40" ca="1" si="1">C13*(1+D13)</f>
        <v>15706.00865774774</v>
      </c>
      <c r="F13" s="1"/>
    </row>
    <row r="14" spans="1:7" x14ac:dyDescent="0.25">
      <c r="A14" s="2">
        <v>3</v>
      </c>
      <c r="B14" s="13">
        <f t="shared" ref="B14:B41" si="2">(1+$B$4)*B13</f>
        <v>8487.2000000000007</v>
      </c>
      <c r="C14" s="14">
        <f t="shared" ca="1" si="0"/>
        <v>24193.208657747738</v>
      </c>
      <c r="D14" s="15">
        <f ca="1">_xll.RiskNormal($B$7,$B$8)</f>
        <v>-4.664859546193674E-2</v>
      </c>
      <c r="E14" s="14">
        <f t="shared" ca="1" si="1"/>
        <v>23064.629454146238</v>
      </c>
      <c r="F14" s="3"/>
    </row>
    <row r="15" spans="1:7" x14ac:dyDescent="0.25">
      <c r="A15" s="2">
        <v>4</v>
      </c>
      <c r="B15" s="13">
        <f t="shared" si="2"/>
        <v>8741.8160000000007</v>
      </c>
      <c r="C15" s="14">
        <f t="shared" ca="1" si="0"/>
        <v>31806.44545414624</v>
      </c>
      <c r="D15" s="15">
        <f ca="1">_xll.RiskNormal($B$7,$B$8)</f>
        <v>-0.33636985538960545</v>
      </c>
      <c r="E15" s="14">
        <f t="shared" ca="1" si="1"/>
        <v>21107.715996277693</v>
      </c>
    </row>
    <row r="16" spans="1:7" x14ac:dyDescent="0.25">
      <c r="A16" s="2">
        <v>5</v>
      </c>
      <c r="B16" s="13">
        <f t="shared" si="2"/>
        <v>9004.0704800000003</v>
      </c>
      <c r="C16" s="14">
        <f t="shared" ca="1" si="0"/>
        <v>30111.786476277695</v>
      </c>
      <c r="D16" s="15">
        <f ca="1">_xll.RiskNormal($B$7,$B$8)</f>
        <v>0.15762370112094209</v>
      </c>
      <c r="E16" s="14">
        <f t="shared" ca="1" si="1"/>
        <v>34858.117708032114</v>
      </c>
    </row>
    <row r="17" spans="1:5" x14ac:dyDescent="0.25">
      <c r="A17" s="2">
        <v>6</v>
      </c>
      <c r="B17" s="13">
        <f t="shared" si="2"/>
        <v>9274.1925944000013</v>
      </c>
      <c r="C17" s="14">
        <f t="shared" ca="1" si="0"/>
        <v>44132.310302432117</v>
      </c>
      <c r="D17" s="15">
        <f ca="1">_xll.RiskNormal($B$7,$B$8)</f>
        <v>-0.22229882599843914</v>
      </c>
      <c r="E17" s="14">
        <f t="shared" ca="1" si="1"/>
        <v>34321.74953360264</v>
      </c>
    </row>
    <row r="18" spans="1:5" x14ac:dyDescent="0.25">
      <c r="A18" s="2">
        <v>7</v>
      </c>
      <c r="B18" s="13">
        <f t="shared" si="2"/>
        <v>9552.4183722320013</v>
      </c>
      <c r="C18" s="14">
        <f t="shared" ca="1" si="0"/>
        <v>43874.167905834642</v>
      </c>
      <c r="D18" s="15">
        <f ca="1">_xll.RiskNormal($B$7,$B$8)</f>
        <v>6.4344780544867752E-2</v>
      </c>
      <c r="E18" s="14">
        <f t="shared" ca="1" si="1"/>
        <v>46697.241611324251</v>
      </c>
    </row>
    <row r="19" spans="1:5" x14ac:dyDescent="0.25">
      <c r="A19" s="2">
        <v>8</v>
      </c>
      <c r="B19" s="13">
        <f t="shared" si="2"/>
        <v>9838.990923398962</v>
      </c>
      <c r="C19" s="14">
        <f t="shared" ca="1" si="0"/>
        <v>56536.232534723211</v>
      </c>
      <c r="D19" s="15">
        <f ca="1">_xll.RiskNormal($B$7,$B$8)</f>
        <v>0.22010532357359175</v>
      </c>
      <c r="E19" s="14">
        <f t="shared" ca="1" si="1"/>
        <v>68980.158290410283</v>
      </c>
    </row>
    <row r="20" spans="1:5" x14ac:dyDescent="0.25">
      <c r="A20" s="2">
        <v>9</v>
      </c>
      <c r="B20" s="13">
        <f t="shared" si="2"/>
        <v>10134.16065110093</v>
      </c>
      <c r="C20" s="14">
        <f t="shared" ca="1" si="0"/>
        <v>79114.318941511214</v>
      </c>
      <c r="D20" s="15">
        <f ca="1">_xll.RiskNormal($B$7,$B$8)</f>
        <v>0.5141031566305444</v>
      </c>
      <c r="E20" s="14">
        <f t="shared" ca="1" si="1"/>
        <v>119787.2400440178</v>
      </c>
    </row>
    <row r="21" spans="1:5" x14ac:dyDescent="0.25">
      <c r="A21" s="2">
        <v>10</v>
      </c>
      <c r="B21" s="13">
        <f t="shared" si="2"/>
        <v>10438.185470633958</v>
      </c>
      <c r="C21" s="14">
        <f t="shared" ca="1" si="0"/>
        <v>130225.42551465175</v>
      </c>
      <c r="D21" s="15">
        <f ca="1">_xll.RiskNormal($B$7,$B$8)</f>
        <v>1.9456088534066773E-2</v>
      </c>
      <c r="E21" s="14">
        <f t="shared" ca="1" si="1"/>
        <v>132759.10292285131</v>
      </c>
    </row>
    <row r="22" spans="1:5" x14ac:dyDescent="0.25">
      <c r="A22" s="2">
        <v>11</v>
      </c>
      <c r="B22" s="13">
        <f t="shared" si="2"/>
        <v>10751.331034752977</v>
      </c>
      <c r="C22" s="14">
        <f t="shared" ca="1" si="0"/>
        <v>143510.43395760428</v>
      </c>
      <c r="D22" s="15">
        <f ca="1">_xll.RiskNormal($B$7,$B$8)</f>
        <v>-5.1608877643308793E-3</v>
      </c>
      <c r="E22" s="14">
        <f t="shared" ca="1" si="1"/>
        <v>142769.79271493867</v>
      </c>
    </row>
    <row r="23" spans="1:5" x14ac:dyDescent="0.25">
      <c r="A23" s="2">
        <v>12</v>
      </c>
      <c r="B23" s="13">
        <f t="shared" si="2"/>
        <v>11073.870965795566</v>
      </c>
      <c r="C23" s="14">
        <f t="shared" ca="1" si="0"/>
        <v>153843.66368073423</v>
      </c>
      <c r="D23" s="15">
        <f ca="1">_xll.RiskNormal($B$7,$B$8)</f>
        <v>-0.34423950315483115</v>
      </c>
      <c r="E23" s="14">
        <f t="shared" ca="1" si="1"/>
        <v>100884.59733175935</v>
      </c>
    </row>
    <row r="24" spans="1:5" x14ac:dyDescent="0.25">
      <c r="A24" s="2">
        <v>13</v>
      </c>
      <c r="B24" s="13">
        <f t="shared" si="2"/>
        <v>11406.087094769433</v>
      </c>
      <c r="C24" s="14">
        <f t="shared" ca="1" si="0"/>
        <v>112290.68442652878</v>
      </c>
      <c r="D24" s="15">
        <f ca="1">_xll.RiskNormal($B$7,$B$8)</f>
        <v>0.45321734724709545</v>
      </c>
      <c r="E24" s="14">
        <f t="shared" ca="1" si="1"/>
        <v>163182.7705428809</v>
      </c>
    </row>
    <row r="25" spans="1:5" x14ac:dyDescent="0.25">
      <c r="A25" s="2">
        <v>14</v>
      </c>
      <c r="B25" s="13">
        <f t="shared" si="2"/>
        <v>11748.269707612517</v>
      </c>
      <c r="C25" s="14">
        <f t="shared" ca="1" si="0"/>
        <v>174931.04025049342</v>
      </c>
      <c r="D25" s="15">
        <f ca="1">_xll.RiskNormal($B$7,$B$8)</f>
        <v>-0.21961403005329816</v>
      </c>
      <c r="E25" s="14">
        <f t="shared" ca="1" si="1"/>
        <v>136513.72951966684</v>
      </c>
    </row>
    <row r="26" spans="1:5" x14ac:dyDescent="0.25">
      <c r="A26" s="2">
        <v>15</v>
      </c>
      <c r="B26" s="13">
        <f t="shared" si="2"/>
        <v>12100.717798840893</v>
      </c>
      <c r="C26" s="14">
        <f t="shared" ca="1" si="0"/>
        <v>148614.44731850774</v>
      </c>
      <c r="D26" s="15">
        <f ca="1">_xll.RiskNormal($B$7,$B$8)</f>
        <v>-0.17762467261619097</v>
      </c>
      <c r="E26" s="14">
        <f t="shared" ca="1" si="1"/>
        <v>122216.85476752164</v>
      </c>
    </row>
    <row r="27" spans="1:5" x14ac:dyDescent="0.25">
      <c r="A27" s="2">
        <v>16</v>
      </c>
      <c r="B27" s="13">
        <f t="shared" si="2"/>
        <v>12463.739332806121</v>
      </c>
      <c r="C27" s="14">
        <f t="shared" ca="1" si="0"/>
        <v>134680.59410032775</v>
      </c>
      <c r="D27" s="15">
        <f ca="1">_xll.RiskNormal($B$7,$B$8)</f>
        <v>-1.6814962708393125E-2</v>
      </c>
      <c r="E27" s="14">
        <f t="shared" ca="1" si="1"/>
        <v>132415.94493298652</v>
      </c>
    </row>
    <row r="28" spans="1:5" x14ac:dyDescent="0.25">
      <c r="A28" s="2">
        <v>17</v>
      </c>
      <c r="B28" s="13">
        <f t="shared" si="2"/>
        <v>12837.651512790304</v>
      </c>
      <c r="C28" s="14">
        <f t="shared" ca="1" si="0"/>
        <v>145253.59644577681</v>
      </c>
      <c r="D28" s="15">
        <f ca="1">_xll.RiskNormal($B$7,$B$8)</f>
        <v>0.40027503332420894</v>
      </c>
      <c r="E28" s="14">
        <f t="shared" ca="1" si="1"/>
        <v>203394.98460357133</v>
      </c>
    </row>
    <row r="29" spans="1:5" x14ac:dyDescent="0.25">
      <c r="A29" s="2">
        <v>18</v>
      </c>
      <c r="B29" s="13">
        <f t="shared" si="2"/>
        <v>13222.781058174014</v>
      </c>
      <c r="C29" s="14">
        <f t="shared" ca="1" si="0"/>
        <v>216617.76566174533</v>
      </c>
      <c r="D29" s="15">
        <f ca="1">_xll.RiskNormal($B$7,$B$8)</f>
        <v>-8.3849344392073463E-2</v>
      </c>
      <c r="E29" s="14">
        <f t="shared" ca="1" si="1"/>
        <v>198454.50802733217</v>
      </c>
    </row>
    <row r="30" spans="1:5" x14ac:dyDescent="0.25">
      <c r="A30" s="2">
        <v>19</v>
      </c>
      <c r="B30" s="13">
        <f t="shared" si="2"/>
        <v>13619.464489919235</v>
      </c>
      <c r="C30" s="14">
        <f t="shared" ca="1" si="0"/>
        <v>212073.97251725139</v>
      </c>
      <c r="D30" s="15">
        <f ca="1">_xll.RiskNormal($B$7,$B$8)</f>
        <v>0.43621661901130138</v>
      </c>
      <c r="E30" s="14">
        <f t="shared" ca="1" si="1"/>
        <v>304584.16378902242</v>
      </c>
    </row>
    <row r="31" spans="1:5" x14ac:dyDescent="0.25">
      <c r="A31" s="2">
        <v>20</v>
      </c>
      <c r="B31" s="13">
        <f t="shared" si="2"/>
        <v>14028.048424616813</v>
      </c>
      <c r="C31" s="14">
        <f t="shared" ca="1" si="0"/>
        <v>318612.21221363923</v>
      </c>
      <c r="D31" s="15">
        <f ca="1">_xll.RiskNormal($B$7,$B$8)</f>
        <v>0.17378988026092174</v>
      </c>
      <c r="E31" s="14">
        <f t="shared" ca="1" si="1"/>
        <v>373983.79042391496</v>
      </c>
    </row>
    <row r="32" spans="1:5" x14ac:dyDescent="0.25">
      <c r="A32" s="2">
        <v>21</v>
      </c>
      <c r="B32" s="13">
        <f t="shared" si="2"/>
        <v>14448.889877355317</v>
      </c>
      <c r="C32" s="14">
        <f t="shared" ca="1" si="0"/>
        <v>388432.68030127027</v>
      </c>
      <c r="D32" s="15">
        <f ca="1">_xll.RiskNormal($B$7,$B$8)</f>
        <v>-0.44305102448746531</v>
      </c>
      <c r="E32" s="14">
        <f t="shared" ca="1" si="1"/>
        <v>216337.18334938042</v>
      </c>
    </row>
    <row r="33" spans="1:5" x14ac:dyDescent="0.25">
      <c r="A33" s="2">
        <v>22</v>
      </c>
      <c r="B33" s="13">
        <f t="shared" si="2"/>
        <v>14882.356573675977</v>
      </c>
      <c r="C33" s="14">
        <f t="shared" ca="1" si="0"/>
        <v>231219.53992305638</v>
      </c>
      <c r="D33" s="15">
        <f ca="1">_xll.RiskNormal($B$7,$B$8)</f>
        <v>4.774828240134546E-3</v>
      </c>
      <c r="E33" s="14">
        <f t="shared" ca="1" si="1"/>
        <v>232323.57351195189</v>
      </c>
    </row>
    <row r="34" spans="1:5" x14ac:dyDescent="0.25">
      <c r="A34" s="2">
        <v>23</v>
      </c>
      <c r="B34" s="13">
        <f t="shared" si="2"/>
        <v>15328.827270886257</v>
      </c>
      <c r="C34" s="14">
        <f t="shared" ca="1" si="0"/>
        <v>247652.40078283814</v>
      </c>
      <c r="D34" s="15">
        <f ca="1">_xll.RiskNormal($B$7,$B$8)</f>
        <v>-0.29867143390576134</v>
      </c>
      <c r="E34" s="14">
        <f t="shared" ca="1" si="1"/>
        <v>173685.70313082359</v>
      </c>
    </row>
    <row r="35" spans="1:5" x14ac:dyDescent="0.25">
      <c r="A35" s="2">
        <v>24</v>
      </c>
      <c r="B35" s="13">
        <f t="shared" si="2"/>
        <v>15788.692089012846</v>
      </c>
      <c r="C35" s="14">
        <f t="shared" ca="1" si="0"/>
        <v>189474.39521983644</v>
      </c>
      <c r="D35" s="15">
        <f ca="1">_xll.RiskNormal($B$7,$B$8)</f>
        <v>0.7023573782597603</v>
      </c>
      <c r="E35" s="14">
        <f t="shared" ca="1" si="1"/>
        <v>322553.13469379442</v>
      </c>
    </row>
    <row r="36" spans="1:5" x14ac:dyDescent="0.25">
      <c r="A36" s="2">
        <v>25</v>
      </c>
      <c r="B36" s="13">
        <f t="shared" si="2"/>
        <v>16262.352851683232</v>
      </c>
      <c r="C36" s="14">
        <f t="shared" ca="1" si="0"/>
        <v>338815.48754547763</v>
      </c>
      <c r="D36" s="15">
        <f ca="1">_xll.RiskNormal($B$7,$B$8)</f>
        <v>-2.3078417542112331E-2</v>
      </c>
      <c r="E36" s="14">
        <f t="shared" ca="1" si="1"/>
        <v>330996.16225416871</v>
      </c>
    </row>
    <row r="37" spans="1:5" x14ac:dyDescent="0.25">
      <c r="A37" s="2">
        <v>26</v>
      </c>
      <c r="B37" s="13">
        <f t="shared" si="2"/>
        <v>16750.22343723373</v>
      </c>
      <c r="C37" s="14">
        <f t="shared" ca="1" si="0"/>
        <v>347746.38569140242</v>
      </c>
      <c r="D37" s="15">
        <f ca="1">_xll.RiskNormal($B$7,$B$8)</f>
        <v>1.0200885343604665E-2</v>
      </c>
      <c r="E37" s="14">
        <f t="shared" ca="1" si="1"/>
        <v>351293.70670049335</v>
      </c>
    </row>
    <row r="38" spans="1:5" x14ac:dyDescent="0.25">
      <c r="A38" s="2">
        <v>27</v>
      </c>
      <c r="B38" s="13">
        <f t="shared" si="2"/>
        <v>17252.730140350741</v>
      </c>
      <c r="C38" s="14">
        <f t="shared" ca="1" si="0"/>
        <v>368546.43684084411</v>
      </c>
      <c r="D38" s="15">
        <f ca="1">_xll.RiskNormal($B$7,$B$8)</f>
        <v>0.32790321339011919</v>
      </c>
      <c r="E38" s="14">
        <f t="shared" ca="1" si="1"/>
        <v>489393.99776443548</v>
      </c>
    </row>
    <row r="39" spans="1:5" x14ac:dyDescent="0.25">
      <c r="A39" s="2">
        <v>28</v>
      </c>
      <c r="B39" s="13">
        <f t="shared" si="2"/>
        <v>17770.312044561262</v>
      </c>
      <c r="C39" s="14">
        <f t="shared" ca="1" si="0"/>
        <v>507164.30980899674</v>
      </c>
      <c r="D39" s="15">
        <f ca="1">_xll.RiskNormal($B$7,$B$8)</f>
        <v>0.41791799777212807</v>
      </c>
      <c r="E39" s="14">
        <f t="shared" ca="1" si="1"/>
        <v>719117.4027058559</v>
      </c>
    </row>
    <row r="40" spans="1:5" x14ac:dyDescent="0.25">
      <c r="A40" s="2">
        <v>29</v>
      </c>
      <c r="B40" s="13">
        <f t="shared" si="2"/>
        <v>18303.421405898102</v>
      </c>
      <c r="C40" s="14">
        <f t="shared" ca="1" si="0"/>
        <v>737420.82411175396</v>
      </c>
      <c r="D40" s="15">
        <f ca="1">_xll.RiskNormal($B$7,$B$8)</f>
        <v>8.1123550880981485E-2</v>
      </c>
      <c r="E40" s="14">
        <f t="shared" ca="1" si="1"/>
        <v>797243.01985727914</v>
      </c>
    </row>
    <row r="41" spans="1:5" x14ac:dyDescent="0.25">
      <c r="A41" s="2">
        <v>30</v>
      </c>
      <c r="B41" s="13">
        <f t="shared" si="2"/>
        <v>18852.524048075044</v>
      </c>
      <c r="C41" s="14">
        <f t="shared" ca="1" si="0"/>
        <v>816095.54390535422</v>
      </c>
      <c r="D41" s="15">
        <f ca="1">_xll.RiskNormal($B$7,$B$8)</f>
        <v>0.10946790421472691</v>
      </c>
      <c r="E41" s="14">
        <f ca="1">_xll.RiskOutput("Final Balance")+C41*(1+D41)</f>
        <v>905431.81273565092</v>
      </c>
    </row>
  </sheetData>
  <mergeCells count="1">
    <mergeCell ref="A6:C6"/>
  </mergeCells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1 Shell</vt:lpstr>
      <vt:lpstr>Model 1 Model</vt:lpstr>
      <vt:lpstr>Model 1 Results</vt:lpstr>
      <vt:lpstr>RiskSerializationData</vt:lpstr>
      <vt:lpstr>Model 2 Shell</vt:lpstr>
      <vt:lpstr>Model 2 Results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Hong</cp:lastModifiedBy>
  <cp:lastPrinted>2005-04-01T21:19:40Z</cp:lastPrinted>
  <dcterms:created xsi:type="dcterms:W3CDTF">1998-12-24T18:07:21Z</dcterms:created>
  <dcterms:modified xsi:type="dcterms:W3CDTF">2013-02-20T02:05:02Z</dcterms:modified>
</cp:coreProperties>
</file>