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MGT 40750 Fall 2016\Exams\Final\"/>
    </mc:Choice>
  </mc:AlternateContent>
  <bookViews>
    <workbookView xWindow="360" yWindow="60" windowWidth="11340" windowHeight="6030" firstSheet="2" activeTab="3"/>
  </bookViews>
  <sheets>
    <sheet name="PalisadeFitLinks" sheetId="4" state="hidden" r:id="rId1"/>
    <sheet name="RiskSerializationData" sheetId="6" state="hidden" r:id="rId2"/>
    <sheet name="Shell" sheetId="10" r:id="rId3"/>
    <sheet name="Results" sheetId="8" r:id="rId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8</definedName>
    <definedName name="_AtRisk_SimSetting_MultipleCPUMode" hidden="1">0</definedName>
    <definedName name="_AtRisk_SimSetting_RandomNumberGenerator" hidden="1">0</definedName>
    <definedName name="_AtRisk_SimSetting_ReportOptionCustomItemsCount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Pal_Workbook_GUID" hidden="1">"MTMX6Y5D99H59CFQY4XC2DL9"</definedName>
    <definedName name="RiskAfterRecalcMacro" hidden="1">""</definedName>
    <definedName name="RiskAfterSimMacro" hidden="1">""</definedName>
    <definedName name="RiskAutoStopPercChange">1.5</definedName>
    <definedName name="RiskBeforeRecalcMacro" hidden="1">""</definedName>
    <definedName name="RiskBeforeSimMacro" hidden="1">""</definedName>
    <definedName name="RiskCollectDistributionSamples" hidden="1">2</definedName>
    <definedName name="RiskExcelReportsGoInNewWorkbook">TRUE</definedName>
    <definedName name="RiskExcelReportsToGenerate">0</definedName>
    <definedName name="RiskFixedSeed" hidden="1">1</definedName>
    <definedName name="RiskGenerateExcelReportsAtEndOfSimulation">FALSE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ealTimeResults">FALSE</definedName>
    <definedName name="RiskReportGraphFormat">0</definedName>
    <definedName name="RiskResultsUpdateFreq">100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electedCell" hidden="1">"$B$11"</definedName>
    <definedName name="RiskSelectedNameCell1" hidden="1">"$A$11"</definedName>
    <definedName name="RiskSelectedNameCell2" hidden="1">"$B$5"</definedName>
    <definedName name="RiskShowRiskWindowAtEndOfSimulation">TRUE</definedName>
    <definedName name="RiskStandardRecalc" hidden="1">2</definedName>
    <definedName name="RiskStatFunctionsUpdateFreq">1</definedName>
    <definedName name="RiskTemplateSheetName">"myTemplate"</definedName>
    <definedName name="RiskUpdateDisplay" hidden="1">FALSE</definedName>
    <definedName name="RiskUpdateStatFunctions">TRUE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62913"/>
</workbook>
</file>

<file path=xl/calcChain.xml><?xml version="1.0" encoding="utf-8"?>
<calcChain xmlns="http://schemas.openxmlformats.org/spreadsheetml/2006/main">
  <c r="AN4" i="6" l="1"/>
  <c r="AN3" i="6"/>
  <c r="H5" i="8"/>
  <c r="C4" i="8"/>
  <c r="C5" i="8"/>
  <c r="I28" i="8" s="1"/>
  <c r="I20" i="8"/>
  <c r="I26" i="8"/>
  <c r="I19" i="8"/>
  <c r="I13" i="8"/>
  <c r="I21" i="8"/>
  <c r="I29" i="8"/>
  <c r="I7" i="8"/>
  <c r="I15" i="8"/>
  <c r="I31" i="8"/>
  <c r="I5" i="8"/>
  <c r="I11" i="8"/>
  <c r="I14" i="8"/>
  <c r="I22" i="8"/>
  <c r="I30" i="8"/>
  <c r="I8" i="8"/>
  <c r="I16" i="8"/>
  <c r="I24" i="8"/>
  <c r="I32" i="8"/>
  <c r="I6" i="8"/>
  <c r="I17" i="8"/>
  <c r="I25" i="8"/>
  <c r="I18" i="8"/>
  <c r="I34" i="8"/>
  <c r="I9" i="8"/>
  <c r="A2" i="4"/>
  <c r="K5" i="8" l="1"/>
  <c r="I12" i="8"/>
  <c r="I27" i="8"/>
  <c r="I33" i="8"/>
  <c r="I23" i="8"/>
  <c r="J5" i="8"/>
  <c r="H6" i="8" s="1"/>
  <c r="I10" i="8"/>
  <c r="K6" i="8" l="1"/>
  <c r="J6" i="8"/>
  <c r="H7" i="8" l="1"/>
  <c r="J7" i="8" l="1"/>
  <c r="H8" i="8" s="1"/>
  <c r="K7" i="8"/>
  <c r="K8" i="8" l="1"/>
  <c r="J8" i="8"/>
  <c r="H9" i="8" s="1"/>
  <c r="J9" i="8" s="1"/>
  <c r="H10" i="8" l="1"/>
  <c r="K10" i="8" s="1"/>
  <c r="K9" i="8"/>
  <c r="J10" i="8" l="1"/>
  <c r="H11" i="8" s="1"/>
  <c r="J11" i="8" l="1"/>
  <c r="H12" i="8" s="1"/>
  <c r="K12" i="8" s="1"/>
  <c r="K11" i="8"/>
  <c r="J12" i="8" l="1"/>
  <c r="H13" i="8" s="1"/>
  <c r="J13" i="8" l="1"/>
  <c r="H14" i="8" s="1"/>
  <c r="K14" i="8" s="1"/>
  <c r="K13" i="8"/>
  <c r="J14" i="8" l="1"/>
  <c r="H15" i="8" s="1"/>
  <c r="K15" i="8" s="1"/>
  <c r="J15" i="8" l="1"/>
  <c r="H16" i="8" s="1"/>
  <c r="K16" i="8" l="1"/>
  <c r="J16" i="8"/>
  <c r="H17" i="8" s="1"/>
  <c r="K17" i="8" l="1"/>
  <c r="J17" i="8"/>
  <c r="H18" i="8" s="1"/>
  <c r="K18" i="8" s="1"/>
  <c r="J18" i="8" l="1"/>
  <c r="H19" i="8" l="1"/>
  <c r="K19" i="8" s="1"/>
  <c r="J19" i="8" l="1"/>
  <c r="H20" i="8" l="1"/>
  <c r="K20" i="8" s="1"/>
  <c r="J20" i="8" l="1"/>
  <c r="H21" i="8" s="1"/>
  <c r="K21" i="8" s="1"/>
  <c r="J21" i="8" l="1"/>
  <c r="H22" i="8" s="1"/>
  <c r="K22" i="8" s="1"/>
  <c r="J22" i="8" l="1"/>
  <c r="H23" i="8" s="1"/>
  <c r="K23" i="8" s="1"/>
  <c r="J23" i="8" l="1"/>
  <c r="H24" i="8" s="1"/>
  <c r="K24" i="8" s="1"/>
  <c r="J24" i="8" l="1"/>
  <c r="H25" i="8" l="1"/>
  <c r="K25" i="8" s="1"/>
  <c r="J25" i="8" l="1"/>
  <c r="H26" i="8" l="1"/>
  <c r="K26" i="8" s="1"/>
  <c r="J26" i="8" l="1"/>
  <c r="H27" i="8" s="1"/>
  <c r="K27" i="8" s="1"/>
  <c r="J27" i="8" l="1"/>
  <c r="H28" i="8" s="1"/>
  <c r="K28" i="8" s="1"/>
  <c r="J28" i="8" l="1"/>
  <c r="H29" i="8" s="1"/>
  <c r="K29" i="8" s="1"/>
  <c r="J29" i="8" l="1"/>
  <c r="H30" i="8" l="1"/>
  <c r="K30" i="8" s="1"/>
  <c r="J30" i="8" l="1"/>
  <c r="H31" i="8" l="1"/>
  <c r="K31" i="8" s="1"/>
  <c r="J31" i="8" l="1"/>
  <c r="H32" i="8" s="1"/>
  <c r="K32" i="8" s="1"/>
  <c r="J32" i="8" l="1"/>
  <c r="H33" i="8" l="1"/>
  <c r="K33" i="8" s="1"/>
  <c r="J33" i="8" l="1"/>
  <c r="H34" i="8" s="1"/>
  <c r="J34" i="8" l="1"/>
  <c r="B7" i="8" s="1"/>
  <c r="A3" i="6" s="1"/>
  <c r="B12" i="8"/>
  <c r="K34" i="8"/>
  <c r="B11" i="8" s="1"/>
  <c r="B9" i="8"/>
  <c r="AG3" i="6" l="1"/>
  <c r="AG4" i="6"/>
  <c r="A4" i="6"/>
</calcChain>
</file>

<file path=xl/sharedStrings.xml><?xml version="1.0" encoding="utf-8"?>
<sst xmlns="http://schemas.openxmlformats.org/spreadsheetml/2006/main" count="36" uniqueCount="21">
  <si>
    <t>Num Links</t>
  </si>
  <si>
    <t>Bet #</t>
  </si>
  <si>
    <t>Spin result</t>
  </si>
  <si>
    <t>Winnings</t>
  </si>
  <si>
    <t>Bet size</t>
  </si>
  <si>
    <t>Outcome</t>
  </si>
  <si>
    <t>Prob.</t>
  </si>
  <si>
    <t>Optimal Target Hitting Strategy</t>
  </si>
  <si>
    <t>Target</t>
  </si>
  <si>
    <t>Final outcome</t>
  </si>
  <si>
    <t>Number of bets</t>
  </si>
  <si>
    <t>&gt;75%</t>
  </si>
  <si>
    <t>&lt;25%</t>
  </si>
  <si>
    <t>&gt;90%</t>
  </si>
  <si>
    <t>GF1_rK0qDwEADAC/AAwjACYAOwBPAGMAZABwAHwAmQC7ALUAKgD//wAAAAAAAQQAAAAAB0dlbmVyYWwAAAABDk51bWJlciBvZiBiZXRzAQABARAAAgABClN0YXRpc3RpY3MDAQEA/wEBAQEBAAEBAQACAAEBAQEBAAEBAQACAAGAAAIVAA5OdW1iZXIgb2YgYmV0cwAALwECAAIAoQCrAAEBAgGamZmZmZmpPwAAZmZmZmZm7j8AAAUAAQEBAAEBAQA=</t>
  </si>
  <si>
    <t>(your choice: 4,5,6,7,8,9)</t>
  </si>
  <si>
    <t>(other outcomes)</t>
  </si>
  <si>
    <t>GF1_rK0qDwEADAC7AAwjACYAOwBOAGIAYwBvAHsAlwC3ALEAKgD//wAAAAAAAQQAAAAAB0dlbmVyYWwAAAABDUZpbmFsIG91dGNvbWUBAAEBEAACAAEKU3RhdGlzdGljcwMBAQD/AQEBAQEAAQEBAAIAAQEBAQEAAQEBAAIAAX8AAhQADUZpbmFsIG91dGNvbWUAAC8BAgACAJ8AqAABAQIBAAAAAACARkABAAAAAADQa0ABBQABAQEAAQEBAA==</t>
  </si>
  <si>
    <t>Winning Bet</t>
  </si>
  <si>
    <t>Number of winning bets</t>
  </si>
  <si>
    <t>alternatively,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</si>
</sst>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\ h:mm:ss"/>
    <numFmt numFmtId="165" formatCode="0.0000%"/>
  </numFmts>
  <fonts count="9" x14ac:knownFonts="1"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sz val="14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18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25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thick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ck">
        <color theme="3"/>
      </left>
      <right style="thick">
        <color theme="3"/>
      </right>
      <top style="thick">
        <color theme="3"/>
      </top>
      <bottom/>
      <diagonal/>
    </border>
    <border>
      <left style="thick">
        <color theme="3"/>
      </left>
      <right style="thick">
        <color theme="3"/>
      </right>
      <top/>
      <bottom style="thick">
        <color theme="3"/>
      </bottom>
      <diagonal/>
    </border>
    <border>
      <left style="thick">
        <color theme="3"/>
      </left>
      <right style="thick">
        <color theme="3"/>
      </right>
      <top style="thick">
        <color theme="3"/>
      </top>
      <bottom style="thick">
        <color theme="3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2">
    <xf numFmtId="0" fontId="0" fillId="0" borderId="0"/>
    <xf numFmtId="165" fontId="1" fillId="0" borderId="0" applyFont="0" applyFill="0" applyBorder="0" applyAlignment="0" applyProtection="0"/>
    <xf numFmtId="0" fontId="1" fillId="0" borderId="1" applyNumberFormat="0" applyFont="0" applyFill="0" applyAlignment="0" applyProtection="0"/>
    <xf numFmtId="0" fontId="1" fillId="0" borderId="2" applyNumberFormat="0" applyFont="0" applyFill="0" applyAlignment="0" applyProtection="0"/>
    <xf numFmtId="0" fontId="1" fillId="0" borderId="3" applyNumberFormat="0" applyFont="0" applyFill="0" applyAlignment="0" applyProtection="0"/>
    <xf numFmtId="0" fontId="1" fillId="0" borderId="4" applyNumberFormat="0" applyFont="0" applyFill="0" applyAlignment="0" applyProtection="0"/>
    <xf numFmtId="0" fontId="1" fillId="0" borderId="5" applyNumberFormat="0" applyFont="0" applyFill="0" applyAlignment="0" applyProtection="0"/>
    <xf numFmtId="0" fontId="1" fillId="2" borderId="0" applyNumberFormat="0" applyFont="0" applyBorder="0" applyAlignment="0" applyProtection="0"/>
    <xf numFmtId="0" fontId="1" fillId="0" borderId="6" applyNumberFormat="0" applyFont="0" applyFill="0" applyAlignment="0" applyProtection="0"/>
    <xf numFmtId="0" fontId="1" fillId="0" borderId="7" applyNumberFormat="0" applyFont="0" applyFill="0" applyAlignment="0" applyProtection="0"/>
    <xf numFmtId="46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" fillId="0" borderId="8" applyNumberFormat="0" applyFont="0" applyFill="0" applyAlignment="0" applyProtection="0"/>
    <xf numFmtId="0" fontId="1" fillId="0" borderId="9" applyNumberFormat="0" applyFont="0" applyFill="0" applyAlignment="0" applyProtection="0"/>
    <xf numFmtId="0" fontId="1" fillId="0" borderId="10" applyNumberFormat="0" applyFont="0" applyFill="0" applyAlignment="0" applyProtection="0"/>
    <xf numFmtId="0" fontId="1" fillId="0" borderId="11" applyNumberFormat="0" applyFont="0" applyFill="0" applyAlignment="0" applyProtection="0"/>
    <xf numFmtId="0" fontId="1" fillId="0" borderId="10" applyNumberFormat="0" applyFont="0" applyFill="0" applyAlignment="0" applyProtection="0"/>
    <xf numFmtId="0" fontId="1" fillId="0" borderId="0" applyNumberFormat="0" applyFont="0" applyFill="0" applyBorder="0" applyProtection="0">
      <alignment horizont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Protection="0">
      <alignment horizontal="left"/>
    </xf>
    <xf numFmtId="0" fontId="1" fillId="2" borderId="0" applyNumberFormat="0" applyFont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12" applyNumberFormat="0" applyFont="0" applyFill="0" applyAlignment="0" applyProtection="0"/>
    <xf numFmtId="0" fontId="1" fillId="0" borderId="13" applyNumberFormat="0" applyFont="0" applyFill="0" applyAlignment="0" applyProtection="0"/>
    <xf numFmtId="164" fontId="1" fillId="0" borderId="0" applyFont="0" applyFill="0" applyBorder="0" applyAlignment="0" applyProtection="0"/>
    <xf numFmtId="0" fontId="1" fillId="0" borderId="14" applyNumberFormat="0" applyFont="0" applyFill="0" applyAlignment="0" applyProtection="0"/>
    <xf numFmtId="0" fontId="1" fillId="0" borderId="15" applyNumberFormat="0" applyFont="0" applyFill="0" applyAlignment="0" applyProtection="0"/>
    <xf numFmtId="0" fontId="1" fillId="0" borderId="16" applyNumberFormat="0" applyFont="0" applyFill="0" applyAlignment="0" applyProtection="0"/>
    <xf numFmtId="0" fontId="1" fillId="0" borderId="17" applyNumberFormat="0" applyFont="0" applyFill="0" applyAlignment="0" applyProtection="0"/>
    <xf numFmtId="0" fontId="1" fillId="0" borderId="18" applyNumberFormat="0" applyFont="0" applyFill="0" applyAlignment="0" applyProtection="0"/>
  </cellStyleXfs>
  <cellXfs count="14">
    <xf numFmtId="0" fontId="0" fillId="0" borderId="0" xfId="0"/>
    <xf numFmtId="0" fontId="7" fillId="0" borderId="0" xfId="0" applyFont="1"/>
    <xf numFmtId="0" fontId="8" fillId="0" borderId="0" xfId="0" applyFont="1"/>
    <xf numFmtId="0" fontId="8" fillId="0" borderId="0" xfId="0" applyFont="1" applyBorder="1"/>
    <xf numFmtId="0" fontId="8" fillId="0" borderId="19" xfId="0" applyFont="1" applyBorder="1"/>
    <xf numFmtId="0" fontId="8" fillId="0" borderId="20" xfId="0" applyFont="1" applyBorder="1"/>
    <xf numFmtId="0" fontId="8" fillId="0" borderId="21" xfId="0" applyFont="1" applyBorder="1"/>
    <xf numFmtId="0" fontId="8" fillId="0" borderId="22" xfId="0" applyFont="1" applyBorder="1"/>
    <xf numFmtId="0" fontId="8" fillId="0" borderId="23" xfId="0" applyFont="1" applyBorder="1"/>
    <xf numFmtId="0" fontId="8" fillId="0" borderId="24" xfId="0" applyFont="1" applyBorder="1"/>
    <xf numFmtId="2" fontId="8" fillId="0" borderId="19" xfId="0" applyNumberFormat="1" applyFont="1" applyBorder="1"/>
    <xf numFmtId="2" fontId="8" fillId="0" borderId="20" xfId="0" applyNumberFormat="1" applyFont="1" applyBorder="1"/>
    <xf numFmtId="0" fontId="7" fillId="0" borderId="0" xfId="0" applyFont="1" applyAlignment="1">
      <alignment horizontal="left"/>
    </xf>
    <xf numFmtId="0" fontId="8" fillId="0" borderId="0" xfId="0" applyFont="1" applyAlignment="1">
      <alignment horizontal="right"/>
    </xf>
  </cellXfs>
  <cellStyles count="32">
    <cellStyle name="Normal" xfId="0" builtinId="0"/>
    <cellStyle name="RISKbigPercent" xfId="1"/>
    <cellStyle name="RISKblandrEdge" xfId="2"/>
    <cellStyle name="RISKblCorner" xfId="3"/>
    <cellStyle name="RISKbottomEdge" xfId="4"/>
    <cellStyle name="RISKbrCorner" xfId="5"/>
    <cellStyle name="RISKdarkBoxed" xfId="6"/>
    <cellStyle name="RISKdarkShade" xfId="7"/>
    <cellStyle name="RISKdbottomEdge" xfId="8"/>
    <cellStyle name="RISKdrightEdge" xfId="9"/>
    <cellStyle name="RISKdurationTime" xfId="10"/>
    <cellStyle name="RISKinNumber" xfId="11"/>
    <cellStyle name="RISKlandrEdge" xfId="12"/>
    <cellStyle name="RISKleftEdge" xfId="13"/>
    <cellStyle name="RISKlightBoxed" xfId="14"/>
    <cellStyle name="RISKltandbEdge" xfId="15"/>
    <cellStyle name="RISKnormBoxed" xfId="16"/>
    <cellStyle name="RISKnormCenter" xfId="17"/>
    <cellStyle name="RISKnormHeading" xfId="18"/>
    <cellStyle name="RISKnormItal" xfId="19"/>
    <cellStyle name="RISKnormLabel" xfId="20"/>
    <cellStyle name="RISKnormShade" xfId="21"/>
    <cellStyle name="RISKnormTitle" xfId="22"/>
    <cellStyle name="RISKoutNumber" xfId="23"/>
    <cellStyle name="RISKrightEdge" xfId="24"/>
    <cellStyle name="RISKrtandbEdge" xfId="25"/>
    <cellStyle name="RISKssTime" xfId="26"/>
    <cellStyle name="RISKtandbEdge" xfId="27"/>
    <cellStyle name="RISKtlandrEdge" xfId="28"/>
    <cellStyle name="RISKtlCorner" xfId="29"/>
    <cellStyle name="RISKtopEdge" xfId="30"/>
    <cellStyle name="RISKtrCorner" xfId="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2.5" x14ac:dyDescent="0.25"/>
  <sheetData>
    <row r="1" spans="1:2" x14ac:dyDescent="0.25">
      <c r="A1" t="s">
        <v>0</v>
      </c>
      <c r="B1">
        <v>1</v>
      </c>
    </row>
    <row r="2" spans="1:2" x14ac:dyDescent="0.25">
      <c r="A2" t="e">
        <f ca="1">_xll.FitLink(#REF!,25275,69761,1)</f>
        <v>#NAME?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"/>
  <sheetViews>
    <sheetView workbookViewId="0"/>
  </sheetViews>
  <sheetFormatPr defaultRowHeight="12.5" x14ac:dyDescent="0.25"/>
  <sheetData>
    <row r="1" spans="1:40" x14ac:dyDescent="0.25">
      <c r="A1">
        <v>2</v>
      </c>
      <c r="B1">
        <v>0</v>
      </c>
    </row>
    <row r="2" spans="1:40" x14ac:dyDescent="0.25">
      <c r="A2">
        <v>0</v>
      </c>
    </row>
    <row r="3" spans="1:40" x14ac:dyDescent="0.25">
      <c r="A3">
        <f ca="1">Results!$B$7</f>
        <v>200</v>
      </c>
      <c r="B3" t="b">
        <v>1</v>
      </c>
      <c r="C3">
        <v>0</v>
      </c>
      <c r="D3">
        <v>1</v>
      </c>
      <c r="E3" t="s">
        <v>17</v>
      </c>
      <c r="F3">
        <v>1</v>
      </c>
      <c r="G3">
        <v>0</v>
      </c>
      <c r="H3">
        <v>0</v>
      </c>
      <c r="J3" t="s">
        <v>11</v>
      </c>
      <c r="K3" t="s">
        <v>12</v>
      </c>
      <c r="L3" t="s">
        <v>13</v>
      </c>
      <c r="N3">
        <v>0</v>
      </c>
      <c r="AG3">
        <f ca="1">Results!$B$7</f>
        <v>200</v>
      </c>
      <c r="AH3">
        <v>1</v>
      </c>
      <c r="AI3">
        <v>1</v>
      </c>
      <c r="AJ3" t="b">
        <v>0</v>
      </c>
      <c r="AK3" t="b">
        <v>1</v>
      </c>
      <c r="AL3">
        <v>0</v>
      </c>
      <c r="AM3" t="b">
        <v>0</v>
      </c>
      <c r="AN3" t="e">
        <f>_</f>
        <v>#NAME?</v>
      </c>
    </row>
    <row r="4" spans="1:40" x14ac:dyDescent="0.25">
      <c r="A4">
        <f ca="1">Results!$B$9</f>
        <v>2</v>
      </c>
      <c r="B4" t="b">
        <v>1</v>
      </c>
      <c r="C4">
        <v>0</v>
      </c>
      <c r="D4">
        <v>1</v>
      </c>
      <c r="E4" t="s">
        <v>14</v>
      </c>
      <c r="F4">
        <v>1</v>
      </c>
      <c r="G4">
        <v>0</v>
      </c>
      <c r="H4">
        <v>0</v>
      </c>
      <c r="J4" t="s">
        <v>11</v>
      </c>
      <c r="K4" t="s">
        <v>12</v>
      </c>
      <c r="L4" t="s">
        <v>13</v>
      </c>
      <c r="AG4">
        <f ca="1">Results!$B$9</f>
        <v>2</v>
      </c>
      <c r="AH4">
        <v>2</v>
      </c>
      <c r="AI4">
        <v>1</v>
      </c>
      <c r="AJ4" t="b">
        <v>0</v>
      </c>
      <c r="AK4" t="b">
        <v>1</v>
      </c>
      <c r="AL4">
        <v>0</v>
      </c>
      <c r="AM4" t="b">
        <v>0</v>
      </c>
      <c r="AN4" t="e">
        <f>_</f>
        <v>#NAME?</v>
      </c>
    </row>
    <row r="5" spans="1:40" x14ac:dyDescent="0.25">
      <c r="A5">
        <v>0</v>
      </c>
    </row>
    <row r="6" spans="1:40" x14ac:dyDescent="0.25">
      <c r="A6" t="b">
        <v>0</v>
      </c>
      <c r="B6">
        <v>14000</v>
      </c>
      <c r="C6">
        <v>6709.375</v>
      </c>
      <c r="D6">
        <v>11200</v>
      </c>
      <c r="E6">
        <v>100</v>
      </c>
    </row>
    <row r="7" spans="1:40" x14ac:dyDescent="0.25">
      <c r="A7" t="b">
        <v>0</v>
      </c>
      <c r="B7">
        <v>14000</v>
      </c>
      <c r="C7">
        <v>6709.375</v>
      </c>
      <c r="D7">
        <v>11200</v>
      </c>
      <c r="E7">
        <v>500</v>
      </c>
    </row>
    <row r="8" spans="1:40" x14ac:dyDescent="0.25">
      <c r="A8" t="b">
        <v>0</v>
      </c>
      <c r="B8">
        <v>14000</v>
      </c>
      <c r="C8">
        <v>6709.375</v>
      </c>
      <c r="D8">
        <v>11200</v>
      </c>
      <c r="E8">
        <v>1000</v>
      </c>
    </row>
    <row r="9" spans="1:40" x14ac:dyDescent="0.25">
      <c r="A9" t="b">
        <v>0</v>
      </c>
      <c r="B9">
        <v>14000</v>
      </c>
      <c r="C9">
        <v>6709.375</v>
      </c>
      <c r="D9">
        <v>11200</v>
      </c>
      <c r="E9">
        <v>1500</v>
      </c>
    </row>
    <row r="10" spans="1:40" x14ac:dyDescent="0.25">
      <c r="A10" t="b">
        <v>0</v>
      </c>
      <c r="B10">
        <v>14000</v>
      </c>
      <c r="C10">
        <v>6709.375</v>
      </c>
      <c r="D10">
        <v>11200</v>
      </c>
      <c r="E10">
        <v>2000</v>
      </c>
    </row>
    <row r="11" spans="1:40" x14ac:dyDescent="0.25">
      <c r="A11">
        <v>0</v>
      </c>
    </row>
    <row r="12" spans="1:40" x14ac:dyDescent="0.25">
      <c r="A12">
        <v>0</v>
      </c>
      <c r="B12" t="b">
        <v>0</v>
      </c>
      <c r="C12" t="b">
        <v>0</v>
      </c>
      <c r="D12">
        <v>10</v>
      </c>
      <c r="E12">
        <v>0.95</v>
      </c>
      <c r="F1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"/>
  <sheetViews>
    <sheetView workbookViewId="0">
      <selection activeCell="B4" sqref="B4:B5"/>
    </sheetView>
  </sheetViews>
  <sheetFormatPr defaultColWidth="9.1796875" defaultRowHeight="15.5" x14ac:dyDescent="0.35"/>
  <cols>
    <col min="1" max="1" width="14.7265625" style="2" bestFit="1" customWidth="1"/>
    <col min="2" max="2" width="23.54296875" style="2" bestFit="1" customWidth="1"/>
    <col min="3" max="3" width="9.1796875" style="2"/>
    <col min="4" max="4" width="5.7265625" style="2" customWidth="1"/>
    <col min="5" max="6" width="9.1796875" style="2"/>
    <col min="7" max="7" width="6.453125" style="2" customWidth="1"/>
    <col min="8" max="8" width="9.1796875" style="2"/>
    <col min="9" max="9" width="10.7265625" style="2" customWidth="1"/>
    <col min="10" max="10" width="9.7265625" style="2" bestFit="1" customWidth="1"/>
    <col min="11" max="16384" width="9.1796875" style="2"/>
  </cols>
  <sheetData>
    <row r="1" spans="1:10" x14ac:dyDescent="0.35">
      <c r="A1" s="12" t="s">
        <v>7</v>
      </c>
      <c r="B1" s="12"/>
      <c r="C1" s="12"/>
    </row>
    <row r="2" spans="1:10" x14ac:dyDescent="0.35">
      <c r="G2" s="1"/>
    </row>
    <row r="3" spans="1:10" ht="16" thickBot="1" x14ac:dyDescent="0.4">
      <c r="A3" s="2" t="s">
        <v>5</v>
      </c>
      <c r="C3" s="2" t="s">
        <v>6</v>
      </c>
      <c r="E3" s="2" t="s">
        <v>8</v>
      </c>
      <c r="G3" s="2" t="s">
        <v>1</v>
      </c>
      <c r="H3" s="2" t="s">
        <v>4</v>
      </c>
      <c r="I3" s="2" t="s">
        <v>2</v>
      </c>
      <c r="J3" s="2" t="s">
        <v>3</v>
      </c>
    </row>
    <row r="4" spans="1:10" ht="16.5" thickTop="1" thickBot="1" x14ac:dyDescent="0.4">
      <c r="A4" s="3">
        <v>1</v>
      </c>
      <c r="B4" s="3" t="s">
        <v>15</v>
      </c>
      <c r="C4" s="4"/>
      <c r="E4" s="6"/>
      <c r="G4" s="2">
        <v>0</v>
      </c>
      <c r="J4" s="6"/>
    </row>
    <row r="5" spans="1:10" ht="16.5" thickTop="1" thickBot="1" x14ac:dyDescent="0.4">
      <c r="A5" s="2">
        <v>2</v>
      </c>
      <c r="B5" s="2" t="s">
        <v>16</v>
      </c>
      <c r="C5" s="5"/>
      <c r="G5" s="2">
        <v>1</v>
      </c>
      <c r="H5" s="8"/>
      <c r="I5" s="8"/>
      <c r="J5" s="9"/>
    </row>
    <row r="6" spans="1:10" ht="16.5" thickTop="1" thickBot="1" x14ac:dyDescent="0.4">
      <c r="G6" s="2">
        <v>2</v>
      </c>
    </row>
    <row r="7" spans="1:10" ht="16.5" thickTop="1" thickBot="1" x14ac:dyDescent="0.4">
      <c r="A7" s="2" t="s">
        <v>9</v>
      </c>
      <c r="B7" s="7"/>
      <c r="G7" s="2">
        <v>3</v>
      </c>
    </row>
    <row r="8" spans="1:10" ht="16.5" thickTop="1" thickBot="1" x14ac:dyDescent="0.4">
      <c r="G8" s="2">
        <v>4</v>
      </c>
    </row>
    <row r="9" spans="1:10" ht="16.5" thickTop="1" thickBot="1" x14ac:dyDescent="0.4">
      <c r="A9" s="2" t="s">
        <v>10</v>
      </c>
      <c r="B9" s="7"/>
      <c r="G9" s="2">
        <v>5</v>
      </c>
    </row>
    <row r="10" spans="1:10" ht="16" thickTop="1" x14ac:dyDescent="0.35">
      <c r="G10" s="2">
        <v>6</v>
      </c>
    </row>
    <row r="11" spans="1:10" x14ac:dyDescent="0.35">
      <c r="G11" s="2">
        <v>7</v>
      </c>
    </row>
    <row r="12" spans="1:10" x14ac:dyDescent="0.35">
      <c r="G12" s="2">
        <v>8</v>
      </c>
    </row>
    <row r="13" spans="1:10" x14ac:dyDescent="0.35">
      <c r="G13" s="2">
        <v>9</v>
      </c>
    </row>
    <row r="14" spans="1:10" x14ac:dyDescent="0.35">
      <c r="G14" s="2">
        <v>10</v>
      </c>
    </row>
    <row r="15" spans="1:10" x14ac:dyDescent="0.35">
      <c r="G15" s="2">
        <v>11</v>
      </c>
    </row>
    <row r="16" spans="1:10" x14ac:dyDescent="0.35">
      <c r="G16" s="2">
        <v>12</v>
      </c>
    </row>
    <row r="17" spans="7:7" x14ac:dyDescent="0.35">
      <c r="G17" s="2">
        <v>13</v>
      </c>
    </row>
    <row r="18" spans="7:7" x14ac:dyDescent="0.35">
      <c r="G18" s="2">
        <v>14</v>
      </c>
    </row>
    <row r="19" spans="7:7" x14ac:dyDescent="0.35">
      <c r="G19" s="2">
        <v>15</v>
      </c>
    </row>
    <row r="20" spans="7:7" x14ac:dyDescent="0.35">
      <c r="G20" s="2">
        <v>16</v>
      </c>
    </row>
    <row r="21" spans="7:7" x14ac:dyDescent="0.35">
      <c r="G21" s="2">
        <v>17</v>
      </c>
    </row>
    <row r="22" spans="7:7" x14ac:dyDescent="0.35">
      <c r="G22" s="2">
        <v>18</v>
      </c>
    </row>
    <row r="23" spans="7:7" x14ac:dyDescent="0.35">
      <c r="G23" s="2">
        <v>19</v>
      </c>
    </row>
    <row r="24" spans="7:7" x14ac:dyDescent="0.35">
      <c r="G24" s="2">
        <v>20</v>
      </c>
    </row>
    <row r="25" spans="7:7" x14ac:dyDescent="0.35">
      <c r="G25" s="2">
        <v>21</v>
      </c>
    </row>
    <row r="26" spans="7:7" x14ac:dyDescent="0.35">
      <c r="G26" s="2">
        <v>22</v>
      </c>
    </row>
    <row r="27" spans="7:7" x14ac:dyDescent="0.35">
      <c r="G27" s="2">
        <v>23</v>
      </c>
    </row>
    <row r="28" spans="7:7" x14ac:dyDescent="0.35">
      <c r="G28" s="2">
        <v>24</v>
      </c>
    </row>
    <row r="29" spans="7:7" x14ac:dyDescent="0.35">
      <c r="G29" s="2">
        <v>25</v>
      </c>
    </row>
    <row r="30" spans="7:7" x14ac:dyDescent="0.35">
      <c r="G30" s="2">
        <v>26</v>
      </c>
    </row>
    <row r="31" spans="7:7" x14ac:dyDescent="0.35">
      <c r="G31" s="2">
        <v>27</v>
      </c>
    </row>
    <row r="32" spans="7:7" x14ac:dyDescent="0.35">
      <c r="G32" s="2">
        <v>28</v>
      </c>
    </row>
    <row r="33" spans="7:7" x14ac:dyDescent="0.35">
      <c r="G33" s="2">
        <v>29</v>
      </c>
    </row>
    <row r="34" spans="7:7" x14ac:dyDescent="0.35">
      <c r="G34" s="2">
        <v>30</v>
      </c>
    </row>
  </sheetData>
  <mergeCells count="1">
    <mergeCell ref="A1:C1"/>
  </mergeCells>
  <printOptions headings="1" gridLines="1"/>
  <pageMargins left="0.75" right="0.75" top="1" bottom="1" header="0.5" footer="0.5"/>
  <pageSetup scale="34" orientation="landscape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4"/>
  <sheetViews>
    <sheetView tabSelected="1" topLeftCell="A5" workbookViewId="0">
      <selection activeCell="B12" sqref="B12"/>
    </sheetView>
  </sheetViews>
  <sheetFormatPr defaultColWidth="9.1796875" defaultRowHeight="15.5" x14ac:dyDescent="0.35"/>
  <cols>
    <col min="1" max="1" width="22.08984375" style="2" bestFit="1" customWidth="1"/>
    <col min="2" max="2" width="23.54296875" style="2" bestFit="1" customWidth="1"/>
    <col min="3" max="3" width="9.1796875" style="2"/>
    <col min="4" max="4" width="5.7265625" style="2" customWidth="1"/>
    <col min="5" max="6" width="9.1796875" style="2"/>
    <col min="7" max="7" width="6.453125" style="2" customWidth="1"/>
    <col min="8" max="8" width="9.1796875" style="2"/>
    <col min="9" max="9" width="10.7265625" style="2" customWidth="1"/>
    <col min="10" max="10" width="9.7265625" style="2" bestFit="1" customWidth="1"/>
    <col min="11" max="11" width="11.90625" style="2" bestFit="1" customWidth="1"/>
    <col min="12" max="16384" width="9.1796875" style="2"/>
  </cols>
  <sheetData>
    <row r="1" spans="1:11" x14ac:dyDescent="0.35">
      <c r="A1" s="12" t="s">
        <v>7</v>
      </c>
      <c r="B1" s="12"/>
      <c r="C1" s="12"/>
    </row>
    <row r="2" spans="1:11" x14ac:dyDescent="0.35">
      <c r="G2" s="1"/>
    </row>
    <row r="3" spans="1:11" ht="16" thickBot="1" x14ac:dyDescent="0.4">
      <c r="A3" s="2" t="s">
        <v>5</v>
      </c>
      <c r="C3" s="2" t="s">
        <v>6</v>
      </c>
      <c r="E3" s="2" t="s">
        <v>8</v>
      </c>
      <c r="G3" s="2" t="s">
        <v>1</v>
      </c>
      <c r="H3" s="2" t="s">
        <v>4</v>
      </c>
      <c r="I3" s="2" t="s">
        <v>2</v>
      </c>
      <c r="J3" s="2" t="s">
        <v>3</v>
      </c>
      <c r="K3" s="2" t="s">
        <v>18</v>
      </c>
    </row>
    <row r="4" spans="1:11" ht="16.5" thickTop="1" thickBot="1" x14ac:dyDescent="0.4">
      <c r="A4" s="3">
        <v>1</v>
      </c>
      <c r="B4" s="3" t="s">
        <v>15</v>
      </c>
      <c r="C4" s="10">
        <f>6/38</f>
        <v>0.15789473684210525</v>
      </c>
      <c r="E4" s="6">
        <v>200</v>
      </c>
      <c r="G4" s="2">
        <v>0</v>
      </c>
      <c r="J4" s="6">
        <v>100</v>
      </c>
    </row>
    <row r="5" spans="1:11" ht="16.5" thickTop="1" thickBot="1" x14ac:dyDescent="0.4">
      <c r="A5" s="2">
        <v>2</v>
      </c>
      <c r="B5" s="2" t="s">
        <v>16</v>
      </c>
      <c r="C5" s="11">
        <f>1-C4</f>
        <v>0.84210526315789469</v>
      </c>
      <c r="G5" s="2">
        <v>1</v>
      </c>
      <c r="H5" s="2">
        <f>MIN((200-J4)/5,J4)</f>
        <v>20</v>
      </c>
      <c r="I5" s="2">
        <f ca="1">_xll.RiskDiscrete(A$4:A$5,C$4:C$5)</f>
        <v>2</v>
      </c>
      <c r="J5" s="2">
        <f ca="1">IF(I5=1,J4+5*H5,J4-H5)</f>
        <v>80</v>
      </c>
      <c r="K5" s="2">
        <f ca="1">IF(AND(H5&gt;0,I5=1),1,0)</f>
        <v>0</v>
      </c>
    </row>
    <row r="6" spans="1:11" ht="16.5" thickTop="1" thickBot="1" x14ac:dyDescent="0.4">
      <c r="G6" s="2">
        <v>2</v>
      </c>
      <c r="H6" s="2">
        <f t="shared" ref="H6:H34" ca="1" si="0">MIN((200-J5)/5,J5)</f>
        <v>24</v>
      </c>
      <c r="I6" s="2">
        <f ca="1">_xll.RiskDiscrete(A$4:A$5,C$4:C$5)</f>
        <v>1</v>
      </c>
      <c r="J6" s="2">
        <f t="shared" ref="J6:J34" ca="1" si="1">IF(I6=1,J5+5*H6,J5-H6)</f>
        <v>200</v>
      </c>
      <c r="K6" s="2">
        <f t="shared" ref="K6:K34" ca="1" si="2">IF(AND(H6&gt;0,I6=1),1,0)</f>
        <v>1</v>
      </c>
    </row>
    <row r="7" spans="1:11" ht="16.5" thickTop="1" thickBot="1" x14ac:dyDescent="0.4">
      <c r="A7" s="2" t="s">
        <v>9</v>
      </c>
      <c r="B7" s="7">
        <f ca="1">_xll.RiskOutput("Final outcome")+J34</f>
        <v>200</v>
      </c>
      <c r="G7" s="2">
        <v>3</v>
      </c>
      <c r="H7" s="2">
        <f t="shared" ca="1" si="0"/>
        <v>0</v>
      </c>
      <c r="I7" s="2">
        <f ca="1">_xll.RiskDiscrete(A$4:A$5,C$4:C$5)</f>
        <v>2</v>
      </c>
      <c r="J7" s="2">
        <f t="shared" ca="1" si="1"/>
        <v>200</v>
      </c>
      <c r="K7" s="2">
        <f t="shared" ca="1" si="2"/>
        <v>0</v>
      </c>
    </row>
    <row r="8" spans="1:11" ht="16.5" thickTop="1" thickBot="1" x14ac:dyDescent="0.4">
      <c r="G8" s="2">
        <v>4</v>
      </c>
      <c r="H8" s="2">
        <f t="shared" ca="1" si="0"/>
        <v>0</v>
      </c>
      <c r="I8" s="2">
        <f ca="1">_xll.RiskDiscrete(A$4:A$5,C$4:C$5)</f>
        <v>2</v>
      </c>
      <c r="J8" s="2">
        <f t="shared" ca="1" si="1"/>
        <v>200</v>
      </c>
      <c r="K8" s="2">
        <f t="shared" ca="1" si="2"/>
        <v>0</v>
      </c>
    </row>
    <row r="9" spans="1:11" ht="16.5" thickTop="1" thickBot="1" x14ac:dyDescent="0.4">
      <c r="A9" s="2" t="s">
        <v>10</v>
      </c>
      <c r="B9" s="7">
        <f ca="1">_xll.RiskOutput("Number of bets")+COUNTIF(H5:H34,"&gt;0")</f>
        <v>2</v>
      </c>
      <c r="G9" s="2">
        <v>5</v>
      </c>
      <c r="H9" s="2">
        <f t="shared" ca="1" si="0"/>
        <v>0</v>
      </c>
      <c r="I9" s="2">
        <f ca="1">_xll.RiskDiscrete(A$4:A$5,C$4:C$5)</f>
        <v>2</v>
      </c>
      <c r="J9" s="2">
        <f t="shared" ca="1" si="1"/>
        <v>200</v>
      </c>
      <c r="K9" s="2">
        <f t="shared" ca="1" si="2"/>
        <v>0</v>
      </c>
    </row>
    <row r="10" spans="1:11" ht="16.5" thickTop="1" thickBot="1" x14ac:dyDescent="0.4">
      <c r="G10" s="2">
        <v>6</v>
      </c>
      <c r="H10" s="2">
        <f t="shared" ca="1" si="0"/>
        <v>0</v>
      </c>
      <c r="I10" s="2">
        <f ca="1">_xll.RiskDiscrete(A$4:A$5,C$4:C$5)</f>
        <v>2</v>
      </c>
      <c r="J10" s="2">
        <f t="shared" ca="1" si="1"/>
        <v>200</v>
      </c>
      <c r="K10" s="2">
        <f t="shared" ca="1" si="2"/>
        <v>0</v>
      </c>
    </row>
    <row r="11" spans="1:11" ht="16.5" thickTop="1" thickBot="1" x14ac:dyDescent="0.4">
      <c r="A11" s="2" t="s">
        <v>19</v>
      </c>
      <c r="B11" s="7">
        <f ca="1">_xll.RiskOutput("Number of winning bets")+SUM(K5:K34)</f>
        <v>1</v>
      </c>
      <c r="G11" s="2">
        <v>7</v>
      </c>
      <c r="H11" s="2">
        <f t="shared" ca="1" si="0"/>
        <v>0</v>
      </c>
      <c r="I11" s="2">
        <f ca="1">_xll.RiskDiscrete(A$4:A$5,C$4:C$5)</f>
        <v>2</v>
      </c>
      <c r="J11" s="2">
        <f t="shared" ca="1" si="1"/>
        <v>200</v>
      </c>
      <c r="K11" s="2">
        <f t="shared" ca="1" si="2"/>
        <v>0</v>
      </c>
    </row>
    <row r="12" spans="1:11" ht="16" thickTop="1" x14ac:dyDescent="0.35">
      <c r="A12" s="13" t="s">
        <v>20</v>
      </c>
      <c r="B12" s="2">
        <f ca="1">COUNTIFS(H5:H34,"&gt;0",I5:I34,1)</f>
        <v>1</v>
      </c>
      <c r="G12" s="2">
        <v>8</v>
      </c>
      <c r="H12" s="2">
        <f t="shared" ca="1" si="0"/>
        <v>0</v>
      </c>
      <c r="I12" s="2">
        <f ca="1">_xll.RiskDiscrete(A$4:A$5,C$4:C$5)</f>
        <v>2</v>
      </c>
      <c r="J12" s="2">
        <f t="shared" ca="1" si="1"/>
        <v>200</v>
      </c>
      <c r="K12" s="2">
        <f t="shared" ca="1" si="2"/>
        <v>0</v>
      </c>
    </row>
    <row r="13" spans="1:11" x14ac:dyDescent="0.35">
      <c r="G13" s="2">
        <v>9</v>
      </c>
      <c r="H13" s="2">
        <f t="shared" ca="1" si="0"/>
        <v>0</v>
      </c>
      <c r="I13" s="2">
        <f ca="1">_xll.RiskDiscrete(A$4:A$5,C$4:C$5)</f>
        <v>2</v>
      </c>
      <c r="J13" s="2">
        <f t="shared" ca="1" si="1"/>
        <v>200</v>
      </c>
      <c r="K13" s="2">
        <f t="shared" ca="1" si="2"/>
        <v>0</v>
      </c>
    </row>
    <row r="14" spans="1:11" x14ac:dyDescent="0.35">
      <c r="G14" s="2">
        <v>10</v>
      </c>
      <c r="H14" s="2">
        <f t="shared" ca="1" si="0"/>
        <v>0</v>
      </c>
      <c r="I14" s="2">
        <f ca="1">_xll.RiskDiscrete(A$4:A$5,C$4:C$5)</f>
        <v>2</v>
      </c>
      <c r="J14" s="2">
        <f t="shared" ca="1" si="1"/>
        <v>200</v>
      </c>
      <c r="K14" s="2">
        <f t="shared" ca="1" si="2"/>
        <v>0</v>
      </c>
    </row>
    <row r="15" spans="1:11" x14ac:dyDescent="0.35">
      <c r="G15" s="2">
        <v>11</v>
      </c>
      <c r="H15" s="2">
        <f t="shared" ca="1" si="0"/>
        <v>0</v>
      </c>
      <c r="I15" s="2">
        <f ca="1">_xll.RiskDiscrete(A$4:A$5,C$4:C$5)</f>
        <v>2</v>
      </c>
      <c r="J15" s="2">
        <f t="shared" ca="1" si="1"/>
        <v>200</v>
      </c>
      <c r="K15" s="2">
        <f t="shared" ca="1" si="2"/>
        <v>0</v>
      </c>
    </row>
    <row r="16" spans="1:11" x14ac:dyDescent="0.35">
      <c r="G16" s="2">
        <v>12</v>
      </c>
      <c r="H16" s="2">
        <f t="shared" ca="1" si="0"/>
        <v>0</v>
      </c>
      <c r="I16" s="2">
        <f ca="1">_xll.RiskDiscrete(A$4:A$5,C$4:C$5)</f>
        <v>2</v>
      </c>
      <c r="J16" s="2">
        <f t="shared" ca="1" si="1"/>
        <v>200</v>
      </c>
      <c r="K16" s="2">
        <f t="shared" ca="1" si="2"/>
        <v>0</v>
      </c>
    </row>
    <row r="17" spans="7:11" x14ac:dyDescent="0.35">
      <c r="G17" s="2">
        <v>13</v>
      </c>
      <c r="H17" s="2">
        <f t="shared" ca="1" si="0"/>
        <v>0</v>
      </c>
      <c r="I17" s="2">
        <f ca="1">_xll.RiskDiscrete(A$4:A$5,C$4:C$5)</f>
        <v>2</v>
      </c>
      <c r="J17" s="2">
        <f t="shared" ca="1" si="1"/>
        <v>200</v>
      </c>
      <c r="K17" s="2">
        <f t="shared" ca="1" si="2"/>
        <v>0</v>
      </c>
    </row>
    <row r="18" spans="7:11" x14ac:dyDescent="0.35">
      <c r="G18" s="2">
        <v>14</v>
      </c>
      <c r="H18" s="2">
        <f t="shared" ca="1" si="0"/>
        <v>0</v>
      </c>
      <c r="I18" s="2">
        <f ca="1">_xll.RiskDiscrete(A$4:A$5,C$4:C$5)</f>
        <v>2</v>
      </c>
      <c r="J18" s="2">
        <f t="shared" ca="1" si="1"/>
        <v>200</v>
      </c>
      <c r="K18" s="2">
        <f t="shared" ca="1" si="2"/>
        <v>0</v>
      </c>
    </row>
    <row r="19" spans="7:11" x14ac:dyDescent="0.35">
      <c r="G19" s="2">
        <v>15</v>
      </c>
      <c r="H19" s="2">
        <f t="shared" ca="1" si="0"/>
        <v>0</v>
      </c>
      <c r="I19" s="2">
        <f ca="1">_xll.RiskDiscrete(A$4:A$5,C$4:C$5)</f>
        <v>2</v>
      </c>
      <c r="J19" s="2">
        <f t="shared" ca="1" si="1"/>
        <v>200</v>
      </c>
      <c r="K19" s="2">
        <f t="shared" ca="1" si="2"/>
        <v>0</v>
      </c>
    </row>
    <row r="20" spans="7:11" x14ac:dyDescent="0.35">
      <c r="G20" s="2">
        <v>16</v>
      </c>
      <c r="H20" s="2">
        <f t="shared" ca="1" si="0"/>
        <v>0</v>
      </c>
      <c r="I20" s="2">
        <f ca="1">_xll.RiskDiscrete(A$4:A$5,C$4:C$5)</f>
        <v>2</v>
      </c>
      <c r="J20" s="2">
        <f t="shared" ca="1" si="1"/>
        <v>200</v>
      </c>
      <c r="K20" s="2">
        <f t="shared" ca="1" si="2"/>
        <v>0</v>
      </c>
    </row>
    <row r="21" spans="7:11" x14ac:dyDescent="0.35">
      <c r="G21" s="2">
        <v>17</v>
      </c>
      <c r="H21" s="2">
        <f t="shared" ca="1" si="0"/>
        <v>0</v>
      </c>
      <c r="I21" s="2">
        <f ca="1">_xll.RiskDiscrete(A$4:A$5,C$4:C$5)</f>
        <v>2</v>
      </c>
      <c r="J21" s="2">
        <f t="shared" ca="1" si="1"/>
        <v>200</v>
      </c>
      <c r="K21" s="2">
        <f t="shared" ca="1" si="2"/>
        <v>0</v>
      </c>
    </row>
    <row r="22" spans="7:11" x14ac:dyDescent="0.35">
      <c r="G22" s="2">
        <v>18</v>
      </c>
      <c r="H22" s="2">
        <f t="shared" ca="1" si="0"/>
        <v>0</v>
      </c>
      <c r="I22" s="2">
        <f ca="1">_xll.RiskDiscrete(A$4:A$5,C$4:C$5)</f>
        <v>1</v>
      </c>
      <c r="J22" s="2">
        <f t="shared" ca="1" si="1"/>
        <v>200</v>
      </c>
      <c r="K22" s="2">
        <f t="shared" ca="1" si="2"/>
        <v>0</v>
      </c>
    </row>
    <row r="23" spans="7:11" x14ac:dyDescent="0.35">
      <c r="G23" s="2">
        <v>19</v>
      </c>
      <c r="H23" s="2">
        <f t="shared" ca="1" si="0"/>
        <v>0</v>
      </c>
      <c r="I23" s="2">
        <f ca="1">_xll.RiskDiscrete(A$4:A$5,C$4:C$5)</f>
        <v>2</v>
      </c>
      <c r="J23" s="2">
        <f t="shared" ca="1" si="1"/>
        <v>200</v>
      </c>
      <c r="K23" s="2">
        <f t="shared" ca="1" si="2"/>
        <v>0</v>
      </c>
    </row>
    <row r="24" spans="7:11" x14ac:dyDescent="0.35">
      <c r="G24" s="2">
        <v>20</v>
      </c>
      <c r="H24" s="2">
        <f t="shared" ca="1" si="0"/>
        <v>0</v>
      </c>
      <c r="I24" s="2">
        <f ca="1">_xll.RiskDiscrete(A$4:A$5,C$4:C$5)</f>
        <v>2</v>
      </c>
      <c r="J24" s="2">
        <f t="shared" ca="1" si="1"/>
        <v>200</v>
      </c>
      <c r="K24" s="2">
        <f t="shared" ca="1" si="2"/>
        <v>0</v>
      </c>
    </row>
    <row r="25" spans="7:11" x14ac:dyDescent="0.35">
      <c r="G25" s="2">
        <v>21</v>
      </c>
      <c r="H25" s="2">
        <f t="shared" ca="1" si="0"/>
        <v>0</v>
      </c>
      <c r="I25" s="2">
        <f ca="1">_xll.RiskDiscrete(A$4:A$5,C$4:C$5)</f>
        <v>2</v>
      </c>
      <c r="J25" s="2">
        <f t="shared" ca="1" si="1"/>
        <v>200</v>
      </c>
      <c r="K25" s="2">
        <f t="shared" ca="1" si="2"/>
        <v>0</v>
      </c>
    </row>
    <row r="26" spans="7:11" x14ac:dyDescent="0.35">
      <c r="G26" s="2">
        <v>22</v>
      </c>
      <c r="H26" s="2">
        <f t="shared" ca="1" si="0"/>
        <v>0</v>
      </c>
      <c r="I26" s="2">
        <f ca="1">_xll.RiskDiscrete(A$4:A$5,C$4:C$5)</f>
        <v>2</v>
      </c>
      <c r="J26" s="2">
        <f t="shared" ca="1" si="1"/>
        <v>200</v>
      </c>
      <c r="K26" s="2">
        <f t="shared" ca="1" si="2"/>
        <v>0</v>
      </c>
    </row>
    <row r="27" spans="7:11" x14ac:dyDescent="0.35">
      <c r="G27" s="2">
        <v>23</v>
      </c>
      <c r="H27" s="2">
        <f t="shared" ca="1" si="0"/>
        <v>0</v>
      </c>
      <c r="I27" s="2">
        <f ca="1">_xll.RiskDiscrete(A$4:A$5,C$4:C$5)</f>
        <v>2</v>
      </c>
      <c r="J27" s="2">
        <f t="shared" ca="1" si="1"/>
        <v>200</v>
      </c>
      <c r="K27" s="2">
        <f t="shared" ca="1" si="2"/>
        <v>0</v>
      </c>
    </row>
    <row r="28" spans="7:11" x14ac:dyDescent="0.35">
      <c r="G28" s="2">
        <v>24</v>
      </c>
      <c r="H28" s="2">
        <f t="shared" ca="1" si="0"/>
        <v>0</v>
      </c>
      <c r="I28" s="2">
        <f ca="1">_xll.RiskDiscrete(A$4:A$5,C$4:C$5)</f>
        <v>1</v>
      </c>
      <c r="J28" s="2">
        <f t="shared" ca="1" si="1"/>
        <v>200</v>
      </c>
      <c r="K28" s="2">
        <f t="shared" ca="1" si="2"/>
        <v>0</v>
      </c>
    </row>
    <row r="29" spans="7:11" x14ac:dyDescent="0.35">
      <c r="G29" s="2">
        <v>25</v>
      </c>
      <c r="H29" s="2">
        <f t="shared" ca="1" si="0"/>
        <v>0</v>
      </c>
      <c r="I29" s="2">
        <f ca="1">_xll.RiskDiscrete(A$4:A$5,C$4:C$5)</f>
        <v>2</v>
      </c>
      <c r="J29" s="2">
        <f t="shared" ca="1" si="1"/>
        <v>200</v>
      </c>
      <c r="K29" s="2">
        <f t="shared" ca="1" si="2"/>
        <v>0</v>
      </c>
    </row>
    <row r="30" spans="7:11" x14ac:dyDescent="0.35">
      <c r="G30" s="2">
        <v>26</v>
      </c>
      <c r="H30" s="2">
        <f t="shared" ca="1" si="0"/>
        <v>0</v>
      </c>
      <c r="I30" s="2">
        <f ca="1">_xll.RiskDiscrete(A$4:A$5,C$4:C$5)</f>
        <v>2</v>
      </c>
      <c r="J30" s="2">
        <f t="shared" ca="1" si="1"/>
        <v>200</v>
      </c>
      <c r="K30" s="2">
        <f t="shared" ca="1" si="2"/>
        <v>0</v>
      </c>
    </row>
    <row r="31" spans="7:11" x14ac:dyDescent="0.35">
      <c r="G31" s="2">
        <v>27</v>
      </c>
      <c r="H31" s="2">
        <f t="shared" ca="1" si="0"/>
        <v>0</v>
      </c>
      <c r="I31" s="2">
        <f ca="1">_xll.RiskDiscrete(A$4:A$5,C$4:C$5)</f>
        <v>2</v>
      </c>
      <c r="J31" s="2">
        <f t="shared" ca="1" si="1"/>
        <v>200</v>
      </c>
      <c r="K31" s="2">
        <f t="shared" ca="1" si="2"/>
        <v>0</v>
      </c>
    </row>
    <row r="32" spans="7:11" x14ac:dyDescent="0.35">
      <c r="G32" s="2">
        <v>28</v>
      </c>
      <c r="H32" s="2">
        <f t="shared" ca="1" si="0"/>
        <v>0</v>
      </c>
      <c r="I32" s="2">
        <f ca="1">_xll.RiskDiscrete(A$4:A$5,C$4:C$5)</f>
        <v>1</v>
      </c>
      <c r="J32" s="2">
        <f t="shared" ca="1" si="1"/>
        <v>200</v>
      </c>
      <c r="K32" s="2">
        <f t="shared" ca="1" si="2"/>
        <v>0</v>
      </c>
    </row>
    <row r="33" spans="7:11" x14ac:dyDescent="0.35">
      <c r="G33" s="2">
        <v>29</v>
      </c>
      <c r="H33" s="2">
        <f t="shared" ca="1" si="0"/>
        <v>0</v>
      </c>
      <c r="I33" s="2">
        <f ca="1">_xll.RiskDiscrete(A$4:A$5,C$4:C$5)</f>
        <v>2</v>
      </c>
      <c r="J33" s="2">
        <f t="shared" ca="1" si="1"/>
        <v>200</v>
      </c>
      <c r="K33" s="2">
        <f t="shared" ca="1" si="2"/>
        <v>0</v>
      </c>
    </row>
    <row r="34" spans="7:11" x14ac:dyDescent="0.35">
      <c r="G34" s="2">
        <v>30</v>
      </c>
      <c r="H34" s="2">
        <f t="shared" ca="1" si="0"/>
        <v>0</v>
      </c>
      <c r="I34" s="2">
        <f ca="1">_xll.RiskDiscrete(A$4:A$5,C$4:C$5)</f>
        <v>2</v>
      </c>
      <c r="J34" s="2">
        <f t="shared" ca="1" si="1"/>
        <v>200</v>
      </c>
      <c r="K34" s="2">
        <f t="shared" ca="1" si="2"/>
        <v>0</v>
      </c>
    </row>
  </sheetData>
  <mergeCells count="1">
    <mergeCell ref="A1:C1"/>
  </mergeCells>
  <printOptions headings="1" gridLines="1"/>
  <pageMargins left="0.75" right="0.75" top="1" bottom="1" header="0.5" footer="0.5"/>
  <pageSetup scale="34"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PalisadeFitLinks</vt:lpstr>
      <vt:lpstr>RiskSerializationData</vt:lpstr>
      <vt:lpstr>Shell</vt:lpstr>
      <vt:lpstr>Results</vt:lpstr>
    </vt:vector>
  </TitlesOfParts>
  <Company>DellComputerCorporation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User</dc:creator>
  <cp:lastModifiedBy>Hong Guo</cp:lastModifiedBy>
  <cp:lastPrinted>2005-04-01T21:31:36Z</cp:lastPrinted>
  <dcterms:created xsi:type="dcterms:W3CDTF">2001-04-06T01:09:24Z</dcterms:created>
  <dcterms:modified xsi:type="dcterms:W3CDTF">2016-10-11T20:41:35Z</dcterms:modified>
</cp:coreProperties>
</file>