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188C1874-D739-4688-B682-4ABF512BA8D2}" xr6:coauthVersionLast="45" xr6:coauthVersionMax="45" xr10:uidLastSave="{00000000-0000-0000-0000-000000000000}"/>
  <bookViews>
    <workbookView xWindow="-98" yWindow="-98" windowWidth="20715" windowHeight="13875" activeTab="4" xr2:uid="{00000000-000D-0000-FFFF-FFFF00000000}"/>
  </bookViews>
  <sheets>
    <sheet name="1.Delta Pgene" sheetId="4" r:id="rId1"/>
    <sheet name="2.Caract Coupler" sheetId="1" r:id="rId2"/>
    <sheet name="3.Cal reflexion" sheetId="6" r:id="rId3"/>
    <sheet name="4.Cal Transmission" sheetId="7" r:id="rId4"/>
    <sheet name="5.Measure FET" sheetId="8" r:id="rId5"/>
    <sheet name="Caract Passif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8" l="1"/>
  <c r="K46" i="8"/>
  <c r="N46" i="8"/>
  <c r="I39" i="8"/>
  <c r="K39" i="8"/>
  <c r="N39" i="8"/>
  <c r="I40" i="8"/>
  <c r="K40" i="8"/>
  <c r="N40" i="8"/>
  <c r="I41" i="8"/>
  <c r="K41" i="8"/>
  <c r="N41" i="8"/>
  <c r="I42" i="8"/>
  <c r="K42" i="8"/>
  <c r="N42" i="8"/>
  <c r="I43" i="8"/>
  <c r="K43" i="8"/>
  <c r="N43" i="8"/>
  <c r="I44" i="8"/>
  <c r="K44" i="8"/>
  <c r="N44" i="8"/>
  <c r="I45" i="8"/>
  <c r="K45" i="8"/>
  <c r="N45" i="8"/>
  <c r="N38" i="8"/>
  <c r="K38" i="8"/>
  <c r="N37" i="8"/>
  <c r="K37" i="8"/>
  <c r="N36" i="8"/>
  <c r="K36" i="8"/>
  <c r="N35" i="8"/>
  <c r="K35" i="8"/>
  <c r="N34" i="8"/>
  <c r="K34" i="8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N8" i="8"/>
  <c r="N9" i="8"/>
  <c r="N10" i="8"/>
  <c r="N11" i="8"/>
  <c r="N12" i="8"/>
  <c r="N13" i="8"/>
  <c r="N14" i="8"/>
  <c r="N15" i="8"/>
  <c r="N16" i="8"/>
  <c r="N17" i="8"/>
  <c r="N18" i="8"/>
  <c r="N19" i="8"/>
  <c r="N7" i="8"/>
  <c r="K8" i="8"/>
  <c r="K9" i="8"/>
  <c r="K10" i="8"/>
  <c r="K11" i="8"/>
  <c r="K12" i="8"/>
  <c r="K13" i="8"/>
  <c r="K14" i="8"/>
  <c r="K15" i="8"/>
  <c r="K16" i="8"/>
  <c r="K17" i="8"/>
  <c r="K18" i="8"/>
  <c r="K19" i="8"/>
  <c r="I8" i="8"/>
  <c r="I9" i="8"/>
  <c r="I10" i="8"/>
  <c r="I11" i="8"/>
  <c r="I12" i="8"/>
  <c r="I13" i="8"/>
  <c r="I14" i="8"/>
  <c r="I15" i="8"/>
  <c r="I16" i="8"/>
  <c r="I17" i="8"/>
  <c r="I18" i="8"/>
  <c r="I19" i="8"/>
  <c r="I7" i="8"/>
  <c r="K7" i="8"/>
  <c r="L15" i="7"/>
  <c r="I15" i="7"/>
  <c r="G15" i="7"/>
  <c r="G7" i="7"/>
  <c r="G15" i="6"/>
  <c r="G7" i="6"/>
  <c r="I15" i="6"/>
  <c r="G7" i="1"/>
  <c r="G7" i="4"/>
  <c r="G13" i="4"/>
  <c r="N12" i="4"/>
</calcChain>
</file>

<file path=xl/sharedStrings.xml><?xml version="1.0" encoding="utf-8"?>
<sst xmlns="http://schemas.openxmlformats.org/spreadsheetml/2006/main" count="327" uniqueCount="62">
  <si>
    <t>Freq Gene</t>
  </si>
  <si>
    <t>GHz</t>
  </si>
  <si>
    <t>Pgene</t>
  </si>
  <si>
    <t>dBm</t>
  </si>
  <si>
    <t>NRP-Zxx</t>
  </si>
  <si>
    <t>Pa1m</t>
  </si>
  <si>
    <t>Pb1m</t>
  </si>
  <si>
    <t>Pb2m</t>
  </si>
  <si>
    <t>dB</t>
  </si>
  <si>
    <t>xx</t>
  </si>
  <si>
    <t>Moyenne Delta Pgene=</t>
  </si>
  <si>
    <r>
      <t>Gain(Pertes)</t>
    </r>
    <r>
      <rPr>
        <vertAlign val="subscript"/>
        <sz val="11"/>
        <color theme="1"/>
        <rFont val="Calibri"/>
        <family val="2"/>
        <scheme val="minor"/>
      </rPr>
      <t>DUT</t>
    </r>
    <r>
      <rPr>
        <sz val="11"/>
        <color theme="1"/>
        <rFont val="Calibri"/>
        <family val="2"/>
        <scheme val="minor"/>
      </rPr>
      <t>=
Pb2m-P</t>
    </r>
    <r>
      <rPr>
        <vertAlign val="subscript"/>
        <sz val="11"/>
        <color theme="1"/>
        <rFont val="Calibri"/>
        <family val="2"/>
        <scheme val="minor"/>
      </rPr>
      <t>incDUT</t>
    </r>
  </si>
  <si>
    <t>mW</t>
  </si>
  <si>
    <r>
      <t>P</t>
    </r>
    <r>
      <rPr>
        <vertAlign val="subscript"/>
        <sz val="11"/>
        <color theme="1"/>
        <rFont val="Calibri"/>
        <family val="2"/>
        <scheme val="minor"/>
      </rPr>
      <t>incDUT_mW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incDUT</t>
    </r>
    <r>
      <rPr>
        <sz val="11"/>
        <color theme="1"/>
        <rFont val="Calibri"/>
        <family val="2"/>
        <scheme val="minor"/>
      </rPr>
      <t>/10)</t>
    </r>
  </si>
  <si>
    <t>K'=
Pb2m-Pa1m</t>
  </si>
  <si>
    <t>|Gp|=
Pb2m-Pa1m-K'</t>
  </si>
  <si>
    <t>V</t>
  </si>
  <si>
    <t xml:space="preserve">Vds
</t>
  </si>
  <si>
    <t xml:space="preserve">Ids
</t>
  </si>
  <si>
    <t>mA</t>
  </si>
  <si>
    <t>%</t>
  </si>
  <si>
    <t>.</t>
  </si>
  <si>
    <r>
      <t>K=
Pb1m-Pa1m=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emes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</si>
  <si>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
Pb2m-Pgene</t>
    </r>
  </si>
  <si>
    <r>
      <t>Isolation =
Pb1m-(Pgene-abs(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</t>
    </r>
  </si>
  <si>
    <r>
      <t>P</t>
    </r>
    <r>
      <rPr>
        <vertAlign val="subscript"/>
        <sz val="11"/>
        <color theme="1"/>
        <rFont val="Calibri"/>
        <family val="2"/>
        <scheme val="minor"/>
      </rPr>
      <t>incDUT_mW</t>
    </r>
    <r>
      <rPr>
        <sz val="11"/>
        <color theme="1"/>
        <rFont val="Calibri"/>
        <family val="2"/>
        <scheme val="minor"/>
      </rPr>
      <t>=
10^(P</t>
    </r>
    <r>
      <rPr>
        <vertAlign val="subscript"/>
        <sz val="11"/>
        <color theme="1"/>
        <rFont val="Calibri"/>
        <family val="2"/>
        <scheme val="minor"/>
      </rPr>
      <t>incDUT</t>
    </r>
    <r>
      <rPr>
        <sz val="11"/>
        <color theme="1"/>
        <rFont val="Calibri"/>
        <family val="2"/>
        <scheme val="minor"/>
      </rPr>
      <t>/10)</t>
    </r>
  </si>
  <si>
    <t xml:space="preserve">Vds0
</t>
  </si>
  <si>
    <t xml:space="preserve">Ids0
</t>
  </si>
  <si>
    <t>Pdc=
Vds0*Ids0</t>
  </si>
  <si>
    <r>
      <t xml:space="preserve">Caracterisation of the losses between the generator and the output of the isolator : Determination of  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Pgene</t>
    </r>
  </si>
  <si>
    <r>
      <t xml:space="preserve">Caracterisation of the bi-directional coupler with the three power probes to be connected and correctly identified  + 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Pgene known</t>
    </r>
  </si>
  <si>
    <r>
      <t>Direct Coupling=
Pa1m-(Pgene-abs(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</t>
    </r>
  </si>
  <si>
    <t>Directivity
Isolation -Coupling</t>
  </si>
  <si>
    <r>
      <rPr>
        <b/>
        <sz val="16"/>
        <rFont val="Calibri"/>
        <family val="2"/>
        <scheme val="minor"/>
      </rPr>
      <t>Calibration with the short with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Symbol"/>
        <family val="1"/>
        <charset val="2"/>
      </rPr>
      <t>G</t>
    </r>
    <r>
      <rPr>
        <b/>
        <sz val="16"/>
        <color rgb="FFFF0000"/>
        <rFont val="Calibri"/>
        <family val="2"/>
        <scheme val="minor"/>
      </rPr>
      <t xml:space="preserve">e=-1 and </t>
    </r>
    <r>
      <rPr>
        <b/>
        <sz val="16"/>
        <color rgb="FFFF0000"/>
        <rFont val="Symbol"/>
        <family val="1"/>
        <charset val="2"/>
      </rPr>
      <t>G</t>
    </r>
    <r>
      <rPr>
        <b/>
        <sz val="16"/>
        <color rgb="FFFF0000"/>
        <rFont val="Calibri"/>
        <family val="2"/>
        <scheme val="minor"/>
      </rPr>
      <t>emeas=K</t>
    </r>
  </si>
  <si>
    <r>
      <t>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in|=
Pb1m-Pa1m-K</t>
    </r>
  </si>
  <si>
    <r>
      <t>Pin</t>
    </r>
    <r>
      <rPr>
        <vertAlign val="subscript"/>
        <sz val="11"/>
        <color theme="1"/>
        <rFont val="Calibri"/>
        <family val="2"/>
        <scheme val="minor"/>
      </rPr>
      <t>DUT</t>
    </r>
    <r>
      <rPr>
        <sz val="11"/>
        <color theme="1"/>
        <rFont val="Calibri"/>
        <family val="2"/>
        <scheme val="minor"/>
      </rPr>
      <t>=
P</t>
    </r>
    <r>
      <rPr>
        <vertAlign val="subscript"/>
        <sz val="11"/>
        <color theme="1"/>
        <rFont val="Calibri"/>
        <family val="2"/>
        <scheme val="minor"/>
      </rPr>
      <t>incDUT_mW</t>
    </r>
    <r>
      <rPr>
        <sz val="11"/>
        <color theme="1"/>
        <rFont val="Calibri"/>
        <family val="2"/>
        <scheme val="minor"/>
      </rPr>
      <t>(1-|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^2)</t>
    </r>
  </si>
  <si>
    <t>K previously
 determined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</si>
  <si>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
determined in 1.</t>
    </r>
  </si>
  <si>
    <r>
      <t>Insertion Losses = Pins =
Pb2m-(Pgene-abs(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</t>
    </r>
  </si>
  <si>
    <r>
      <t>Verification of the Calibration with the unknown load</t>
    </r>
    <r>
      <rPr>
        <b/>
        <sz val="16"/>
        <color rgb="FFFF0000"/>
        <rFont val="Calibri"/>
        <family val="2"/>
        <scheme val="minor"/>
      </rPr>
      <t xml:space="preserve"> (</t>
    </r>
    <r>
      <rPr>
        <b/>
        <sz val="16"/>
        <color rgb="FFFF0000"/>
        <rFont val="Symbol"/>
        <family val="1"/>
        <charset val="2"/>
      </rPr>
      <t>G</t>
    </r>
    <r>
      <rPr>
        <b/>
        <sz val="16"/>
        <color rgb="FFFF0000"/>
        <rFont val="Calibri"/>
        <family val="2"/>
        <scheme val="minor"/>
      </rPr>
      <t>e unknown et K known)</t>
    </r>
  </si>
  <si>
    <r>
      <rPr>
        <b/>
        <sz val="16"/>
        <rFont val="Calibri"/>
        <family val="2"/>
        <scheme val="minor"/>
      </rPr>
      <t>Calibration with the Thru</t>
    </r>
    <r>
      <rPr>
        <b/>
        <sz val="16"/>
        <color rgb="FFFF0000"/>
        <rFont val="Calibri"/>
        <family val="2"/>
        <scheme val="minor"/>
      </rPr>
      <t xml:space="preserve"> Gp=1 et Gpmes = K'</t>
    </r>
  </si>
  <si>
    <t>Calibration with the Thru + Filter+ Attenuator</t>
  </si>
  <si>
    <r>
      <rPr>
        <b/>
        <sz val="16"/>
        <rFont val="Calibri"/>
        <family val="2"/>
        <scheme val="minor"/>
      </rPr>
      <t xml:space="preserve">Verification of the 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Calibration with a passive two-port provided by the teacher </t>
    </r>
    <r>
      <rPr>
        <b/>
        <sz val="16"/>
        <color rgb="FFFF0000"/>
        <rFont val="Calibri"/>
        <family val="2"/>
        <scheme val="minor"/>
      </rPr>
      <t>: Gp unknown et K' known</t>
    </r>
  </si>
  <si>
    <t>K previously determined in 3.</t>
  </si>
  <si>
    <t>K' previously determined</t>
  </si>
  <si>
    <t>Measure with the non optimized load</t>
  </si>
  <si>
    <t>Measure with the optimized load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</si>
  <si>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Pin=
abs(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Pgene)+abs(Pins)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</si>
  <si>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 =
Pb2m-Pgene</t>
    </r>
  </si>
  <si>
    <r>
      <t>P</t>
    </r>
    <r>
      <rPr>
        <vertAlign val="subscript"/>
        <sz val="11"/>
        <color theme="1"/>
        <rFont val="Calibri"/>
        <family val="2"/>
        <scheme val="minor"/>
      </rPr>
      <t>incDUT</t>
    </r>
    <r>
      <rPr>
        <sz val="11"/>
        <color theme="1"/>
        <rFont val="Calibri"/>
        <family val="2"/>
        <scheme val="minor"/>
      </rPr>
      <t xml:space="preserve">
=Pgene-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</t>
    </r>
  </si>
  <si>
    <r>
      <t>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=
10^(|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/20)</t>
    </r>
  </si>
  <si>
    <r>
      <t>Pin</t>
    </r>
    <r>
      <rPr>
        <vertAlign val="subscript"/>
        <sz val="11"/>
        <color theme="1"/>
        <rFont val="Calibri"/>
        <family val="2"/>
        <scheme val="minor"/>
      </rPr>
      <t>DUT_dBm</t>
    </r>
    <r>
      <rPr>
        <sz val="11"/>
        <color theme="1"/>
        <rFont val="Calibri"/>
        <family val="2"/>
        <scheme val="minor"/>
      </rPr>
      <t>=
10*log10(Pe</t>
    </r>
    <r>
      <rPr>
        <vertAlign val="subscript"/>
        <sz val="11"/>
        <color theme="1"/>
        <rFont val="Calibri"/>
        <family val="2"/>
        <scheme val="minor"/>
      </rPr>
      <t>DUT_mW)</t>
    </r>
  </si>
  <si>
    <r>
      <t>Pout</t>
    </r>
    <r>
      <rPr>
        <vertAlign val="subscript"/>
        <sz val="11"/>
        <color theme="1"/>
        <rFont val="Calibri"/>
        <family val="2"/>
        <scheme val="minor"/>
      </rPr>
      <t>DUT_mW</t>
    </r>
    <r>
      <rPr>
        <sz val="11"/>
        <color theme="1"/>
        <rFont val="Calibri"/>
        <family val="2"/>
        <scheme val="minor"/>
      </rPr>
      <t>=
P</t>
    </r>
    <r>
      <rPr>
        <vertAlign val="subscript"/>
        <sz val="11"/>
        <color theme="1"/>
        <rFont val="Calibri"/>
        <family val="2"/>
        <scheme val="minor"/>
      </rPr>
      <t>inDUT_mW*|Gp|lin</t>
    </r>
  </si>
  <si>
    <r>
      <t>Pout</t>
    </r>
    <r>
      <rPr>
        <vertAlign val="subscript"/>
        <sz val="11"/>
        <color theme="1"/>
        <rFont val="Calibri"/>
        <family val="2"/>
        <scheme val="minor"/>
      </rPr>
      <t>DUT_dBm</t>
    </r>
    <r>
      <rPr>
        <sz val="11"/>
        <color theme="1"/>
        <rFont val="Calibri"/>
        <family val="2"/>
        <scheme val="minor"/>
      </rPr>
      <t>=
10*log10(Pout</t>
    </r>
    <r>
      <rPr>
        <vertAlign val="subscript"/>
        <sz val="11"/>
        <color theme="1"/>
        <rFont val="Calibri"/>
        <family val="2"/>
        <scheme val="minor"/>
      </rPr>
      <t>DUT_mW)</t>
    </r>
  </si>
  <si>
    <r>
      <t>Gp</t>
    </r>
    <r>
      <rPr>
        <vertAlign val="subscript"/>
        <sz val="11"/>
        <color theme="1"/>
        <rFont val="Calibri"/>
        <family val="2"/>
        <scheme val="minor"/>
      </rPr>
      <t>_dB</t>
    </r>
    <r>
      <rPr>
        <sz val="11"/>
        <color theme="1"/>
        <rFont val="Calibri"/>
        <family val="2"/>
        <scheme val="minor"/>
      </rPr>
      <t>=
(Pout</t>
    </r>
    <r>
      <rPr>
        <vertAlign val="subscript"/>
        <sz val="11"/>
        <color theme="1"/>
        <rFont val="Calibri"/>
        <family val="2"/>
        <scheme val="minor"/>
      </rPr>
      <t>DUT_dBm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inDUT_dBm)</t>
    </r>
  </si>
  <si>
    <t>K' previously determined in 4</t>
  </si>
  <si>
    <t>PAE=
(PoutDUT_mW-PinDUT_mW)/Pdc*100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</si>
  <si>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
measured</t>
    </r>
  </si>
  <si>
    <r>
      <t>SWR=
(1+|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)/(1-|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in|</t>
    </r>
    <r>
      <rPr>
        <vertAlign val="subscript"/>
        <sz val="11"/>
        <color theme="1"/>
        <rFont val="Calibri"/>
        <family val="2"/>
        <scheme val="minor"/>
      </rPr>
      <t>lin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</si>
  <si>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Pin
determined in 2.</t>
    </r>
  </si>
  <si>
    <r>
      <t>|Gp|lin=
10^(|Gp|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/20)</t>
    </r>
  </si>
  <si>
    <t>NRP-Zxx
Port x SMBV
Serial N°: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</si>
</sst>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Symbol"/>
      <family val="1"/>
      <charset val="2"/>
    </font>
    <font>
      <b/>
      <sz val="16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(mW)</a:t>
            </a:r>
            <a:r>
              <a:rPr lang="en-US" sz="1600" b="1" baseline="0"/>
              <a:t> and PAE (%)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 (mW)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</c:numCache>
            </c:numRef>
          </c:xVal>
          <c:yVal>
            <c:numRef>
              <c:f>'5.Measure FET'!$T$26:$T$46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A-4A13-B26E-35AD5C1B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</c:numCache>
            </c:numRef>
          </c:xVal>
          <c:yVal>
            <c:numRef>
              <c:f>'5.Measure FET'!$X$26:$X$46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A-4A13-B26E-35AD5C1B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(dBm)</a:t>
            </a:r>
            <a:r>
              <a:rPr lang="en-US" sz="1600" b="1" baseline="0"/>
              <a:t> and PAE (%) 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 (dBm) =f[Pe(dBm)]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</c:numCache>
            </c:numRef>
          </c:xVal>
          <c:yVal>
            <c:numRef>
              <c:f>'5.Measure FET'!$U$26:$U$46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1-49B6-8B69-38E6B72D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</c:numCache>
            </c:numRef>
          </c:xVal>
          <c:yVal>
            <c:numRef>
              <c:f>'5.Measure FET'!$X$26:$X$46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1-49B6-8B69-38E6B72D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</c:numCache>
            </c:numRef>
          </c:xVal>
          <c:yVal>
            <c:numRef>
              <c:f>'5.Measure FET'!$P$26:$P$46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5-4AE8-A336-8D4F824A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</c:numCache>
            </c:numRef>
          </c:xVal>
          <c:yVal>
            <c:numRef>
              <c:f>'5.Measure FET'!$O$26:$O$46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C-4DAE-BB07-6C3FDFEF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</c:numCache>
            </c:numRef>
          </c:xVal>
          <c:yVal>
            <c:numRef>
              <c:f>'5.Measure FET'!$P$26:$P$46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F-4E28-8854-3F50739C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</c:numCache>
            </c:numRef>
          </c:xVal>
          <c:yVal>
            <c:numRef>
              <c:f>'5.Measure FET'!$O$26:$O$46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742-BBCF-8617354D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</c:numCache>
            </c:numRef>
          </c:xVal>
          <c:yVal>
            <c:numRef>
              <c:f>'5.Measure FET'!$T$26:$T$46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2-4FF8-81A4-0C0FCAC7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FET'!$R$26:$R$46</c:f>
              <c:numCache>
                <c:formatCode>General</c:formatCode>
                <c:ptCount val="21"/>
              </c:numCache>
            </c:numRef>
          </c:xVal>
          <c:yVal>
            <c:numRef>
              <c:f>'5.Measure FET'!$W$26:$W$46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2-4FF8-81A4-0C0FCAC7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</a:t>
            </a:r>
            <a:r>
              <a:rPr lang="en-US" sz="1600" b="1" baseline="0"/>
              <a:t> </a:t>
            </a:r>
            <a:r>
              <a:rPr lang="en-US" sz="1600" b="1"/>
              <a:t>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</c:numCache>
            </c:numRef>
          </c:xVal>
          <c:yVal>
            <c:numRef>
              <c:f>'5.Measure FET'!$H$26:$H$46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A-4765-992B-6A097966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(mW)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'5.Measure FET'!$S$26:$S$46</c:f>
              <c:numCache>
                <c:formatCode>General</c:formatCode>
                <c:ptCount val="21"/>
              </c:numCache>
            </c:numRef>
          </c:xVal>
          <c:yVal>
            <c:numRef>
              <c:f>'5.Measure FET'!$W$26:$W$46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A-4765-992B-6A097966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607219</xdr:colOff>
      <xdr:row>49</xdr:row>
      <xdr:rowOff>21431</xdr:rowOff>
    </xdr:from>
    <xdr:to>
      <xdr:col>10</xdr:col>
      <xdr:colOff>1246188</xdr:colOff>
      <xdr:row>66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5FE3D2-21C4-472A-8EDD-E44D9EA80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650875</xdr:colOff>
      <xdr:row>68</xdr:row>
      <xdr:rowOff>0</xdr:rowOff>
    </xdr:from>
    <xdr:to>
      <xdr:col>10</xdr:col>
      <xdr:colOff>1289844</xdr:colOff>
      <xdr:row>85</xdr:row>
      <xdr:rowOff>105570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A85D47-F00F-4A96-94C1-FCC0468BC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16</xdr:col>
      <xdr:colOff>1154907</xdr:colOff>
      <xdr:row>66</xdr:row>
      <xdr:rowOff>105569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EFE5DB5-FC38-418E-8E7E-BBBF5341A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16</xdr:col>
      <xdr:colOff>1154907</xdr:colOff>
      <xdr:row>85</xdr:row>
      <xdr:rowOff>105570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9EA833B-1761-4E8D-B319-F86D7DC1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21</xdr:col>
      <xdr:colOff>1321594</xdr:colOff>
      <xdr:row>66</xdr:row>
      <xdr:rowOff>105569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214D864-D094-4688-B8D9-677FC7B0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21</xdr:col>
      <xdr:colOff>1321594</xdr:colOff>
      <xdr:row>85</xdr:row>
      <xdr:rowOff>105570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5B8B046-C706-4B34-8E0B-CA423FFD4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50</xdr:row>
      <xdr:rowOff>0</xdr:rowOff>
    </xdr:from>
    <xdr:to>
      <xdr:col>28</xdr:col>
      <xdr:colOff>424657</xdr:colOff>
      <xdr:row>67</xdr:row>
      <xdr:rowOff>105570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A87BBA-4B8A-4D71-87BB-28618F3EB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43656</xdr:colOff>
      <xdr:row>68</xdr:row>
      <xdr:rowOff>161132</xdr:rowOff>
    </xdr:from>
    <xdr:to>
      <xdr:col>28</xdr:col>
      <xdr:colOff>468313</xdr:colOff>
      <xdr:row>86</xdr:row>
      <xdr:rowOff>84139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7CEEA5C-9B5B-4351-95CA-2B59AD8CC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workbookViewId="0">
      <selection activeCell="K4" sqref="K4:M4"/>
    </sheetView>
  </sheetViews>
  <sheetFormatPr defaultColWidth="9.19921875" defaultRowHeight="14.25"/>
  <cols>
    <col min="2" max="2" width="10.19921875" bestFit="1" customWidth="1"/>
    <col min="3" max="3" width="6.53125" bestFit="1" customWidth="1"/>
    <col min="4" max="4" width="11.73046875" customWidth="1"/>
    <col min="5" max="5" width="12.06640625" customWidth="1"/>
    <col min="6" max="6" width="12" customWidth="1"/>
    <col min="7" max="7" width="12.265625" bestFit="1" customWidth="1"/>
    <col min="11" max="13" width="10.9296875" bestFit="1" customWidth="1"/>
    <col min="14" max="14" width="17.265625" customWidth="1"/>
  </cols>
  <sheetData>
    <row r="2" spans="2:14" ht="21">
      <c r="B2" s="13" t="s">
        <v>29</v>
      </c>
    </row>
    <row r="4" spans="2:14" ht="63" customHeight="1">
      <c r="B4" s="17" t="s">
        <v>0</v>
      </c>
      <c r="C4" s="17" t="s">
        <v>2</v>
      </c>
      <c r="D4" s="8" t="s">
        <v>61</v>
      </c>
      <c r="E4" s="8" t="s">
        <v>61</v>
      </c>
      <c r="F4" s="8" t="s">
        <v>61</v>
      </c>
      <c r="G4" s="15" t="s">
        <v>23</v>
      </c>
      <c r="I4" s="17" t="s">
        <v>0</v>
      </c>
      <c r="J4" s="17" t="s">
        <v>2</v>
      </c>
      <c r="K4" s="8" t="s">
        <v>61</v>
      </c>
      <c r="L4" s="8" t="s">
        <v>61</v>
      </c>
      <c r="M4" s="8" t="s">
        <v>61</v>
      </c>
      <c r="N4" s="15" t="s">
        <v>23</v>
      </c>
    </row>
    <row r="5" spans="2:14">
      <c r="B5" s="17"/>
      <c r="C5" s="17"/>
      <c r="D5" s="2" t="s">
        <v>5</v>
      </c>
      <c r="E5" s="2" t="s">
        <v>6</v>
      </c>
      <c r="F5" s="2" t="s">
        <v>7</v>
      </c>
      <c r="G5" s="16"/>
      <c r="I5" s="17"/>
      <c r="J5" s="17"/>
      <c r="K5" s="2" t="s">
        <v>5</v>
      </c>
      <c r="L5" s="2" t="s">
        <v>6</v>
      </c>
      <c r="M5" s="2" t="s">
        <v>7</v>
      </c>
      <c r="N5" s="16"/>
    </row>
    <row r="6" spans="2:14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I6" s="2" t="s">
        <v>1</v>
      </c>
      <c r="J6" s="2" t="s">
        <v>3</v>
      </c>
      <c r="K6" s="2" t="s">
        <v>3</v>
      </c>
      <c r="L6" s="2" t="s">
        <v>3</v>
      </c>
      <c r="M6" s="2" t="s">
        <v>3</v>
      </c>
      <c r="N6" s="4" t="s">
        <v>8</v>
      </c>
    </row>
    <row r="7" spans="2:14">
      <c r="B7" s="2">
        <v>0.5</v>
      </c>
      <c r="C7" s="2">
        <v>2</v>
      </c>
      <c r="D7" s="2" t="s">
        <v>9</v>
      </c>
      <c r="E7" s="2" t="s">
        <v>9</v>
      </c>
      <c r="F7" s="2">
        <v>0.5</v>
      </c>
      <c r="G7" s="1">
        <f>F7-C7</f>
        <v>-1.5</v>
      </c>
      <c r="I7" s="2">
        <v>2</v>
      </c>
      <c r="J7" s="2">
        <v>-20</v>
      </c>
      <c r="K7" s="2" t="s">
        <v>9</v>
      </c>
      <c r="L7" s="2" t="s">
        <v>9</v>
      </c>
      <c r="M7" s="2"/>
      <c r="N7" s="1"/>
    </row>
    <row r="8" spans="2:14">
      <c r="B8" s="2">
        <v>1</v>
      </c>
      <c r="C8" s="2">
        <v>2</v>
      </c>
      <c r="D8" s="2" t="s">
        <v>9</v>
      </c>
      <c r="E8" s="2" t="s">
        <v>9</v>
      </c>
      <c r="F8" s="2"/>
      <c r="G8" s="1"/>
      <c r="I8" s="2">
        <v>2</v>
      </c>
      <c r="J8" s="2">
        <v>-10</v>
      </c>
      <c r="K8" s="2" t="s">
        <v>9</v>
      </c>
      <c r="L8" s="2" t="s">
        <v>9</v>
      </c>
      <c r="M8" s="2"/>
      <c r="N8" s="1"/>
    </row>
    <row r="9" spans="2:14">
      <c r="B9" s="2">
        <v>1.5</v>
      </c>
      <c r="C9" s="2">
        <v>2</v>
      </c>
      <c r="D9" s="2" t="s">
        <v>9</v>
      </c>
      <c r="E9" s="2" t="s">
        <v>9</v>
      </c>
      <c r="F9" s="2"/>
      <c r="G9" s="1"/>
      <c r="I9" s="2">
        <v>2</v>
      </c>
      <c r="J9" s="2">
        <v>0</v>
      </c>
      <c r="K9" s="2" t="s">
        <v>9</v>
      </c>
      <c r="L9" s="2" t="s">
        <v>9</v>
      </c>
      <c r="M9" s="2"/>
      <c r="N9" s="1"/>
    </row>
    <row r="10" spans="2:14">
      <c r="B10" s="2">
        <v>2</v>
      </c>
      <c r="C10" s="2">
        <v>2</v>
      </c>
      <c r="D10" s="2" t="s">
        <v>9</v>
      </c>
      <c r="E10" s="2" t="s">
        <v>9</v>
      </c>
      <c r="F10" s="2"/>
      <c r="G10" s="14"/>
      <c r="I10" s="2">
        <v>2</v>
      </c>
      <c r="J10" s="2">
        <v>10</v>
      </c>
      <c r="K10" s="2" t="s">
        <v>9</v>
      </c>
      <c r="L10" s="2" t="s">
        <v>9</v>
      </c>
      <c r="M10" s="2"/>
      <c r="N10" s="1"/>
    </row>
    <row r="11" spans="2:14">
      <c r="B11" s="2">
        <v>2.5</v>
      </c>
      <c r="C11" s="2">
        <v>2</v>
      </c>
      <c r="D11" s="2" t="s">
        <v>9</v>
      </c>
      <c r="E11" s="2" t="s">
        <v>9</v>
      </c>
      <c r="F11" s="2"/>
      <c r="G11" s="1"/>
      <c r="I11" s="2">
        <v>2</v>
      </c>
      <c r="J11" s="2">
        <v>20</v>
      </c>
      <c r="K11" s="2" t="s">
        <v>9</v>
      </c>
      <c r="L11" s="2" t="s">
        <v>9</v>
      </c>
      <c r="M11" s="2"/>
      <c r="N11" s="1"/>
    </row>
    <row r="12" spans="2:14">
      <c r="B12" s="2">
        <v>3</v>
      </c>
      <c r="C12" s="2">
        <v>2</v>
      </c>
      <c r="D12" s="2" t="s">
        <v>9</v>
      </c>
      <c r="E12" s="2" t="s">
        <v>9</v>
      </c>
      <c r="F12" s="2"/>
      <c r="G12" s="1"/>
      <c r="L12" s="3" t="s">
        <v>10</v>
      </c>
      <c r="N12" s="5" t="e">
        <f>AVERAGE(N7:N11)</f>
        <v>#DIV/0!</v>
      </c>
    </row>
    <row r="13" spans="2:14">
      <c r="E13" s="3" t="s">
        <v>10</v>
      </c>
      <c r="G13" s="5">
        <f>AVERAGE(G7:G12)</f>
        <v>-1.5</v>
      </c>
    </row>
  </sheetData>
  <mergeCells count="6">
    <mergeCell ref="N4:N5"/>
    <mergeCell ref="B4:B5"/>
    <mergeCell ref="C4:C5"/>
    <mergeCell ref="G4:G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7"/>
  <sheetViews>
    <sheetView zoomScale="90" zoomScaleNormal="90" workbookViewId="0">
      <selection activeCell="D4" sqref="D4:F4"/>
    </sheetView>
  </sheetViews>
  <sheetFormatPr defaultColWidth="9.19921875" defaultRowHeight="14.25"/>
  <cols>
    <col min="2" max="2" width="10.19921875" bestFit="1" customWidth="1"/>
    <col min="3" max="3" width="6.53125" bestFit="1" customWidth="1"/>
    <col min="4" max="6" width="11.19921875" bestFit="1" customWidth="1"/>
    <col min="7" max="7" width="18" customWidth="1"/>
    <col min="8" max="8" width="33.265625" customWidth="1"/>
    <col min="9" max="9" width="29" customWidth="1"/>
    <col min="10" max="10" width="27.73046875" customWidth="1"/>
    <col min="11" max="11" width="20.73046875" customWidth="1"/>
    <col min="12" max="12" width="29.73046875" customWidth="1"/>
    <col min="13" max="13" width="20.19921875" customWidth="1"/>
  </cols>
  <sheetData>
    <row r="2" spans="2:13" ht="21">
      <c r="B2" s="13" t="s">
        <v>30</v>
      </c>
    </row>
    <row r="4" spans="2:13" ht="53.65" customHeight="1">
      <c r="B4" s="17" t="s">
        <v>0</v>
      </c>
      <c r="C4" s="17" t="s">
        <v>2</v>
      </c>
      <c r="D4" s="8" t="s">
        <v>61</v>
      </c>
      <c r="E4" s="8" t="s">
        <v>61</v>
      </c>
      <c r="F4" s="8" t="s">
        <v>61</v>
      </c>
      <c r="G4" s="15" t="s">
        <v>37</v>
      </c>
      <c r="H4" s="16" t="s">
        <v>38</v>
      </c>
      <c r="I4" s="16" t="s">
        <v>24</v>
      </c>
      <c r="J4" s="16" t="s">
        <v>31</v>
      </c>
      <c r="K4" s="16" t="s">
        <v>32</v>
      </c>
      <c r="L4" s="15" t="s">
        <v>47</v>
      </c>
      <c r="M4" s="15" t="s">
        <v>48</v>
      </c>
    </row>
    <row r="5" spans="2:13">
      <c r="B5" s="17"/>
      <c r="C5" s="17"/>
      <c r="D5" s="2" t="s">
        <v>5</v>
      </c>
      <c r="E5" s="2" t="s">
        <v>6</v>
      </c>
      <c r="F5" s="2" t="s">
        <v>7</v>
      </c>
      <c r="G5" s="16"/>
      <c r="H5" s="16"/>
      <c r="I5" s="16"/>
      <c r="J5" s="16"/>
      <c r="K5" s="16"/>
      <c r="L5" s="16"/>
      <c r="M5" s="16"/>
    </row>
    <row r="6" spans="2:13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</row>
    <row r="7" spans="2:13">
      <c r="B7" s="10"/>
      <c r="C7" s="10"/>
      <c r="D7" s="10"/>
      <c r="E7" s="10"/>
      <c r="F7" s="10"/>
      <c r="G7" s="5">
        <f>'1.Delta Pgene'!G10</f>
        <v>0</v>
      </c>
      <c r="H7" s="1"/>
      <c r="I7" s="1"/>
      <c r="J7" s="1"/>
      <c r="K7" s="1"/>
      <c r="L7" s="14"/>
      <c r="M7" s="1"/>
    </row>
  </sheetData>
  <mergeCells count="9">
    <mergeCell ref="B4:B5"/>
    <mergeCell ref="C4:C5"/>
    <mergeCell ref="G4:G5"/>
    <mergeCell ref="M4:M5"/>
    <mergeCell ref="H4:H5"/>
    <mergeCell ref="I4:I5"/>
    <mergeCell ref="J4:J5"/>
    <mergeCell ref="K4:K5"/>
    <mergeCell ref="L4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6"/>
  <sheetViews>
    <sheetView topLeftCell="C1" zoomScale="80" zoomScaleNormal="80" workbookViewId="0">
      <selection activeCell="D4" sqref="D4:F4"/>
    </sheetView>
  </sheetViews>
  <sheetFormatPr defaultColWidth="9.19921875" defaultRowHeight="14.25"/>
  <cols>
    <col min="2" max="2" width="11.46484375" bestFit="1" customWidth="1"/>
    <col min="3" max="3" width="7.73046875" bestFit="1" customWidth="1"/>
    <col min="4" max="6" width="11.265625" bestFit="1" customWidth="1"/>
    <col min="7" max="7" width="21.19921875" bestFit="1" customWidth="1"/>
    <col min="8" max="8" width="12.53125" bestFit="1" customWidth="1"/>
    <col min="9" max="9" width="19.53125" customWidth="1"/>
    <col min="10" max="10" width="27.73046875" customWidth="1"/>
    <col min="11" max="11" width="20.73046875" customWidth="1"/>
    <col min="12" max="12" width="22.19921875" customWidth="1"/>
    <col min="13" max="13" width="22.73046875" customWidth="1"/>
    <col min="14" max="14" width="23" customWidth="1"/>
  </cols>
  <sheetData>
    <row r="2" spans="2:14" ht="21">
      <c r="B2" s="11" t="s">
        <v>33</v>
      </c>
    </row>
    <row r="4" spans="2:14" ht="48.75" customHeight="1">
      <c r="B4" s="17" t="s">
        <v>0</v>
      </c>
      <c r="C4" s="17" t="s">
        <v>2</v>
      </c>
      <c r="D4" s="8" t="s">
        <v>61</v>
      </c>
      <c r="E4" s="8" t="s">
        <v>61</v>
      </c>
      <c r="F4" s="8" t="s">
        <v>61</v>
      </c>
      <c r="G4" s="15" t="s">
        <v>59</v>
      </c>
      <c r="H4" s="16" t="s">
        <v>49</v>
      </c>
      <c r="I4" s="16" t="s">
        <v>22</v>
      </c>
      <c r="J4" s="16" t="s">
        <v>34</v>
      </c>
      <c r="K4" s="16" t="s">
        <v>50</v>
      </c>
      <c r="L4" s="16" t="s">
        <v>25</v>
      </c>
      <c r="M4" s="16" t="s">
        <v>35</v>
      </c>
    </row>
    <row r="5" spans="2:14">
      <c r="B5" s="17"/>
      <c r="C5" s="17"/>
      <c r="D5" s="2" t="s">
        <v>5</v>
      </c>
      <c r="E5" s="2" t="s">
        <v>6</v>
      </c>
      <c r="F5" s="2" t="s">
        <v>7</v>
      </c>
      <c r="G5" s="16"/>
      <c r="H5" s="16"/>
      <c r="I5" s="16"/>
      <c r="J5" s="16"/>
      <c r="K5" s="16"/>
      <c r="L5" s="16"/>
      <c r="M5" s="16"/>
    </row>
    <row r="6" spans="2:14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H6" s="4" t="s">
        <v>3</v>
      </c>
      <c r="I6" s="4" t="s">
        <v>8</v>
      </c>
      <c r="J6" s="4" t="s">
        <v>8</v>
      </c>
      <c r="K6" s="4"/>
      <c r="L6" s="4" t="s">
        <v>12</v>
      </c>
      <c r="M6" s="4" t="s">
        <v>12</v>
      </c>
    </row>
    <row r="7" spans="2:14">
      <c r="B7" s="10"/>
      <c r="C7" s="10"/>
      <c r="D7" s="10"/>
      <c r="E7" s="10"/>
      <c r="F7" s="2" t="s">
        <v>9</v>
      </c>
      <c r="G7" s="5">
        <f>'1.Delta Pgene'!$G$10</f>
        <v>0</v>
      </c>
      <c r="H7" s="1"/>
      <c r="I7" s="14"/>
      <c r="J7" s="1"/>
      <c r="K7" s="1"/>
      <c r="L7" s="1"/>
      <c r="M7" s="1"/>
    </row>
    <row r="10" spans="2:14" ht="21">
      <c r="B10" s="12" t="s">
        <v>39</v>
      </c>
    </row>
    <row r="12" spans="2:14" ht="50.65" customHeight="1">
      <c r="B12" s="17" t="s">
        <v>0</v>
      </c>
      <c r="C12" s="17" t="s">
        <v>2</v>
      </c>
      <c r="D12" s="8" t="s">
        <v>61</v>
      </c>
      <c r="E12" s="8" t="s">
        <v>61</v>
      </c>
      <c r="F12" s="8" t="s">
        <v>61</v>
      </c>
      <c r="G12" s="15" t="s">
        <v>59</v>
      </c>
      <c r="H12" s="16" t="s">
        <v>49</v>
      </c>
      <c r="I12" s="16" t="s">
        <v>36</v>
      </c>
      <c r="J12" s="16" t="s">
        <v>34</v>
      </c>
      <c r="K12" s="16" t="s">
        <v>50</v>
      </c>
      <c r="L12" s="16" t="s">
        <v>25</v>
      </c>
      <c r="M12" s="16" t="s">
        <v>35</v>
      </c>
      <c r="N12" s="16" t="s">
        <v>58</v>
      </c>
    </row>
    <row r="13" spans="2:14">
      <c r="B13" s="17"/>
      <c r="C13" s="17"/>
      <c r="D13" s="2" t="s">
        <v>5</v>
      </c>
      <c r="E13" s="2" t="s">
        <v>6</v>
      </c>
      <c r="F13" s="2" t="s">
        <v>7</v>
      </c>
      <c r="G13" s="16"/>
      <c r="H13" s="16"/>
      <c r="I13" s="16"/>
      <c r="J13" s="16"/>
      <c r="K13" s="16"/>
      <c r="L13" s="16"/>
      <c r="M13" s="16"/>
      <c r="N13" s="16"/>
    </row>
    <row r="14" spans="2:14">
      <c r="B14" s="2" t="s">
        <v>1</v>
      </c>
      <c r="C14" s="2" t="s">
        <v>3</v>
      </c>
      <c r="D14" s="2" t="s">
        <v>3</v>
      </c>
      <c r="E14" s="2" t="s">
        <v>3</v>
      </c>
      <c r="F14" s="2" t="s">
        <v>3</v>
      </c>
      <c r="G14" s="4" t="s">
        <v>8</v>
      </c>
      <c r="H14" s="4" t="s">
        <v>3</v>
      </c>
      <c r="I14" s="4" t="s">
        <v>8</v>
      </c>
      <c r="J14" s="4" t="s">
        <v>8</v>
      </c>
      <c r="K14" s="4"/>
      <c r="L14" s="4" t="s">
        <v>12</v>
      </c>
      <c r="M14" s="4" t="s">
        <v>12</v>
      </c>
      <c r="N14" s="4"/>
    </row>
    <row r="15" spans="2:14">
      <c r="B15" s="10"/>
      <c r="C15" s="10"/>
      <c r="D15" s="10"/>
      <c r="E15" s="10"/>
      <c r="F15" s="2" t="s">
        <v>9</v>
      </c>
      <c r="G15" s="5">
        <f>'1.Delta Pgene'!$G$10</f>
        <v>0</v>
      </c>
      <c r="H15" s="1"/>
      <c r="I15" s="5">
        <f>I7</f>
        <v>0</v>
      </c>
      <c r="J15" s="1"/>
      <c r="K15" s="1"/>
      <c r="L15" s="1"/>
      <c r="M15" s="1"/>
      <c r="N15" s="1"/>
    </row>
    <row r="36" spans="1:1">
      <c r="A36" t="s">
        <v>21</v>
      </c>
    </row>
  </sheetData>
  <mergeCells count="19">
    <mergeCell ref="N12:N13"/>
    <mergeCell ref="L12:L13"/>
    <mergeCell ref="M12:M13"/>
    <mergeCell ref="K4:K5"/>
    <mergeCell ref="M4:M5"/>
    <mergeCell ref="L4:L5"/>
    <mergeCell ref="J12:J13"/>
    <mergeCell ref="K12:K13"/>
    <mergeCell ref="B4:B5"/>
    <mergeCell ref="C4:C5"/>
    <mergeCell ref="G4:G5"/>
    <mergeCell ref="H4:H5"/>
    <mergeCell ref="I4:I5"/>
    <mergeCell ref="J4:J5"/>
    <mergeCell ref="B12:B13"/>
    <mergeCell ref="C12:C13"/>
    <mergeCell ref="G12:G13"/>
    <mergeCell ref="H12:H13"/>
    <mergeCell ref="I12:I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5"/>
  <sheetViews>
    <sheetView zoomScale="80" zoomScaleNormal="80" workbookViewId="0">
      <selection activeCell="D4" sqref="D4:F4"/>
    </sheetView>
  </sheetViews>
  <sheetFormatPr defaultColWidth="9.19921875" defaultRowHeight="14.25"/>
  <cols>
    <col min="2" max="2" width="11.46484375" bestFit="1" customWidth="1"/>
    <col min="3" max="3" width="7.73046875" bestFit="1" customWidth="1"/>
    <col min="4" max="6" width="11.265625" bestFit="1" customWidth="1"/>
    <col min="7" max="7" width="13.73046875" customWidth="1"/>
    <col min="8" max="8" width="15.06640625" customWidth="1"/>
    <col min="9" max="9" width="19.53125" customWidth="1"/>
    <col min="10" max="10" width="14.19921875" customWidth="1"/>
    <col min="11" max="11" width="15" customWidth="1"/>
    <col min="12" max="12" width="17.59765625" customWidth="1"/>
    <col min="13" max="13" width="15.19921875" customWidth="1"/>
    <col min="14" max="14" width="15" bestFit="1" customWidth="1"/>
    <col min="15" max="15" width="18.19921875" customWidth="1"/>
    <col min="16" max="16" width="21.46484375" customWidth="1"/>
    <col min="17" max="17" width="18.46484375" customWidth="1"/>
    <col min="18" max="18" width="23.19921875" customWidth="1"/>
    <col min="19" max="19" width="20.73046875" customWidth="1"/>
    <col min="20" max="20" width="22.53125" customWidth="1"/>
    <col min="21" max="21" width="21.73046875" customWidth="1"/>
  </cols>
  <sheetData>
    <row r="1" spans="2:20" ht="21">
      <c r="B1" s="11" t="s">
        <v>40</v>
      </c>
    </row>
    <row r="2" spans="2:20">
      <c r="B2" t="s">
        <v>41</v>
      </c>
    </row>
    <row r="4" spans="2:20" ht="56.65" customHeight="1">
      <c r="B4" s="17" t="s">
        <v>0</v>
      </c>
      <c r="C4" s="17" t="s">
        <v>2</v>
      </c>
      <c r="D4" s="8" t="s">
        <v>61</v>
      </c>
      <c r="E4" s="8" t="s">
        <v>61</v>
      </c>
      <c r="F4" s="8" t="s">
        <v>61</v>
      </c>
      <c r="G4" s="15" t="s">
        <v>59</v>
      </c>
      <c r="H4" s="16" t="s">
        <v>49</v>
      </c>
      <c r="I4" s="16" t="s">
        <v>14</v>
      </c>
      <c r="J4" s="16" t="s">
        <v>15</v>
      </c>
      <c r="K4" s="16" t="s">
        <v>60</v>
      </c>
    </row>
    <row r="5" spans="2:20">
      <c r="B5" s="17"/>
      <c r="C5" s="17"/>
      <c r="D5" s="2" t="s">
        <v>5</v>
      </c>
      <c r="E5" s="2" t="s">
        <v>6</v>
      </c>
      <c r="F5" s="2" t="s">
        <v>7</v>
      </c>
      <c r="G5" s="16"/>
      <c r="H5" s="16"/>
      <c r="I5" s="16"/>
      <c r="J5" s="16"/>
      <c r="K5" s="16"/>
    </row>
    <row r="6" spans="2:20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4" t="s">
        <v>8</v>
      </c>
      <c r="H6" s="4" t="s">
        <v>3</v>
      </c>
      <c r="I6" s="4" t="s">
        <v>8</v>
      </c>
      <c r="J6" s="4" t="s">
        <v>8</v>
      </c>
      <c r="K6" s="4"/>
    </row>
    <row r="7" spans="2:20">
      <c r="B7" s="10"/>
      <c r="C7" s="10"/>
      <c r="D7" s="10"/>
      <c r="E7" s="2" t="s">
        <v>9</v>
      </c>
      <c r="F7" s="10"/>
      <c r="G7" s="5">
        <f>'1.Delta Pgene'!$G$10</f>
        <v>0</v>
      </c>
      <c r="H7" s="1"/>
      <c r="I7" s="14"/>
      <c r="J7" s="1"/>
      <c r="K7" s="1"/>
    </row>
    <row r="10" spans="2:20" ht="21">
      <c r="B10" s="11" t="s">
        <v>42</v>
      </c>
    </row>
    <row r="11" spans="2:20">
      <c r="T11" s="9"/>
    </row>
    <row r="12" spans="2:20" ht="51" customHeight="1">
      <c r="B12" s="17" t="s">
        <v>0</v>
      </c>
      <c r="C12" s="17" t="s">
        <v>2</v>
      </c>
      <c r="D12" s="8" t="s">
        <v>61</v>
      </c>
      <c r="E12" s="8" t="s">
        <v>61</v>
      </c>
      <c r="F12" s="8" t="s">
        <v>61</v>
      </c>
      <c r="G12" s="15" t="s">
        <v>59</v>
      </c>
      <c r="H12" s="16" t="s">
        <v>49</v>
      </c>
      <c r="I12" s="16" t="s">
        <v>43</v>
      </c>
      <c r="J12" s="16" t="s">
        <v>34</v>
      </c>
      <c r="K12" s="16" t="s">
        <v>50</v>
      </c>
      <c r="L12" s="16" t="s">
        <v>44</v>
      </c>
      <c r="M12" s="16" t="s">
        <v>15</v>
      </c>
      <c r="N12" s="16" t="s">
        <v>60</v>
      </c>
      <c r="O12" s="16" t="s">
        <v>13</v>
      </c>
      <c r="P12" s="16" t="s">
        <v>35</v>
      </c>
      <c r="Q12" s="16" t="s">
        <v>51</v>
      </c>
      <c r="R12" s="16" t="s">
        <v>52</v>
      </c>
      <c r="S12" s="18" t="s">
        <v>53</v>
      </c>
      <c r="T12" s="18" t="s">
        <v>54</v>
      </c>
    </row>
    <row r="13" spans="2:20" ht="28.5" customHeight="1">
      <c r="B13" s="17"/>
      <c r="C13" s="17"/>
      <c r="D13" s="2" t="s">
        <v>5</v>
      </c>
      <c r="E13" s="2" t="s">
        <v>6</v>
      </c>
      <c r="F13" s="2" t="s">
        <v>7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9"/>
      <c r="T13" s="19"/>
    </row>
    <row r="14" spans="2:20">
      <c r="B14" s="2" t="s">
        <v>1</v>
      </c>
      <c r="C14" s="2" t="s">
        <v>3</v>
      </c>
      <c r="D14" s="2" t="s">
        <v>3</v>
      </c>
      <c r="E14" s="2" t="s">
        <v>3</v>
      </c>
      <c r="F14" s="2" t="s">
        <v>3</v>
      </c>
      <c r="G14" s="4" t="s">
        <v>8</v>
      </c>
      <c r="H14" s="4" t="s">
        <v>3</v>
      </c>
      <c r="I14" s="4" t="s">
        <v>8</v>
      </c>
      <c r="J14" s="4" t="s">
        <v>8</v>
      </c>
      <c r="K14" s="4"/>
      <c r="L14" s="4" t="s">
        <v>8</v>
      </c>
      <c r="M14" s="4" t="s">
        <v>8</v>
      </c>
      <c r="N14" s="4"/>
      <c r="O14" s="4" t="s">
        <v>12</v>
      </c>
      <c r="P14" s="4" t="s">
        <v>12</v>
      </c>
      <c r="Q14" s="4" t="s">
        <v>3</v>
      </c>
      <c r="R14" s="4" t="s">
        <v>12</v>
      </c>
      <c r="S14" s="4" t="s">
        <v>3</v>
      </c>
      <c r="T14" s="4" t="s">
        <v>3</v>
      </c>
    </row>
    <row r="15" spans="2:20">
      <c r="B15" s="10"/>
      <c r="C15" s="10"/>
      <c r="D15" s="10"/>
      <c r="E15" s="10"/>
      <c r="F15" s="10"/>
      <c r="G15" s="5">
        <f>'1.Delta Pgene'!$G$10</f>
        <v>0</v>
      </c>
      <c r="H15" s="1"/>
      <c r="I15" s="5">
        <f>'3.Cal reflexion'!$I$7</f>
        <v>0</v>
      </c>
      <c r="J15" s="1"/>
      <c r="K15" s="1"/>
      <c r="L15" s="5">
        <f>I7</f>
        <v>0</v>
      </c>
      <c r="M15" s="1"/>
      <c r="N15" s="1"/>
      <c r="O15" s="1"/>
      <c r="P15" s="1"/>
      <c r="Q15" s="1"/>
      <c r="R15" s="1"/>
      <c r="S15" s="1"/>
      <c r="T15" s="1"/>
    </row>
  </sheetData>
  <mergeCells count="23">
    <mergeCell ref="T12:T13"/>
    <mergeCell ref="O12:O13"/>
    <mergeCell ref="P12:P13"/>
    <mergeCell ref="R12:R13"/>
    <mergeCell ref="B4:B5"/>
    <mergeCell ref="C4:C5"/>
    <mergeCell ref="G4:G5"/>
    <mergeCell ref="H4:H5"/>
    <mergeCell ref="S12:S13"/>
    <mergeCell ref="Q12:Q13"/>
    <mergeCell ref="B12:B13"/>
    <mergeCell ref="C12:C13"/>
    <mergeCell ref="G12:G13"/>
    <mergeCell ref="H12:H13"/>
    <mergeCell ref="L12:L13"/>
    <mergeCell ref="I12:I13"/>
    <mergeCell ref="N12:N13"/>
    <mergeCell ref="J4:J5"/>
    <mergeCell ref="J12:J13"/>
    <mergeCell ref="K12:K13"/>
    <mergeCell ref="I4:I5"/>
    <mergeCell ref="K4:K5"/>
    <mergeCell ref="M12:M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X46"/>
  <sheetViews>
    <sheetView tabSelected="1" zoomScale="80" zoomScaleNormal="80" workbookViewId="0">
      <selection activeCell="F21" sqref="F21"/>
    </sheetView>
  </sheetViews>
  <sheetFormatPr defaultColWidth="9.19921875" defaultRowHeight="14.25"/>
  <cols>
    <col min="2" max="2" width="11.46484375" bestFit="1" customWidth="1"/>
    <col min="3" max="3" width="7.73046875" bestFit="1" customWidth="1"/>
    <col min="4" max="6" width="10" bestFit="1" customWidth="1"/>
    <col min="9" max="9" width="21.19921875" bestFit="1" customWidth="1"/>
    <col min="10" max="10" width="12.53125" bestFit="1" customWidth="1"/>
    <col min="11" max="11" width="19.53125" customWidth="1"/>
    <col min="12" max="12" width="14.19921875" customWidth="1"/>
    <col min="13" max="13" width="15" customWidth="1"/>
    <col min="14" max="14" width="19.46484375" customWidth="1"/>
    <col min="15" max="15" width="15.19921875" customWidth="1"/>
    <col min="16" max="16" width="15" bestFit="1" customWidth="1"/>
    <col min="17" max="17" width="18.19921875" customWidth="1"/>
    <col min="18" max="18" width="21.46484375" customWidth="1"/>
    <col min="19" max="19" width="18.46484375" customWidth="1"/>
    <col min="20" max="20" width="23.19921875" customWidth="1"/>
    <col min="21" max="21" width="20.73046875" customWidth="1"/>
    <col min="22" max="22" width="22.53125" customWidth="1"/>
    <col min="23" max="23" width="12.73046875" customWidth="1"/>
    <col min="24" max="24" width="25.53125" customWidth="1"/>
  </cols>
  <sheetData>
    <row r="2" spans="2:24">
      <c r="B2" t="s">
        <v>45</v>
      </c>
    </row>
    <row r="4" spans="2:24" ht="60.75" customHeight="1">
      <c r="B4" s="17" t="s">
        <v>0</v>
      </c>
      <c r="C4" s="17" t="s">
        <v>2</v>
      </c>
      <c r="D4" s="8" t="s">
        <v>61</v>
      </c>
      <c r="E4" s="8" t="s">
        <v>61</v>
      </c>
      <c r="F4" s="8" t="s">
        <v>61</v>
      </c>
      <c r="G4" s="20" t="s">
        <v>26</v>
      </c>
      <c r="H4" s="20" t="s">
        <v>27</v>
      </c>
      <c r="I4" s="15" t="s">
        <v>59</v>
      </c>
      <c r="J4" s="16" t="s">
        <v>49</v>
      </c>
      <c r="K4" s="16" t="s">
        <v>43</v>
      </c>
      <c r="L4" s="16" t="s">
        <v>34</v>
      </c>
      <c r="M4" s="16" t="s">
        <v>50</v>
      </c>
      <c r="N4" s="16" t="s">
        <v>55</v>
      </c>
      <c r="O4" s="16" t="s">
        <v>15</v>
      </c>
      <c r="P4" s="16" t="s">
        <v>60</v>
      </c>
      <c r="Q4" s="16" t="s">
        <v>13</v>
      </c>
      <c r="R4" s="16" t="s">
        <v>35</v>
      </c>
      <c r="S4" s="16" t="s">
        <v>51</v>
      </c>
      <c r="T4" s="16" t="s">
        <v>52</v>
      </c>
      <c r="U4" s="18" t="s">
        <v>53</v>
      </c>
      <c r="V4" s="18" t="s">
        <v>54</v>
      </c>
      <c r="W4" s="18" t="s">
        <v>28</v>
      </c>
      <c r="X4" s="18" t="s">
        <v>56</v>
      </c>
    </row>
    <row r="5" spans="2:24" ht="28.5" customHeight="1">
      <c r="B5" s="17"/>
      <c r="C5" s="17"/>
      <c r="D5" s="2" t="s">
        <v>5</v>
      </c>
      <c r="E5" s="2" t="s">
        <v>6</v>
      </c>
      <c r="F5" s="2" t="s">
        <v>7</v>
      </c>
      <c r="G5" s="21"/>
      <c r="H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9"/>
      <c r="V5" s="19"/>
      <c r="W5" s="19"/>
      <c r="X5" s="19"/>
    </row>
    <row r="6" spans="2:24">
      <c r="B6" s="2" t="s">
        <v>1</v>
      </c>
      <c r="C6" s="2" t="s">
        <v>3</v>
      </c>
      <c r="D6" s="2" t="s">
        <v>3</v>
      </c>
      <c r="E6" s="2" t="s">
        <v>3</v>
      </c>
      <c r="F6" s="2" t="s">
        <v>3</v>
      </c>
      <c r="G6" s="6" t="s">
        <v>16</v>
      </c>
      <c r="H6" s="6" t="s">
        <v>19</v>
      </c>
      <c r="I6" s="4" t="s">
        <v>8</v>
      </c>
      <c r="J6" s="4" t="s">
        <v>3</v>
      </c>
      <c r="K6" s="4" t="s">
        <v>8</v>
      </c>
      <c r="L6" s="4" t="s">
        <v>8</v>
      </c>
      <c r="M6" s="4"/>
      <c r="N6" s="4" t="s">
        <v>8</v>
      </c>
      <c r="O6" s="4" t="s">
        <v>8</v>
      </c>
      <c r="P6" s="4"/>
      <c r="Q6" s="4" t="s">
        <v>12</v>
      </c>
      <c r="R6" s="4" t="s">
        <v>12</v>
      </c>
      <c r="S6" s="4" t="s">
        <v>3</v>
      </c>
      <c r="T6" s="4" t="s">
        <v>12</v>
      </c>
      <c r="U6" s="4" t="s">
        <v>3</v>
      </c>
      <c r="V6" s="4" t="s">
        <v>3</v>
      </c>
      <c r="W6" s="6" t="s">
        <v>12</v>
      </c>
      <c r="X6" s="6" t="s">
        <v>20</v>
      </c>
    </row>
    <row r="7" spans="2:24">
      <c r="B7" s="2">
        <v>2</v>
      </c>
      <c r="C7" s="2">
        <v>-10</v>
      </c>
      <c r="D7" s="2"/>
      <c r="E7" s="2"/>
      <c r="F7" s="2"/>
      <c r="G7" s="1"/>
      <c r="H7" s="1"/>
      <c r="I7" s="5">
        <f>'1.Delta Pgene'!$G$10</f>
        <v>0</v>
      </c>
      <c r="J7" s="1"/>
      <c r="K7" s="5">
        <f>'3.Cal reflexion'!$I$7</f>
        <v>0</v>
      </c>
      <c r="L7" s="1"/>
      <c r="M7" s="1"/>
      <c r="N7" s="5">
        <f>'4.Cal Transmission'!$I$7</f>
        <v>0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>
      <c r="B8" s="2">
        <v>2</v>
      </c>
      <c r="C8" s="2">
        <v>0</v>
      </c>
      <c r="D8" s="2"/>
      <c r="E8" s="2"/>
      <c r="F8" s="2"/>
      <c r="G8" s="1"/>
      <c r="H8" s="1"/>
      <c r="I8" s="5">
        <f>'1.Delta Pgene'!$G$10</f>
        <v>0</v>
      </c>
      <c r="J8" s="1"/>
      <c r="K8" s="5">
        <f>'3.Cal reflexion'!$I$7</f>
        <v>0</v>
      </c>
      <c r="L8" s="1"/>
      <c r="M8" s="1"/>
      <c r="N8" s="5">
        <f>'4.Cal Transmission'!$I$7</f>
        <v>0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>
      <c r="B9" s="2">
        <v>2</v>
      </c>
      <c r="C9" s="2">
        <v>15</v>
      </c>
      <c r="D9" s="2"/>
      <c r="E9" s="2"/>
      <c r="F9" s="2"/>
      <c r="G9" s="1"/>
      <c r="H9" s="1"/>
      <c r="I9" s="5">
        <f>'1.Delta Pgene'!$G$10</f>
        <v>0</v>
      </c>
      <c r="J9" s="1"/>
      <c r="K9" s="5">
        <f>'3.Cal reflexion'!$I$7</f>
        <v>0</v>
      </c>
      <c r="L9" s="1"/>
      <c r="M9" s="1"/>
      <c r="N9" s="5">
        <f>'4.Cal Transmission'!$I$7</f>
        <v>0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>
      <c r="B10" s="2">
        <v>2</v>
      </c>
      <c r="C10" s="2"/>
      <c r="D10" s="2"/>
      <c r="E10" s="2"/>
      <c r="F10" s="2"/>
      <c r="G10" s="1"/>
      <c r="H10" s="1"/>
      <c r="I10" s="5">
        <f>'1.Delta Pgene'!$G$10</f>
        <v>0</v>
      </c>
      <c r="J10" s="1"/>
      <c r="K10" s="5">
        <f>'3.Cal reflexion'!$I$7</f>
        <v>0</v>
      </c>
      <c r="L10" s="1"/>
      <c r="M10" s="1"/>
      <c r="N10" s="5">
        <f>'4.Cal Transmission'!$I$7</f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>
      <c r="B11" s="2">
        <v>2</v>
      </c>
      <c r="C11" s="2"/>
      <c r="D11" s="2"/>
      <c r="E11" s="2"/>
      <c r="F11" s="2"/>
      <c r="G11" s="1"/>
      <c r="H11" s="1"/>
      <c r="I11" s="5">
        <f>'1.Delta Pgene'!$G$10</f>
        <v>0</v>
      </c>
      <c r="J11" s="1"/>
      <c r="K11" s="5">
        <f>'3.Cal reflexion'!$I$7</f>
        <v>0</v>
      </c>
      <c r="L11" s="1"/>
      <c r="M11" s="1"/>
      <c r="N11" s="5">
        <f>'4.Cal Transmission'!$I$7</f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>
      <c r="B12" s="2">
        <v>2</v>
      </c>
      <c r="C12" s="2"/>
      <c r="D12" s="2"/>
      <c r="E12" s="2"/>
      <c r="F12" s="2"/>
      <c r="G12" s="1"/>
      <c r="H12" s="1"/>
      <c r="I12" s="5">
        <f>'1.Delta Pgene'!$G$10</f>
        <v>0</v>
      </c>
      <c r="J12" s="1"/>
      <c r="K12" s="5">
        <f>'3.Cal reflexion'!$I$7</f>
        <v>0</v>
      </c>
      <c r="L12" s="1"/>
      <c r="M12" s="1"/>
      <c r="N12" s="5">
        <f>'4.Cal Transmission'!$I$7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>
      <c r="B13" s="2">
        <v>2</v>
      </c>
      <c r="C13" s="2"/>
      <c r="D13" s="2"/>
      <c r="E13" s="2"/>
      <c r="F13" s="2"/>
      <c r="G13" s="1"/>
      <c r="H13" s="1"/>
      <c r="I13" s="5">
        <f>'1.Delta Pgene'!$G$10</f>
        <v>0</v>
      </c>
      <c r="J13" s="1"/>
      <c r="K13" s="5">
        <f>'3.Cal reflexion'!$I$7</f>
        <v>0</v>
      </c>
      <c r="L13" s="1"/>
      <c r="M13" s="1"/>
      <c r="N13" s="5">
        <f>'4.Cal Transmission'!$I$7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>
      <c r="B14" s="2">
        <v>2</v>
      </c>
      <c r="C14" s="2"/>
      <c r="D14" s="2"/>
      <c r="E14" s="2"/>
      <c r="F14" s="2"/>
      <c r="G14" s="1"/>
      <c r="H14" s="1"/>
      <c r="I14" s="5">
        <f>'1.Delta Pgene'!$G$10</f>
        <v>0</v>
      </c>
      <c r="J14" s="1"/>
      <c r="K14" s="5">
        <f>'3.Cal reflexion'!$I$7</f>
        <v>0</v>
      </c>
      <c r="L14" s="1"/>
      <c r="M14" s="1"/>
      <c r="N14" s="5">
        <f>'4.Cal Transmission'!$I$7</f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>
      <c r="B15" s="2">
        <v>2</v>
      </c>
      <c r="C15" s="2"/>
      <c r="D15" s="2"/>
      <c r="E15" s="2"/>
      <c r="F15" s="2"/>
      <c r="G15" s="1"/>
      <c r="H15" s="1"/>
      <c r="I15" s="5">
        <f>'1.Delta Pgene'!$G$10</f>
        <v>0</v>
      </c>
      <c r="J15" s="1"/>
      <c r="K15" s="5">
        <f>'3.Cal reflexion'!$I$7</f>
        <v>0</v>
      </c>
      <c r="L15" s="1"/>
      <c r="M15" s="1"/>
      <c r="N15" s="5">
        <f>'4.Cal Transmission'!$I$7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>
      <c r="B16" s="2">
        <v>2</v>
      </c>
      <c r="C16" s="2"/>
      <c r="D16" s="2"/>
      <c r="E16" s="2"/>
      <c r="F16" s="2"/>
      <c r="G16" s="1"/>
      <c r="H16" s="1"/>
      <c r="I16" s="5">
        <f>'1.Delta Pgene'!$G$10</f>
        <v>0</v>
      </c>
      <c r="J16" s="1"/>
      <c r="K16" s="5">
        <f>'3.Cal reflexion'!$I$7</f>
        <v>0</v>
      </c>
      <c r="L16" s="1"/>
      <c r="M16" s="1"/>
      <c r="N16" s="5">
        <f>'4.Cal Transmission'!$I$7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>
      <c r="B17" s="2">
        <v>2</v>
      </c>
      <c r="C17" s="2"/>
      <c r="D17" s="2"/>
      <c r="E17" s="2"/>
      <c r="F17" s="2"/>
      <c r="G17" s="1"/>
      <c r="H17" s="1"/>
      <c r="I17" s="5">
        <f>'1.Delta Pgene'!$G$10</f>
        <v>0</v>
      </c>
      <c r="J17" s="1"/>
      <c r="K17" s="5">
        <f>'3.Cal reflexion'!$I$7</f>
        <v>0</v>
      </c>
      <c r="L17" s="1"/>
      <c r="M17" s="1"/>
      <c r="N17" s="5">
        <f>'4.Cal Transmission'!$I$7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>
      <c r="B18" s="2">
        <v>2</v>
      </c>
      <c r="C18" s="2"/>
      <c r="D18" s="2"/>
      <c r="E18" s="2"/>
      <c r="F18" s="2"/>
      <c r="G18" s="1"/>
      <c r="H18" s="1"/>
      <c r="I18" s="5">
        <f>'1.Delta Pgene'!$G$10</f>
        <v>0</v>
      </c>
      <c r="J18" s="1"/>
      <c r="K18" s="5">
        <f>'3.Cal reflexion'!$I$7</f>
        <v>0</v>
      </c>
      <c r="L18" s="1"/>
      <c r="M18" s="1"/>
      <c r="N18" s="5">
        <f>'4.Cal Transmission'!$I$7</f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>
      <c r="B19" s="2">
        <v>2</v>
      </c>
      <c r="C19" s="2"/>
      <c r="D19" s="2"/>
      <c r="E19" s="2"/>
      <c r="F19" s="2"/>
      <c r="G19" s="1"/>
      <c r="H19" s="1"/>
      <c r="I19" s="5">
        <f>'1.Delta Pgene'!$G$10</f>
        <v>0</v>
      </c>
      <c r="J19" s="1"/>
      <c r="K19" s="5">
        <f>'3.Cal reflexion'!$I$7</f>
        <v>0</v>
      </c>
      <c r="L19" s="1"/>
      <c r="M19" s="1"/>
      <c r="N19" s="5">
        <f>'4.Cal Transmission'!$I$7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1" spans="2:24">
      <c r="B21" t="s">
        <v>46</v>
      </c>
    </row>
    <row r="23" spans="2:24" ht="74.650000000000006" customHeight="1">
      <c r="B23" s="17" t="s">
        <v>0</v>
      </c>
      <c r="C23" s="17" t="s">
        <v>2</v>
      </c>
      <c r="D23" s="8" t="s">
        <v>61</v>
      </c>
      <c r="E23" s="8" t="s">
        <v>61</v>
      </c>
      <c r="F23" s="8" t="s">
        <v>61</v>
      </c>
      <c r="G23" s="20" t="s">
        <v>17</v>
      </c>
      <c r="H23" s="20" t="s">
        <v>18</v>
      </c>
      <c r="I23" s="15" t="s">
        <v>59</v>
      </c>
      <c r="J23" s="16" t="s">
        <v>49</v>
      </c>
      <c r="K23" s="16" t="s">
        <v>43</v>
      </c>
      <c r="L23" s="16" t="s">
        <v>34</v>
      </c>
      <c r="M23" s="16" t="s">
        <v>50</v>
      </c>
      <c r="N23" s="16" t="s">
        <v>55</v>
      </c>
      <c r="O23" s="16" t="s">
        <v>15</v>
      </c>
      <c r="P23" s="16" t="s">
        <v>60</v>
      </c>
      <c r="Q23" s="16" t="s">
        <v>13</v>
      </c>
      <c r="R23" s="16" t="s">
        <v>35</v>
      </c>
      <c r="S23" s="16" t="s">
        <v>51</v>
      </c>
      <c r="T23" s="16" t="s">
        <v>52</v>
      </c>
      <c r="U23" s="18" t="s">
        <v>53</v>
      </c>
      <c r="V23" s="18" t="s">
        <v>54</v>
      </c>
      <c r="W23" s="18" t="s">
        <v>28</v>
      </c>
      <c r="X23" s="18" t="s">
        <v>56</v>
      </c>
    </row>
    <row r="24" spans="2:24" ht="31.5" customHeight="1">
      <c r="B24" s="17"/>
      <c r="C24" s="17"/>
      <c r="D24" s="2" t="s">
        <v>5</v>
      </c>
      <c r="E24" s="2" t="s">
        <v>6</v>
      </c>
      <c r="F24" s="2" t="s">
        <v>7</v>
      </c>
      <c r="G24" s="21"/>
      <c r="H24" s="21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9"/>
      <c r="V24" s="19"/>
      <c r="W24" s="19"/>
      <c r="X24" s="19"/>
    </row>
    <row r="25" spans="2:24">
      <c r="B25" s="2" t="s">
        <v>1</v>
      </c>
      <c r="C25" s="2" t="s">
        <v>3</v>
      </c>
      <c r="D25" s="2" t="s">
        <v>3</v>
      </c>
      <c r="E25" s="2" t="s">
        <v>3</v>
      </c>
      <c r="F25" s="2" t="s">
        <v>3</v>
      </c>
      <c r="G25" s="6" t="s">
        <v>16</v>
      </c>
      <c r="H25" s="6" t="s">
        <v>19</v>
      </c>
      <c r="I25" s="4" t="s">
        <v>8</v>
      </c>
      <c r="J25" s="4" t="s">
        <v>3</v>
      </c>
      <c r="K25" s="4" t="s">
        <v>8</v>
      </c>
      <c r="L25" s="4" t="s">
        <v>8</v>
      </c>
      <c r="M25" s="4"/>
      <c r="N25" s="4" t="s">
        <v>8</v>
      </c>
      <c r="O25" s="4" t="s">
        <v>8</v>
      </c>
      <c r="P25" s="4"/>
      <c r="Q25" s="4" t="s">
        <v>12</v>
      </c>
      <c r="R25" s="4" t="s">
        <v>12</v>
      </c>
      <c r="S25" s="4" t="s">
        <v>3</v>
      </c>
      <c r="T25" s="4" t="s">
        <v>12</v>
      </c>
      <c r="U25" s="4" t="s">
        <v>3</v>
      </c>
      <c r="V25" s="4" t="s">
        <v>3</v>
      </c>
      <c r="W25" s="6" t="s">
        <v>12</v>
      </c>
      <c r="X25" s="6" t="s">
        <v>20</v>
      </c>
    </row>
    <row r="26" spans="2:24">
      <c r="B26" s="2">
        <v>2</v>
      </c>
      <c r="C26" s="2">
        <v>-20</v>
      </c>
      <c r="D26" s="2"/>
      <c r="E26" s="2"/>
      <c r="F26" s="2"/>
      <c r="G26" s="1"/>
      <c r="H26" s="1"/>
      <c r="I26" s="5">
        <f>'1.Delta Pgene'!$G$10</f>
        <v>0</v>
      </c>
      <c r="J26" s="1"/>
      <c r="K26" s="5">
        <f>'3.Cal reflexion'!$I$7</f>
        <v>0</v>
      </c>
      <c r="L26" s="1"/>
      <c r="M26" s="1"/>
      <c r="N26" s="5">
        <f>'4.Cal Transmission'!$I$7</f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>
      <c r="B27" s="2">
        <v>2</v>
      </c>
      <c r="C27" s="2">
        <v>-15</v>
      </c>
      <c r="D27" s="2"/>
      <c r="E27" s="2"/>
      <c r="F27" s="2"/>
      <c r="G27" s="1"/>
      <c r="H27" s="1"/>
      <c r="I27" s="5">
        <f>'1.Delta Pgene'!$G$10</f>
        <v>0</v>
      </c>
      <c r="J27" s="1"/>
      <c r="K27" s="5">
        <f>'3.Cal reflexion'!$I$7</f>
        <v>0</v>
      </c>
      <c r="L27" s="1"/>
      <c r="M27" s="1"/>
      <c r="N27" s="5">
        <f>'4.Cal Transmission'!$I$7</f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>
      <c r="B28" s="2">
        <v>2</v>
      </c>
      <c r="C28" s="2">
        <v>-10</v>
      </c>
      <c r="D28" s="2"/>
      <c r="E28" s="2"/>
      <c r="F28" s="2"/>
      <c r="G28" s="1"/>
      <c r="H28" s="1"/>
      <c r="I28" s="5">
        <f>'1.Delta Pgene'!$G$10</f>
        <v>0</v>
      </c>
      <c r="J28" s="1"/>
      <c r="K28" s="5">
        <f>'3.Cal reflexion'!$I$7</f>
        <v>0</v>
      </c>
      <c r="L28" s="1"/>
      <c r="M28" s="1"/>
      <c r="N28" s="5">
        <f>'4.Cal Transmission'!$I$7</f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>
      <c r="B29" s="2">
        <v>2</v>
      </c>
      <c r="C29" s="2">
        <v>-5</v>
      </c>
      <c r="D29" s="2"/>
      <c r="E29" s="2"/>
      <c r="F29" s="2"/>
      <c r="G29" s="1"/>
      <c r="H29" s="1"/>
      <c r="I29" s="5">
        <f>'1.Delta Pgene'!$G$10</f>
        <v>0</v>
      </c>
      <c r="J29" s="1"/>
      <c r="K29" s="5">
        <f>'3.Cal reflexion'!$I$7</f>
        <v>0</v>
      </c>
      <c r="L29" s="1"/>
      <c r="M29" s="1"/>
      <c r="N29" s="5">
        <f>'4.Cal Transmission'!$I$7</f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>
      <c r="B30" s="2">
        <v>2</v>
      </c>
      <c r="C30" s="2">
        <v>0</v>
      </c>
      <c r="D30" s="2"/>
      <c r="E30" s="2"/>
      <c r="F30" s="2"/>
      <c r="G30" s="1"/>
      <c r="H30" s="1"/>
      <c r="I30" s="5">
        <f>'1.Delta Pgene'!$G$10</f>
        <v>0</v>
      </c>
      <c r="J30" s="1"/>
      <c r="K30" s="5">
        <f>'3.Cal reflexion'!$I$7</f>
        <v>0</v>
      </c>
      <c r="L30" s="1"/>
      <c r="M30" s="1"/>
      <c r="N30" s="5">
        <f>'4.Cal Transmission'!$I$7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>
      <c r="B31" s="2">
        <v>2</v>
      </c>
      <c r="C31" s="2">
        <v>5</v>
      </c>
      <c r="D31" s="2"/>
      <c r="E31" s="2"/>
      <c r="F31" s="2"/>
      <c r="G31" s="1"/>
      <c r="H31" s="1"/>
      <c r="I31" s="5">
        <f>'1.Delta Pgene'!$G$10</f>
        <v>0</v>
      </c>
      <c r="J31" s="1"/>
      <c r="K31" s="5">
        <f>'3.Cal reflexion'!$I$7</f>
        <v>0</v>
      </c>
      <c r="L31" s="1"/>
      <c r="M31" s="1"/>
      <c r="N31" s="5">
        <f>'4.Cal Transmission'!$I$7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>
      <c r="B32" s="2">
        <v>2</v>
      </c>
      <c r="C32" s="2">
        <v>6</v>
      </c>
      <c r="D32" s="2"/>
      <c r="E32" s="2"/>
      <c r="F32" s="2"/>
      <c r="G32" s="1"/>
      <c r="H32" s="1"/>
      <c r="I32" s="5">
        <f>'1.Delta Pgene'!$G$10</f>
        <v>0</v>
      </c>
      <c r="J32" s="1"/>
      <c r="K32" s="5">
        <f>'3.Cal reflexion'!$I$7</f>
        <v>0</v>
      </c>
      <c r="L32" s="1"/>
      <c r="M32" s="1"/>
      <c r="N32" s="5">
        <f>'4.Cal Transmission'!$I$7</f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>
      <c r="B33" s="2">
        <v>2</v>
      </c>
      <c r="C33" s="7">
        <v>7</v>
      </c>
      <c r="D33" s="2"/>
      <c r="E33" s="2"/>
      <c r="F33" s="2"/>
      <c r="G33" s="1"/>
      <c r="H33" s="1"/>
      <c r="I33" s="5">
        <f>'1.Delta Pgene'!$G$10</f>
        <v>0</v>
      </c>
      <c r="J33" s="1"/>
      <c r="K33" s="5">
        <f>'3.Cal reflexion'!$I$7</f>
        <v>0</v>
      </c>
      <c r="L33" s="1"/>
      <c r="M33" s="1"/>
      <c r="N33" s="5">
        <f>'4.Cal Transmission'!$I$7</f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>
      <c r="B34" s="2">
        <v>2</v>
      </c>
      <c r="C34" s="7">
        <v>8</v>
      </c>
      <c r="D34" s="2"/>
      <c r="E34" s="2"/>
      <c r="F34" s="2"/>
      <c r="G34" s="1"/>
      <c r="H34" s="1"/>
      <c r="I34" s="5">
        <f>'1.Delta Pgene'!$G$10</f>
        <v>0</v>
      </c>
      <c r="J34" s="1"/>
      <c r="K34" s="5">
        <f>'3.Cal reflexion'!$I$7</f>
        <v>0</v>
      </c>
      <c r="L34" s="1"/>
      <c r="M34" s="1"/>
      <c r="N34" s="5">
        <f>'4.Cal Transmission'!$I$7</f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>
      <c r="B35" s="2">
        <v>2</v>
      </c>
      <c r="C35" s="7">
        <v>9</v>
      </c>
      <c r="D35" s="2"/>
      <c r="E35" s="2"/>
      <c r="F35" s="2"/>
      <c r="G35" s="1"/>
      <c r="H35" s="1"/>
      <c r="I35" s="5">
        <f>'1.Delta Pgene'!$G$10</f>
        <v>0</v>
      </c>
      <c r="J35" s="1"/>
      <c r="K35" s="5">
        <f>'3.Cal reflexion'!$I$7</f>
        <v>0</v>
      </c>
      <c r="L35" s="1"/>
      <c r="M35" s="1"/>
      <c r="N35" s="5">
        <f>'4.Cal Transmission'!$I$7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>
      <c r="B36" s="2">
        <v>2</v>
      </c>
      <c r="C36" s="7">
        <v>10</v>
      </c>
      <c r="D36" s="2"/>
      <c r="E36" s="2"/>
      <c r="F36" s="2"/>
      <c r="G36" s="1"/>
      <c r="H36" s="1"/>
      <c r="I36" s="5">
        <f>'1.Delta Pgene'!$G$10</f>
        <v>0</v>
      </c>
      <c r="J36" s="1"/>
      <c r="K36" s="5">
        <f>'3.Cal reflexion'!$I$7</f>
        <v>0</v>
      </c>
      <c r="L36" s="1"/>
      <c r="M36" s="1"/>
      <c r="N36" s="5">
        <f>'4.Cal Transmission'!$I$7</f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>
      <c r="B37" s="2">
        <v>2</v>
      </c>
      <c r="C37" s="7">
        <v>11</v>
      </c>
      <c r="D37" s="2"/>
      <c r="E37" s="2"/>
      <c r="F37" s="2"/>
      <c r="G37" s="1"/>
      <c r="H37" s="1"/>
      <c r="I37" s="5">
        <f>'1.Delta Pgene'!$G$10</f>
        <v>0</v>
      </c>
      <c r="J37" s="1"/>
      <c r="K37" s="5">
        <f>'3.Cal reflexion'!$I$7</f>
        <v>0</v>
      </c>
      <c r="L37" s="1"/>
      <c r="M37" s="1"/>
      <c r="N37" s="5">
        <f>'4.Cal Transmission'!$I$7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>
      <c r="B38" s="2">
        <v>2</v>
      </c>
      <c r="C38" s="7">
        <v>12</v>
      </c>
      <c r="D38" s="2"/>
      <c r="E38" s="2"/>
      <c r="F38" s="2"/>
      <c r="G38" s="1"/>
      <c r="H38" s="1"/>
      <c r="I38" s="5">
        <f>'1.Delta Pgene'!$G$10</f>
        <v>0</v>
      </c>
      <c r="J38" s="1"/>
      <c r="K38" s="5">
        <f>'3.Cal reflexion'!$I$7</f>
        <v>0</v>
      </c>
      <c r="L38" s="1"/>
      <c r="M38" s="1"/>
      <c r="N38" s="5">
        <f>'4.Cal Transmission'!$I$7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>
      <c r="B39" s="7">
        <v>2</v>
      </c>
      <c r="C39" s="7">
        <v>13</v>
      </c>
      <c r="D39" s="7"/>
      <c r="E39" s="7"/>
      <c r="F39" s="7"/>
      <c r="G39" s="1"/>
      <c r="H39" s="1"/>
      <c r="I39" s="5">
        <f>'1.Delta Pgene'!$G$10</f>
        <v>0</v>
      </c>
      <c r="J39" s="1"/>
      <c r="K39" s="5">
        <f>'3.Cal reflexion'!$I$7</f>
        <v>0</v>
      </c>
      <c r="L39" s="1"/>
      <c r="M39" s="1"/>
      <c r="N39" s="5">
        <f>'4.Cal Transmission'!$I$7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>
      <c r="B40" s="7">
        <v>2</v>
      </c>
      <c r="C40" s="7">
        <v>14</v>
      </c>
      <c r="D40" s="7"/>
      <c r="E40" s="7"/>
      <c r="F40" s="7"/>
      <c r="G40" s="1"/>
      <c r="H40" s="1"/>
      <c r="I40" s="5">
        <f>'1.Delta Pgene'!$G$10</f>
        <v>0</v>
      </c>
      <c r="J40" s="1"/>
      <c r="K40" s="5">
        <f>'3.Cal reflexion'!$I$7</f>
        <v>0</v>
      </c>
      <c r="L40" s="1"/>
      <c r="M40" s="1"/>
      <c r="N40" s="5">
        <f>'4.Cal Transmission'!$I$7</f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>
      <c r="B41" s="7">
        <v>2</v>
      </c>
      <c r="C41" s="7">
        <v>15</v>
      </c>
      <c r="D41" s="7"/>
      <c r="E41" s="7"/>
      <c r="F41" s="7"/>
      <c r="G41" s="1"/>
      <c r="H41" s="1"/>
      <c r="I41" s="5">
        <f>'1.Delta Pgene'!$G$10</f>
        <v>0</v>
      </c>
      <c r="J41" s="1"/>
      <c r="K41" s="5">
        <f>'3.Cal reflexion'!$I$7</f>
        <v>0</v>
      </c>
      <c r="L41" s="1"/>
      <c r="M41" s="1"/>
      <c r="N41" s="5">
        <f>'4.Cal Transmission'!$I$7</f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>
      <c r="B42" s="7">
        <v>2</v>
      </c>
      <c r="C42" s="7">
        <v>16</v>
      </c>
      <c r="D42" s="7"/>
      <c r="E42" s="7"/>
      <c r="F42" s="7"/>
      <c r="G42" s="1"/>
      <c r="H42" s="1"/>
      <c r="I42" s="5">
        <f>'1.Delta Pgene'!$G$10</f>
        <v>0</v>
      </c>
      <c r="J42" s="1"/>
      <c r="K42" s="5">
        <f>'3.Cal reflexion'!$I$7</f>
        <v>0</v>
      </c>
      <c r="L42" s="1"/>
      <c r="M42" s="1"/>
      <c r="N42" s="5">
        <f>'4.Cal Transmission'!$I$7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>
      <c r="B43" s="7">
        <v>2</v>
      </c>
      <c r="C43" s="7">
        <v>17</v>
      </c>
      <c r="D43" s="7"/>
      <c r="E43" s="7"/>
      <c r="F43" s="7"/>
      <c r="G43" s="1"/>
      <c r="H43" s="1"/>
      <c r="I43" s="5">
        <f>'1.Delta Pgene'!$G$10</f>
        <v>0</v>
      </c>
      <c r="J43" s="1"/>
      <c r="K43" s="5">
        <f>'3.Cal reflexion'!$I$7</f>
        <v>0</v>
      </c>
      <c r="L43" s="1"/>
      <c r="M43" s="1"/>
      <c r="N43" s="5">
        <f>'4.Cal Transmission'!$I$7</f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>
      <c r="B44" s="7">
        <v>2</v>
      </c>
      <c r="C44" s="7">
        <v>18</v>
      </c>
      <c r="D44" s="7"/>
      <c r="E44" s="7"/>
      <c r="F44" s="7"/>
      <c r="G44" s="1"/>
      <c r="H44" s="1"/>
      <c r="I44" s="5">
        <f>'1.Delta Pgene'!$G$10</f>
        <v>0</v>
      </c>
      <c r="J44" s="1"/>
      <c r="K44" s="5">
        <f>'3.Cal reflexion'!$I$7</f>
        <v>0</v>
      </c>
      <c r="L44" s="1"/>
      <c r="M44" s="1"/>
      <c r="N44" s="5">
        <f>'4.Cal Transmission'!$I$7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>
      <c r="B45" s="7">
        <v>2</v>
      </c>
      <c r="C45" s="7">
        <v>19</v>
      </c>
      <c r="D45" s="7"/>
      <c r="E45" s="7"/>
      <c r="F45" s="7"/>
      <c r="G45" s="1"/>
      <c r="H45" s="1"/>
      <c r="I45" s="5">
        <f>'1.Delta Pgene'!$G$10</f>
        <v>0</v>
      </c>
      <c r="J45" s="1"/>
      <c r="K45" s="5">
        <f>'3.Cal reflexion'!$I$7</f>
        <v>0</v>
      </c>
      <c r="L45" s="1"/>
      <c r="M45" s="1"/>
      <c r="N45" s="5">
        <f>'4.Cal Transmission'!$I$7</f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>
      <c r="B46" s="7">
        <v>2</v>
      </c>
      <c r="C46" s="7">
        <v>19</v>
      </c>
      <c r="D46" s="7"/>
      <c r="E46" s="7"/>
      <c r="F46" s="7"/>
      <c r="G46" s="1"/>
      <c r="H46" s="1"/>
      <c r="I46" s="5">
        <f>'1.Delta Pgene'!$G$10</f>
        <v>0</v>
      </c>
      <c r="J46" s="1"/>
      <c r="K46" s="5">
        <f>'3.Cal reflexion'!$I$7</f>
        <v>0</v>
      </c>
      <c r="L46" s="1"/>
      <c r="M46" s="1"/>
      <c r="N46" s="5">
        <f>'4.Cal Transmission'!$I$7</f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</row>
  </sheetData>
  <mergeCells count="40">
    <mergeCell ref="X23:X24"/>
    <mergeCell ref="U23:U24"/>
    <mergeCell ref="V23:V24"/>
    <mergeCell ref="W23:W24"/>
    <mergeCell ref="G23:G24"/>
    <mergeCell ref="H23:H24"/>
    <mergeCell ref="O23:O24"/>
    <mergeCell ref="P23:P24"/>
    <mergeCell ref="Q23:Q24"/>
    <mergeCell ref="R23:R24"/>
    <mergeCell ref="S23:S24"/>
    <mergeCell ref="T23:T24"/>
    <mergeCell ref="W4:W5"/>
    <mergeCell ref="X4:X5"/>
    <mergeCell ref="B23:B24"/>
    <mergeCell ref="C23:C24"/>
    <mergeCell ref="I23:I24"/>
    <mergeCell ref="J23:J24"/>
    <mergeCell ref="K23:K24"/>
    <mergeCell ref="L23:L24"/>
    <mergeCell ref="M23:M24"/>
    <mergeCell ref="N23:N24"/>
    <mergeCell ref="T4:T5"/>
    <mergeCell ref="U4:U5"/>
    <mergeCell ref="V4:V5"/>
    <mergeCell ref="G4:G5"/>
    <mergeCell ref="H4:H5"/>
    <mergeCell ref="S4:S5"/>
    <mergeCell ref="L4:L5"/>
    <mergeCell ref="M4:M5"/>
    <mergeCell ref="B4:B5"/>
    <mergeCell ref="C4:C5"/>
    <mergeCell ref="I4:I5"/>
    <mergeCell ref="J4:J5"/>
    <mergeCell ref="K4:K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K13"/>
  <sheetViews>
    <sheetView topLeftCell="B1" zoomScale="85" zoomScaleNormal="85" workbookViewId="0">
      <selection activeCell="K17" sqref="K17"/>
    </sheetView>
  </sheetViews>
  <sheetFormatPr defaultColWidth="9.19921875" defaultRowHeight="14.25"/>
  <cols>
    <col min="4" max="4" width="11.46484375" bestFit="1" customWidth="1"/>
    <col min="5" max="5" width="7.73046875" bestFit="1" customWidth="1"/>
    <col min="6" max="8" width="10" bestFit="1" customWidth="1"/>
    <col min="9" max="9" width="21.19921875" bestFit="1" customWidth="1"/>
    <col min="10" max="10" width="12.53125" bestFit="1" customWidth="1"/>
    <col min="11" max="11" width="19.53125" customWidth="1"/>
    <col min="12" max="12" width="27.73046875" customWidth="1"/>
    <col min="13" max="13" width="20.73046875" customWidth="1"/>
    <col min="14" max="14" width="22.19921875" customWidth="1"/>
  </cols>
  <sheetData>
    <row r="8" spans="4:11" ht="30" customHeight="1">
      <c r="D8" s="17" t="s">
        <v>0</v>
      </c>
      <c r="E8" s="17" t="s">
        <v>2</v>
      </c>
      <c r="F8" s="2" t="s">
        <v>4</v>
      </c>
      <c r="G8" s="2" t="s">
        <v>4</v>
      </c>
      <c r="H8" s="2" t="s">
        <v>4</v>
      </c>
      <c r="I8" s="15" t="s">
        <v>57</v>
      </c>
      <c r="J8" s="16" t="s">
        <v>49</v>
      </c>
      <c r="K8" s="16" t="s">
        <v>11</v>
      </c>
    </row>
    <row r="9" spans="4:11">
      <c r="D9" s="17"/>
      <c r="E9" s="17"/>
      <c r="F9" s="2" t="s">
        <v>5</v>
      </c>
      <c r="G9" s="2" t="s">
        <v>6</v>
      </c>
      <c r="H9" s="2" t="s">
        <v>7</v>
      </c>
      <c r="I9" s="16"/>
      <c r="J9" s="16"/>
      <c r="K9" s="16"/>
    </row>
    <row r="10" spans="4:11">
      <c r="D10" s="2" t="s">
        <v>1</v>
      </c>
      <c r="E10" s="2" t="s">
        <v>3</v>
      </c>
      <c r="F10" s="2" t="s">
        <v>3</v>
      </c>
      <c r="G10" s="2" t="s">
        <v>3</v>
      </c>
      <c r="H10" s="2" t="s">
        <v>3</v>
      </c>
      <c r="I10" s="4" t="s">
        <v>8</v>
      </c>
      <c r="J10" s="4" t="s">
        <v>3</v>
      </c>
      <c r="K10" s="4" t="s">
        <v>8</v>
      </c>
    </row>
    <row r="11" spans="4:11">
      <c r="D11" s="2">
        <v>1</v>
      </c>
      <c r="E11" s="2">
        <v>2</v>
      </c>
      <c r="F11" s="2" t="s">
        <v>9</v>
      </c>
      <c r="G11" s="2" t="s">
        <v>9</v>
      </c>
      <c r="H11" s="2"/>
      <c r="I11" s="1"/>
      <c r="J11" s="1"/>
      <c r="K11" s="1"/>
    </row>
    <row r="12" spans="4:11">
      <c r="D12" s="2">
        <v>1.5</v>
      </c>
      <c r="E12" s="2">
        <v>2</v>
      </c>
      <c r="F12" s="2" t="s">
        <v>9</v>
      </c>
      <c r="G12" s="2" t="s">
        <v>9</v>
      </c>
      <c r="H12" s="2"/>
      <c r="I12" s="1"/>
      <c r="J12" s="1"/>
      <c r="K12" s="1"/>
    </row>
    <row r="13" spans="4:11">
      <c r="D13" s="2">
        <v>2</v>
      </c>
      <c r="E13" s="2">
        <v>2</v>
      </c>
      <c r="F13" s="2" t="s">
        <v>9</v>
      </c>
      <c r="G13" s="2" t="s">
        <v>9</v>
      </c>
      <c r="H13" s="2"/>
      <c r="I13" s="1"/>
      <c r="J13" s="1"/>
      <c r="K13" s="1"/>
    </row>
  </sheetData>
  <mergeCells count="5">
    <mergeCell ref="I8:I9"/>
    <mergeCell ref="J8:J9"/>
    <mergeCell ref="K8:K9"/>
    <mergeCell ref="D8:D9"/>
    <mergeCell ref="E8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1.Delta Pgene</vt:lpstr>
      <vt:lpstr>2.Caract Coupler</vt:lpstr>
      <vt:lpstr>3.Cal reflexion</vt:lpstr>
      <vt:lpstr>4.Cal Transmission</vt:lpstr>
      <vt:lpstr>5.Measure FET</vt:lpstr>
      <vt:lpstr>Caract Passif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2019-10-15T16:25:09Z</dcterms:modified>
</cp:coreProperties>
</file>