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w\Documents\Sync-Docs\Files\Education\EMIMEO\Fundamentals-of-Coherent-Photonics\Labs\"/>
    </mc:Choice>
  </mc:AlternateContent>
  <xr:revisionPtr revIDLastSave="0" documentId="13_ncr:1_{6D5E4C21-6841-48A3-96A0-9104C407EB17}" xr6:coauthVersionLast="47" xr6:coauthVersionMax="47" xr10:uidLastSave="{00000000-0000-0000-0000-000000000000}"/>
  <bookViews>
    <workbookView xWindow="-120" yWindow="-120" windowWidth="29040" windowHeight="15840" xr2:uid="{E4A2C766-3011-4FCE-82FA-4B3C454697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K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5" i="1"/>
  <c r="G21" i="1" l="1"/>
  <c r="G15" i="1"/>
  <c r="G18" i="1"/>
  <c r="G17" i="1"/>
  <c r="G16" i="1"/>
  <c r="G14" i="1"/>
  <c r="G13" i="1"/>
  <c r="G12" i="1"/>
  <c r="G20" i="1"/>
  <c r="G11" i="1"/>
  <c r="G10" i="1"/>
  <c r="G19" i="1"/>
  <c r="G9" i="1"/>
  <c r="G8" i="1"/>
  <c r="G7" i="1"/>
  <c r="G5" i="1"/>
  <c r="G6" i="1"/>
</calcChain>
</file>

<file path=xl/sharedStrings.xml><?xml version="1.0" encoding="utf-8"?>
<sst xmlns="http://schemas.openxmlformats.org/spreadsheetml/2006/main" count="13" uniqueCount="9">
  <si>
    <t>P_In</t>
  </si>
  <si>
    <t>P_Out (Corrected)</t>
  </si>
  <si>
    <t>Gain</t>
  </si>
  <si>
    <t>P_Sat</t>
  </si>
  <si>
    <t>G_0</t>
  </si>
  <si>
    <t>Output_Theoretical</t>
  </si>
  <si>
    <t>Gain_Theoretical</t>
  </si>
  <si>
    <t>dBm</t>
  </si>
  <si>
    <t>miliWatt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</si>
</sst>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Power</a:t>
            </a:r>
            <a:r>
              <a:rPr lang="en-IE" baseline="0"/>
              <a:t>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P_Out (Corrected)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Sheet1!$G$5:$G$21</c:f>
              <c:numCache>
                <c:formatCode>0.00</c:formatCode>
                <c:ptCount val="17"/>
                <c:pt idx="0">
                  <c:v>1.1735108709918103</c:v>
                </c:pt>
                <c:pt idx="1">
                  <c:v>0.96078943915232318</c:v>
                </c:pt>
                <c:pt idx="2">
                  <c:v>0.78662786106655336</c:v>
                </c:pt>
                <c:pt idx="3">
                  <c:v>0.6440364210831413</c:v>
                </c:pt>
                <c:pt idx="4">
                  <c:v>0.52729242404304855</c:v>
                </c:pt>
                <c:pt idx="5">
                  <c:v>0.43171052342907967</c:v>
                </c:pt>
                <c:pt idx="6">
                  <c:v>0.35345468195878016</c:v>
                </c:pt>
                <c:pt idx="7">
                  <c:v>0.28938421793905061</c:v>
                </c:pt>
                <c:pt idx="8">
                  <c:v>0.23692775868212176</c:v>
                </c:pt>
                <c:pt idx="9">
                  <c:v>0.19398004229089191</c:v>
                </c:pt>
                <c:pt idx="10">
                  <c:v>0.15881742610692071</c:v>
                </c:pt>
                <c:pt idx="11">
                  <c:v>0.13002871087842591</c:v>
                </c:pt>
                <c:pt idx="12">
                  <c:v>0.10645850437925285</c:v>
                </c:pt>
                <c:pt idx="13">
                  <c:v>8.7160851461981298E-2</c:v>
                </c:pt>
                <c:pt idx="14">
                  <c:v>7.1361269556386081E-2</c:v>
                </c:pt>
                <c:pt idx="15">
                  <c:v>5.8425665964500828E-2</c:v>
                </c:pt>
                <c:pt idx="16">
                  <c:v>4.7834889494198368E-2</c:v>
                </c:pt>
              </c:numCache>
            </c:numRef>
          </c:cat>
          <c:val>
            <c:numRef>
              <c:f>Sheet1!$H$5:$H$21</c:f>
              <c:numCache>
                <c:formatCode>0.00</c:formatCode>
                <c:ptCount val="17"/>
                <c:pt idx="0">
                  <c:v>4.43266064129309</c:v>
                </c:pt>
                <c:pt idx="1">
                  <c:v>4.3059595283452063</c:v>
                </c:pt>
                <c:pt idx="2">
                  <c:v>4.1082617205283398</c:v>
                </c:pt>
                <c:pt idx="3">
                  <c:v>3.8343502725130767</c:v>
                </c:pt>
                <c:pt idx="4">
                  <c:v>3.5466376009821219</c:v>
                </c:pt>
                <c:pt idx="5">
                  <c:v>3.1740234175276001</c:v>
                </c:pt>
                <c:pt idx="6">
                  <c:v>2.7787467035811972</c:v>
                </c:pt>
                <c:pt idx="7">
                  <c:v>2.4254085877731626</c:v>
                </c:pt>
                <c:pt idx="8">
                  <c:v>2.0606057644771547</c:v>
                </c:pt>
                <c:pt idx="9">
                  <c:v>1.7091565445052328</c:v>
                </c:pt>
                <c:pt idx="10">
                  <c:v>1.4049475905635938</c:v>
                </c:pt>
                <c:pt idx="11">
                  <c:v>1.1606729892090855</c:v>
                </c:pt>
                <c:pt idx="12">
                  <c:v>0.96753855958903201</c:v>
                </c:pt>
                <c:pt idx="13">
                  <c:v>0.8154623711872927</c:v>
                </c:pt>
                <c:pt idx="14">
                  <c:v>0.65704681981505675</c:v>
                </c:pt>
                <c:pt idx="15">
                  <c:v>0.54172325910294095</c:v>
                </c:pt>
                <c:pt idx="16">
                  <c:v>0.43911233950446965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4-40D1-99FB-D03496AF0FF2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Output_Theoretical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Sheet1!$G$5:$G$21</c:f>
              <c:numCache>
                <c:formatCode>0.00</c:formatCode>
                <c:ptCount val="17"/>
                <c:pt idx="0">
                  <c:v>1.1735108709918103</c:v>
                </c:pt>
                <c:pt idx="1">
                  <c:v>0.96078943915232318</c:v>
                </c:pt>
                <c:pt idx="2">
                  <c:v>0.78662786106655336</c:v>
                </c:pt>
                <c:pt idx="3">
                  <c:v>0.6440364210831413</c:v>
                </c:pt>
                <c:pt idx="4">
                  <c:v>0.52729242404304855</c:v>
                </c:pt>
                <c:pt idx="5">
                  <c:v>0.43171052342907967</c:v>
                </c:pt>
                <c:pt idx="6">
                  <c:v>0.35345468195878016</c:v>
                </c:pt>
                <c:pt idx="7">
                  <c:v>0.28938421793905061</c:v>
                </c:pt>
                <c:pt idx="8">
                  <c:v>0.23692775868212176</c:v>
                </c:pt>
                <c:pt idx="9">
                  <c:v>0.19398004229089191</c:v>
                </c:pt>
                <c:pt idx="10">
                  <c:v>0.15881742610692071</c:v>
                </c:pt>
                <c:pt idx="11">
                  <c:v>0.13002871087842591</c:v>
                </c:pt>
                <c:pt idx="12">
                  <c:v>0.10645850437925285</c:v>
                </c:pt>
                <c:pt idx="13">
                  <c:v>8.7160851461981298E-2</c:v>
                </c:pt>
                <c:pt idx="14">
                  <c:v>7.1361269556386081E-2</c:v>
                </c:pt>
                <c:pt idx="15">
                  <c:v>5.8425665964500828E-2</c:v>
                </c:pt>
                <c:pt idx="16">
                  <c:v>4.7834889494198368E-2</c:v>
                </c:pt>
              </c:numCache>
            </c:numRef>
          </c:cat>
          <c:val>
            <c:numRef>
              <c:f>Sheet1!$K$5:$K$21</c:f>
              <c:numCache>
                <c:formatCode>General</c:formatCode>
                <c:ptCount val="17"/>
                <c:pt idx="0">
                  <c:v>9.5103584715205098</c:v>
                </c:pt>
                <c:pt idx="1">
                  <c:v>8.8276286584686723</c:v>
                </c:pt>
                <c:pt idx="2">
                  <c:v>8.1160007743265741</c:v>
                </c:pt>
                <c:pt idx="3">
                  <c:v>7.3885143115048368</c:v>
                </c:pt>
                <c:pt idx="4">
                  <c:v>6.6594284294100916</c:v>
                </c:pt>
                <c:pt idx="5">
                  <c:v>5.9431275015151677</c:v>
                </c:pt>
                <c:pt idx="6">
                  <c:v>5.2530062912711397</c:v>
                </c:pt>
                <c:pt idx="7">
                  <c:v>4.6005137426424287</c:v>
                </c:pt>
                <c:pt idx="8">
                  <c:v>3.9944921433386167</c:v>
                </c:pt>
                <c:pt idx="9">
                  <c:v>3.4408749637199989</c:v>
                </c:pt>
                <c:pt idx="10">
                  <c:v>2.9427284732222869</c:v>
                </c:pt>
                <c:pt idx="11">
                  <c:v>2.5005629537369893</c:v>
                </c:pt>
                <c:pt idx="12">
                  <c:v>2.1128108247167043</c:v>
                </c:pt>
                <c:pt idx="13">
                  <c:v>1.7763699766534928</c:v>
                </c:pt>
                <c:pt idx="14">
                  <c:v>1.4871313274767097</c:v>
                </c:pt>
                <c:pt idx="15">
                  <c:v>1.2404382578338948</c:v>
                </c:pt>
                <c:pt idx="16">
                  <c:v>1.0314528739718811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4-40D1-99FB-D03496AF0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204688"/>
        <c:axId val="1009178032"/>
      </c:lineChart>
      <c:catAx>
        <c:axId val="89520468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Power</a:t>
                </a:r>
                <a:r>
                  <a:rPr lang="en-IE" baseline="0"/>
                  <a:t> 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78032"/>
        <c:crosses val="autoZero"/>
        <c:auto val="1"/>
        <c:lblAlgn val="ctr"/>
        <c:lblOffset val="100"/>
        <c:noMultiLvlLbl val="0"/>
      </c:catAx>
      <c:valAx>
        <c:axId val="10091780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Sheet1!$G$5:$G$21</c:f>
              <c:numCache>
                <c:formatCode>0.00</c:formatCode>
                <c:ptCount val="17"/>
                <c:pt idx="0">
                  <c:v>1.1735108709918103</c:v>
                </c:pt>
                <c:pt idx="1">
                  <c:v>0.96078943915232318</c:v>
                </c:pt>
                <c:pt idx="2">
                  <c:v>0.78662786106655336</c:v>
                </c:pt>
                <c:pt idx="3">
                  <c:v>0.6440364210831413</c:v>
                </c:pt>
                <c:pt idx="4">
                  <c:v>0.52729242404304855</c:v>
                </c:pt>
                <c:pt idx="5">
                  <c:v>0.43171052342907967</c:v>
                </c:pt>
                <c:pt idx="6">
                  <c:v>0.35345468195878016</c:v>
                </c:pt>
                <c:pt idx="7">
                  <c:v>0.28938421793905061</c:v>
                </c:pt>
                <c:pt idx="8">
                  <c:v>0.23692775868212176</c:v>
                </c:pt>
                <c:pt idx="9">
                  <c:v>0.19398004229089191</c:v>
                </c:pt>
                <c:pt idx="10">
                  <c:v>0.15881742610692071</c:v>
                </c:pt>
                <c:pt idx="11">
                  <c:v>0.13002871087842591</c:v>
                </c:pt>
                <c:pt idx="12">
                  <c:v>0.10645850437925285</c:v>
                </c:pt>
                <c:pt idx="13">
                  <c:v>8.7160851461981298E-2</c:v>
                </c:pt>
                <c:pt idx="14">
                  <c:v>7.1361269556386081E-2</c:v>
                </c:pt>
                <c:pt idx="15">
                  <c:v>5.8425665964500828E-2</c:v>
                </c:pt>
                <c:pt idx="16">
                  <c:v>4.7834889494198368E-2</c:v>
                </c:pt>
              </c:numCache>
            </c:numRef>
          </c:cat>
          <c:val>
            <c:numRef>
              <c:f>Sheet1!$I$5:$I$21</c:f>
              <c:numCache>
                <c:formatCode>0.00</c:formatCode>
                <c:ptCount val="17"/>
                <c:pt idx="0">
                  <c:v>3.7772642340728892</c:v>
                </c:pt>
                <c:pt idx="1">
                  <c:v>4.9530324243951149</c:v>
                </c:pt>
                <c:pt idx="2">
                  <c:v>5.7718924056609362</c:v>
                </c:pt>
                <c:pt idx="3">
                  <c:v>6.5797713796528221</c:v>
                </c:pt>
                <c:pt idx="4">
                  <c:v>7.4335237049395211</c:v>
                </c:pt>
                <c:pt idx="5">
                  <c:v>8.125440970212626</c:v>
                </c:pt>
                <c:pt idx="6">
                  <c:v>8.6884972876229973</c:v>
                </c:pt>
                <c:pt idx="7">
                  <c:v>9.2627409149948345</c:v>
                </c:pt>
                <c:pt idx="8">
                  <c:v>9.6118816013221835</c:v>
                </c:pt>
                <c:pt idx="9">
                  <c:v>9.7376517971536778</c:v>
                </c:pt>
                <c:pt idx="10">
                  <c:v>9.7766804095289075</c:v>
                </c:pt>
                <c:pt idx="11">
                  <c:v>9.865067679315441</c:v>
                </c:pt>
                <c:pt idx="12">
                  <c:v>10.044246670658563</c:v>
                </c:pt>
                <c:pt idx="13">
                  <c:v>10.339794555750872</c:v>
                </c:pt>
                <c:pt idx="14">
                  <c:v>10.175674306073333</c:v>
                </c:pt>
                <c:pt idx="15">
                  <c:v>10.247153912965146</c:v>
                </c:pt>
                <c:pt idx="16">
                  <c:v>10.145193027933281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2-4818-ACD0-28DF254D94A9}"/>
            </c:ext>
          </c:extLst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Gain_Theoretical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Sheet1!$G$5:$G$21</c:f>
              <c:numCache>
                <c:formatCode>0.00</c:formatCode>
                <c:ptCount val="17"/>
                <c:pt idx="0">
                  <c:v>1.1735108709918103</c:v>
                </c:pt>
                <c:pt idx="1">
                  <c:v>0.96078943915232318</c:v>
                </c:pt>
                <c:pt idx="2">
                  <c:v>0.78662786106655336</c:v>
                </c:pt>
                <c:pt idx="3">
                  <c:v>0.6440364210831413</c:v>
                </c:pt>
                <c:pt idx="4">
                  <c:v>0.52729242404304855</c:v>
                </c:pt>
                <c:pt idx="5">
                  <c:v>0.43171052342907967</c:v>
                </c:pt>
                <c:pt idx="6">
                  <c:v>0.35345468195878016</c:v>
                </c:pt>
                <c:pt idx="7">
                  <c:v>0.28938421793905061</c:v>
                </c:pt>
                <c:pt idx="8">
                  <c:v>0.23692775868212176</c:v>
                </c:pt>
                <c:pt idx="9">
                  <c:v>0.19398004229089191</c:v>
                </c:pt>
                <c:pt idx="10">
                  <c:v>0.15881742610692071</c:v>
                </c:pt>
                <c:pt idx="11">
                  <c:v>0.13002871087842591</c:v>
                </c:pt>
                <c:pt idx="12">
                  <c:v>0.10645850437925285</c:v>
                </c:pt>
                <c:pt idx="13">
                  <c:v>8.7160851461981298E-2</c:v>
                </c:pt>
                <c:pt idx="14">
                  <c:v>7.1361269556386081E-2</c:v>
                </c:pt>
                <c:pt idx="15">
                  <c:v>5.8425665964500828E-2</c:v>
                </c:pt>
                <c:pt idx="16">
                  <c:v>4.7834889494198368E-2</c:v>
                </c:pt>
              </c:numCache>
            </c:numRef>
          </c:cat>
          <c:val>
            <c:numRef>
              <c:f>Sheet1!$L$5:$L$21</c:f>
              <c:numCache>
                <c:formatCode>General</c:formatCode>
                <c:ptCount val="17"/>
                <c:pt idx="0">
                  <c:v>8.1041929023483945</c:v>
                </c:pt>
                <c:pt idx="1">
                  <c:v>9.1878910183036933</c:v>
                </c:pt>
                <c:pt idx="2">
                  <c:v>10.317459088370518</c:v>
                </c:pt>
                <c:pt idx="3">
                  <c:v>11.472199505547875</c:v>
                </c:pt>
                <c:pt idx="4">
                  <c:v>12.629478683476043</c:v>
                </c:pt>
                <c:pt idx="5">
                  <c:v>13.766464283309254</c:v>
                </c:pt>
                <c:pt idx="6">
                  <c:v>14.861894775760096</c:v>
                </c:pt>
                <c:pt idx="7">
                  <c:v>15.897597233900907</c:v>
                </c:pt>
                <c:pt idx="8">
                  <c:v>16.859536280414893</c:v>
                </c:pt>
                <c:pt idx="9">
                  <c:v>17.738293708380951</c:v>
                </c:pt>
                <c:pt idx="10">
                  <c:v>18.529002423456689</c:v>
                </c:pt>
                <c:pt idx="11">
                  <c:v>19.23085245438573</c:v>
                </c:pt>
                <c:pt idx="12">
                  <c:v>19.846332024259201</c:v>
                </c:pt>
                <c:pt idx="13">
                  <c:v>20.380365116423025</c:v>
                </c:pt>
                <c:pt idx="14">
                  <c:v>20.839474083370302</c:v>
                </c:pt>
                <c:pt idx="15">
                  <c:v>21.231050384390645</c:v>
                </c:pt>
                <c:pt idx="16">
                  <c:v>21.562773215917645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2-4818-ACD0-28DF254D9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252496"/>
        <c:axId val="1160250416"/>
      </c:lineChart>
      <c:catAx>
        <c:axId val="116025249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Power 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50416"/>
        <c:crosses val="autoZero"/>
        <c:auto val="1"/>
        <c:lblAlgn val="ctr"/>
        <c:lblOffset val="100"/>
        <c:noMultiLvlLbl val="0"/>
      </c:catAx>
      <c:valAx>
        <c:axId val="11602504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5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24</xdr:row>
      <xdr:rowOff>0</xdr:rowOff>
    </xdr:from>
    <xdr:to>
      <xdr:col>13</xdr:col>
      <xdr:colOff>571500</xdr:colOff>
      <xdr:row>48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FDE6C-85E0-4F0C-ACA5-B7E756CFF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129639</xdr:colOff>
      <xdr:row>21</xdr:row>
      <xdr:rowOff>59377</xdr:rowOff>
    </xdr:from>
    <xdr:to>
      <xdr:col>30</xdr:col>
      <xdr:colOff>494805</xdr:colOff>
      <xdr:row>48</xdr:row>
      <xdr:rowOff>118753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E8F584-40C5-4FF9-A26D-1E4ACA2A4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DF75-81AC-4983-8184-B7125BCC51F3}">
  <dimension ref="B3:O21"/>
  <sheetViews>
    <sheetView tabSelected="1" topLeftCell="A2" zoomScale="77" zoomScaleNormal="77" workbookViewId="0">
      <selection activeCell="Q16" sqref="Q16"/>
    </sheetView>
  </sheetViews>
  <sheetFormatPr defaultRowHeight="14.4" x14ac:dyDescent="0.3"/>
  <cols>
    <col min="4" max="4" width="15.77734375" bestFit="1" customWidth="1"/>
    <col min="7" max="7" width="4.5546875" bestFit="1" customWidth="1"/>
    <col min="8" max="8" width="15.77734375" bestFit="1" customWidth="1"/>
    <col min="9" max="9" width="5.5546875" bestFit="1" customWidth="1"/>
    <col min="11" max="11" width="17" bestFit="1" customWidth="1"/>
    <col min="12" max="12" width="15" bestFit="1" customWidth="1"/>
  </cols>
  <sheetData>
    <row r="3" spans="2:15" x14ac:dyDescent="0.3">
      <c r="C3" s="3" t="s">
        <v>7</v>
      </c>
      <c r="D3" s="3"/>
      <c r="E3" s="3"/>
      <c r="F3" s="2"/>
      <c r="G3" s="3" t="s">
        <v>8</v>
      </c>
      <c r="H3" s="3"/>
      <c r="I3" s="3"/>
    </row>
    <row r="4" spans="2:15" x14ac:dyDescent="0.3">
      <c r="C4" t="s">
        <v>0</v>
      </c>
      <c r="D4" t="s">
        <v>1</v>
      </c>
      <c r="E4" t="s">
        <v>2</v>
      </c>
      <c r="G4" t="s">
        <v>0</v>
      </c>
      <c r="H4" t="s">
        <v>1</v>
      </c>
      <c r="I4" t="s">
        <v>2</v>
      </c>
      <c r="K4" t="s">
        <v>5</v>
      </c>
      <c r="L4" t="s">
        <v>6</v>
      </c>
      <c r="O4" t="s">
        <v>8</v>
      </c>
    </row>
    <row r="5" spans="2:15" x14ac:dyDescent="0.3">
      <c r="B5">
        <v>-8</v>
      </c>
      <c r="C5">
        <f>B5+9.6</f>
        <v>1.5999999999999996</v>
      </c>
      <c r="D5" s="1">
        <v>14.89</v>
      </c>
      <c r="E5" s="1">
        <v>13.29</v>
      </c>
      <c r="F5" s="1"/>
      <c r="G5" s="1">
        <f>EXP(C5/10)</f>
        <v>1.1735108709918103</v>
      </c>
      <c r="H5" s="1">
        <f>EXP(D5/10)</f>
        <v>4.43266064129309</v>
      </c>
      <c r="I5" s="1">
        <f t="shared" ref="I5:I20" si="0">EXP(E5/10)</f>
        <v>3.7772642340728892</v>
      </c>
      <c r="K5">
        <f>$O$6*G5*($O$5/($O$5+G5))</f>
        <v>9.5103584715205098</v>
      </c>
      <c r="L5">
        <f>$O$6/(1+(G5/$O$5))</f>
        <v>8.1041929023483945</v>
      </c>
      <c r="N5" t="s">
        <v>3</v>
      </c>
      <c r="O5" s="1">
        <v>0.63</v>
      </c>
    </row>
    <row r="6" spans="2:15" x14ac:dyDescent="0.3">
      <c r="B6">
        <v>-10</v>
      </c>
      <c r="C6">
        <f t="shared" ref="C6:C21" si="1">B6+9.6</f>
        <v>-0.40000000000000036</v>
      </c>
      <c r="D6" s="1">
        <v>14.6</v>
      </c>
      <c r="E6" s="1">
        <v>16</v>
      </c>
      <c r="F6" s="1"/>
      <c r="G6" s="1">
        <f>EXP(C6/10)</f>
        <v>0.96078943915232318</v>
      </c>
      <c r="H6" s="1">
        <f>EXP(D6/10)</f>
        <v>4.3059595283452063</v>
      </c>
      <c r="I6" s="1">
        <f t="shared" si="0"/>
        <v>4.9530324243951149</v>
      </c>
      <c r="K6">
        <f t="shared" ref="K6:K21" si="2">$O$6*G6*($O$5/($O$5+G6))</f>
        <v>8.8276286584686723</v>
      </c>
      <c r="L6">
        <f t="shared" ref="L6:L21" si="3">$O$6/(1+(G6/$O$5))</f>
        <v>9.1878910183036933</v>
      </c>
      <c r="N6" t="s">
        <v>4</v>
      </c>
      <c r="O6" s="1">
        <v>23.2</v>
      </c>
    </row>
    <row r="7" spans="2:15" x14ac:dyDescent="0.3">
      <c r="B7">
        <v>-12</v>
      </c>
      <c r="C7">
        <f t="shared" si="1"/>
        <v>-2.4000000000000004</v>
      </c>
      <c r="D7" s="1">
        <v>14.13</v>
      </c>
      <c r="E7" s="1">
        <v>17.53</v>
      </c>
      <c r="F7" s="1"/>
      <c r="G7" s="1">
        <f>EXP(C7/10)</f>
        <v>0.78662786106655336</v>
      </c>
      <c r="H7" s="1">
        <f>EXP(D7/10)</f>
        <v>4.1082617205283398</v>
      </c>
      <c r="I7" s="1">
        <f t="shared" si="0"/>
        <v>5.7718924056609362</v>
      </c>
      <c r="K7">
        <f t="shared" si="2"/>
        <v>8.1160007743265741</v>
      </c>
      <c r="L7">
        <f t="shared" si="3"/>
        <v>10.317459088370518</v>
      </c>
    </row>
    <row r="8" spans="2:15" x14ac:dyDescent="0.3">
      <c r="B8">
        <v>-14</v>
      </c>
      <c r="C8">
        <f t="shared" si="1"/>
        <v>-4.4000000000000004</v>
      </c>
      <c r="D8" s="1">
        <v>13.44</v>
      </c>
      <c r="E8" s="1">
        <v>18.84</v>
      </c>
      <c r="F8" s="1"/>
      <c r="G8" s="1">
        <f>EXP(C8/10)</f>
        <v>0.6440364210831413</v>
      </c>
      <c r="H8" s="1">
        <f>EXP(D8/10)</f>
        <v>3.8343502725130767</v>
      </c>
      <c r="I8" s="1">
        <f t="shared" si="0"/>
        <v>6.5797713796528221</v>
      </c>
      <c r="K8">
        <f t="shared" si="2"/>
        <v>7.3885143115048368</v>
      </c>
      <c r="L8">
        <f t="shared" si="3"/>
        <v>11.472199505547875</v>
      </c>
    </row>
    <row r="9" spans="2:15" x14ac:dyDescent="0.3">
      <c r="B9">
        <v>-16</v>
      </c>
      <c r="C9">
        <f t="shared" si="1"/>
        <v>-6.4</v>
      </c>
      <c r="D9" s="1">
        <v>12.66</v>
      </c>
      <c r="E9" s="1">
        <v>20.059999999999999</v>
      </c>
      <c r="F9" s="1"/>
      <c r="G9" s="1">
        <f>EXP(C9/10)</f>
        <v>0.52729242404304855</v>
      </c>
      <c r="H9" s="1">
        <f>EXP(D9/10)</f>
        <v>3.5466376009821219</v>
      </c>
      <c r="I9" s="1">
        <f t="shared" si="0"/>
        <v>7.4335237049395211</v>
      </c>
      <c r="K9">
        <f t="shared" si="2"/>
        <v>6.6594284294100916</v>
      </c>
      <c r="L9">
        <f t="shared" si="3"/>
        <v>12.629478683476043</v>
      </c>
    </row>
    <row r="10" spans="2:15" x14ac:dyDescent="0.3">
      <c r="B10">
        <v>-18</v>
      </c>
      <c r="C10">
        <f t="shared" si="1"/>
        <v>-8.4</v>
      </c>
      <c r="D10" s="1">
        <v>11.55</v>
      </c>
      <c r="E10" s="1">
        <v>20.95</v>
      </c>
      <c r="F10" s="1"/>
      <c r="G10" s="1">
        <f>EXP(C10/10)</f>
        <v>0.43171052342907967</v>
      </c>
      <c r="H10" s="1">
        <f>EXP(D10/10)</f>
        <v>3.1740234175276001</v>
      </c>
      <c r="I10" s="1">
        <f t="shared" si="0"/>
        <v>8.125440970212626</v>
      </c>
      <c r="K10">
        <f t="shared" si="2"/>
        <v>5.9431275015151677</v>
      </c>
      <c r="L10">
        <f t="shared" si="3"/>
        <v>13.766464283309254</v>
      </c>
    </row>
    <row r="11" spans="2:15" x14ac:dyDescent="0.3">
      <c r="B11">
        <v>-20</v>
      </c>
      <c r="C11">
        <f t="shared" si="1"/>
        <v>-10.4</v>
      </c>
      <c r="D11" s="1">
        <v>10.220000000000001</v>
      </c>
      <c r="E11" s="1">
        <v>21.62</v>
      </c>
      <c r="F11" s="1"/>
      <c r="G11" s="1">
        <f>EXP(C11/10)</f>
        <v>0.35345468195878016</v>
      </c>
      <c r="H11" s="1">
        <f>EXP(D11/10)</f>
        <v>2.7787467035811972</v>
      </c>
      <c r="I11" s="1">
        <f t="shared" si="0"/>
        <v>8.6884972876229973</v>
      </c>
      <c r="K11">
        <f t="shared" si="2"/>
        <v>5.2530062912711397</v>
      </c>
      <c r="L11">
        <f t="shared" si="3"/>
        <v>14.861894775760096</v>
      </c>
    </row>
    <row r="12" spans="2:15" x14ac:dyDescent="0.3">
      <c r="B12">
        <v>-22</v>
      </c>
      <c r="C12">
        <f t="shared" si="1"/>
        <v>-12.4</v>
      </c>
      <c r="D12" s="1">
        <v>8.86</v>
      </c>
      <c r="E12" s="1">
        <v>22.26</v>
      </c>
      <c r="F12" s="1"/>
      <c r="G12" s="1">
        <f>EXP(C12/10)</f>
        <v>0.28938421793905061</v>
      </c>
      <c r="H12" s="1">
        <f>EXP(D12/10)</f>
        <v>2.4254085877731626</v>
      </c>
      <c r="I12" s="1">
        <f t="shared" si="0"/>
        <v>9.2627409149948345</v>
      </c>
      <c r="K12">
        <f t="shared" si="2"/>
        <v>4.6005137426424287</v>
      </c>
      <c r="L12">
        <f t="shared" si="3"/>
        <v>15.897597233900907</v>
      </c>
    </row>
    <row r="13" spans="2:15" x14ac:dyDescent="0.3">
      <c r="B13">
        <v>-24</v>
      </c>
      <c r="C13">
        <f t="shared" si="1"/>
        <v>-14.4</v>
      </c>
      <c r="D13" s="1">
        <v>7.23</v>
      </c>
      <c r="E13" s="1">
        <v>22.63</v>
      </c>
      <c r="F13" s="1"/>
      <c r="G13" s="1">
        <f>EXP(C13/10)</f>
        <v>0.23692775868212176</v>
      </c>
      <c r="H13" s="1">
        <f>EXP(D13/10)</f>
        <v>2.0606057644771547</v>
      </c>
      <c r="I13" s="1">
        <f t="shared" si="0"/>
        <v>9.6118816013221835</v>
      </c>
      <c r="K13">
        <f t="shared" si="2"/>
        <v>3.9944921433386167</v>
      </c>
      <c r="L13">
        <f t="shared" si="3"/>
        <v>16.859536280414893</v>
      </c>
    </row>
    <row r="14" spans="2:15" x14ac:dyDescent="0.3">
      <c r="B14">
        <v>-26</v>
      </c>
      <c r="C14">
        <f t="shared" si="1"/>
        <v>-16.399999999999999</v>
      </c>
      <c r="D14" s="1">
        <v>5.36</v>
      </c>
      <c r="E14" s="1">
        <v>22.76</v>
      </c>
      <c r="F14" s="1"/>
      <c r="G14" s="1">
        <f>EXP(C14/10)</f>
        <v>0.19398004229089191</v>
      </c>
      <c r="H14" s="1">
        <f>EXP(D14/10)</f>
        <v>1.7091565445052328</v>
      </c>
      <c r="I14" s="1">
        <f t="shared" si="0"/>
        <v>9.7376517971536778</v>
      </c>
      <c r="K14">
        <f t="shared" si="2"/>
        <v>3.4408749637199989</v>
      </c>
      <c r="L14">
        <f t="shared" si="3"/>
        <v>17.738293708380951</v>
      </c>
    </row>
    <row r="15" spans="2:15" x14ac:dyDescent="0.3">
      <c r="B15">
        <v>-28</v>
      </c>
      <c r="C15">
        <f t="shared" si="1"/>
        <v>-18.399999999999999</v>
      </c>
      <c r="D15" s="1">
        <v>3.4</v>
      </c>
      <c r="E15" s="1">
        <v>22.8</v>
      </c>
      <c r="F15" s="1"/>
      <c r="G15" s="1">
        <f>EXP(C15/10)</f>
        <v>0.15881742610692071</v>
      </c>
      <c r="H15" s="1">
        <f>EXP(D15/10)</f>
        <v>1.4049475905635938</v>
      </c>
      <c r="I15" s="1">
        <f t="shared" si="0"/>
        <v>9.7766804095289075</v>
      </c>
      <c r="K15">
        <f t="shared" si="2"/>
        <v>2.9427284732222869</v>
      </c>
      <c r="L15">
        <f t="shared" si="3"/>
        <v>18.529002423456689</v>
      </c>
    </row>
    <row r="16" spans="2:15" x14ac:dyDescent="0.3">
      <c r="B16">
        <v>-30</v>
      </c>
      <c r="C16">
        <f t="shared" si="1"/>
        <v>-20.399999999999999</v>
      </c>
      <c r="D16" s="1">
        <v>1.49</v>
      </c>
      <c r="E16" s="1">
        <v>22.89</v>
      </c>
      <c r="F16" s="1"/>
      <c r="G16" s="1">
        <f>EXP(C16/10)</f>
        <v>0.13002871087842591</v>
      </c>
      <c r="H16" s="1">
        <f>EXP(D16/10)</f>
        <v>1.1606729892090855</v>
      </c>
      <c r="I16" s="1">
        <f t="shared" si="0"/>
        <v>9.865067679315441</v>
      </c>
      <c r="K16">
        <f t="shared" si="2"/>
        <v>2.5005629537369893</v>
      </c>
      <c r="L16">
        <f t="shared" si="3"/>
        <v>19.23085245438573</v>
      </c>
    </row>
    <row r="17" spans="2:12" x14ac:dyDescent="0.3">
      <c r="B17">
        <v>-32</v>
      </c>
      <c r="C17">
        <f t="shared" si="1"/>
        <v>-22.4</v>
      </c>
      <c r="D17" s="1">
        <v>-0.33</v>
      </c>
      <c r="E17" s="1">
        <v>23.07</v>
      </c>
      <c r="F17" s="1"/>
      <c r="G17" s="1">
        <f>EXP(C17/10)</f>
        <v>0.10645850437925285</v>
      </c>
      <c r="H17" s="1">
        <f>EXP(D17/10)</f>
        <v>0.96753855958903201</v>
      </c>
      <c r="I17" s="1">
        <f t="shared" si="0"/>
        <v>10.044246670658563</v>
      </c>
      <c r="K17">
        <f t="shared" si="2"/>
        <v>2.1128108247167043</v>
      </c>
      <c r="L17">
        <f t="shared" si="3"/>
        <v>19.846332024259201</v>
      </c>
    </row>
    <row r="18" spans="2:12" x14ac:dyDescent="0.3">
      <c r="B18">
        <v>-34</v>
      </c>
      <c r="C18">
        <f t="shared" si="1"/>
        <v>-24.4</v>
      </c>
      <c r="D18" s="1">
        <v>-2.04</v>
      </c>
      <c r="E18" s="1">
        <v>23.36</v>
      </c>
      <c r="F18" s="1"/>
      <c r="G18" s="1">
        <f>EXP(C18/10)</f>
        <v>8.7160851461981298E-2</v>
      </c>
      <c r="H18" s="1">
        <f>EXP(D18/10)</f>
        <v>0.8154623711872927</v>
      </c>
      <c r="I18" s="1">
        <f t="shared" si="0"/>
        <v>10.339794555750872</v>
      </c>
      <c r="K18">
        <f t="shared" si="2"/>
        <v>1.7763699766534928</v>
      </c>
      <c r="L18">
        <f t="shared" si="3"/>
        <v>20.380365116423025</v>
      </c>
    </row>
    <row r="19" spans="2:12" x14ac:dyDescent="0.3">
      <c r="B19">
        <v>-36</v>
      </c>
      <c r="C19">
        <f t="shared" si="1"/>
        <v>-26.4</v>
      </c>
      <c r="D19" s="1">
        <v>-4.2</v>
      </c>
      <c r="E19" s="1">
        <v>23.2</v>
      </c>
      <c r="F19" s="1"/>
      <c r="G19" s="1">
        <f>EXP(C19/10)</f>
        <v>7.1361269556386081E-2</v>
      </c>
      <c r="H19" s="1">
        <f>EXP(D19/10)</f>
        <v>0.65704681981505675</v>
      </c>
      <c r="I19" s="1">
        <f t="shared" si="0"/>
        <v>10.175674306073333</v>
      </c>
      <c r="K19">
        <f t="shared" si="2"/>
        <v>1.4871313274767097</v>
      </c>
      <c r="L19">
        <f t="shared" si="3"/>
        <v>20.839474083370302</v>
      </c>
    </row>
    <row r="20" spans="2:12" x14ac:dyDescent="0.3">
      <c r="B20">
        <v>-38</v>
      </c>
      <c r="C20">
        <f t="shared" si="1"/>
        <v>-28.4</v>
      </c>
      <c r="D20" s="1">
        <v>-6.13</v>
      </c>
      <c r="E20" s="1">
        <v>23.27</v>
      </c>
      <c r="F20" s="1"/>
      <c r="G20" s="1">
        <f>EXP(C20/10)</f>
        <v>5.8425665964500828E-2</v>
      </c>
      <c r="H20" s="1">
        <f>EXP(D20/10)</f>
        <v>0.54172325910294095</v>
      </c>
      <c r="I20" s="1">
        <f t="shared" si="0"/>
        <v>10.247153912965146</v>
      </c>
      <c r="K20">
        <f t="shared" si="2"/>
        <v>1.2404382578338948</v>
      </c>
      <c r="L20">
        <f t="shared" si="3"/>
        <v>21.231050384390645</v>
      </c>
    </row>
    <row r="21" spans="2:12" x14ac:dyDescent="0.3">
      <c r="B21">
        <v>-40</v>
      </c>
      <c r="C21">
        <f t="shared" si="1"/>
        <v>-30.4</v>
      </c>
      <c r="D21" s="1">
        <v>-8.23</v>
      </c>
      <c r="E21" s="1">
        <v>23.17</v>
      </c>
      <c r="F21" s="1"/>
      <c r="G21" s="1">
        <f>EXP(C21/10)</f>
        <v>4.7834889494198368E-2</v>
      </c>
      <c r="H21" s="1">
        <f>EXP(D21/10)</f>
        <v>0.43911233950446965</v>
      </c>
      <c r="I21" s="1">
        <f t="shared" ref="I21" si="4">EXP(E21/10)</f>
        <v>10.145193027933281</v>
      </c>
      <c r="K21">
        <f t="shared" si="2"/>
        <v>1.0314528739718811</v>
      </c>
      <c r="L21">
        <f t="shared" si="3"/>
        <v>21.562773215917645</v>
      </c>
    </row>
  </sheetData>
  <mergeCells count="2">
    <mergeCell ref="C3:E3"/>
    <mergeCell ref="G3:I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Wilson</dc:creator>
  <cp:lastModifiedBy>Andrew Wilson</cp:lastModifiedBy>
  <dcterms:created xsi:type="dcterms:W3CDTF">2021-11-09T15:13:34Z</dcterms:created>
  <dcterms:modified xsi:type="dcterms:W3CDTF">2021-11-09T17:38:51Z</dcterms:modified>
</cp:coreProperties>
</file>