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lipreading" sheetId="1" state="visible" r:id="rId2"/>
    <sheet name="lipreadingGraphs" sheetId="2" state="visible" r:id="rId3"/>
    <sheet name="combined" sheetId="3" state="visible" r:id="rId4"/>
    <sheet name="combinedGraphs" sheetId="4" state="visible" r:id="rId5"/>
    <sheet name="audi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<sst xmlns="http://schemas.openxmlformats.org/spreadsheetml/2006/main" count="573" uniqueCount="253">
  <si>
    <t xml:space="preserve">Network Path</t>
  </si>
  <si>
    <t xml:space="preserve">Network Name</t>
  </si>
  <si>
    <t xml:space="preserve">Dataset</t>
  </si>
  <si>
    <t xml:space="preserve">Test Dataset</t>
  </si>
  <si>
    <t xml:space="preserve">nb_CNN_used</t>
  </si>
  <si>
    <t xml:space="preserve">nb_lipRNN</t>
  </si>
  <si>
    <t xml:space="preserve">nb_lipreading</t>
  </si>
  <si>
    <t xml:space="preserve">Test Cost</t>
  </si>
  <si>
    <t xml:space="preserve">Test Accuracy</t>
  </si>
  <si>
    <t xml:space="preserve">Test Top 3 Accuracy</t>
  </si>
  <si>
    <t xml:space="preserve">PHONEME, volunteers</t>
  </si>
  <si>
    <t xml:space="preserve">Network Type</t>
  </si>
  <si>
    <t xml:space="preserve">Volunteer Test Accuracy</t>
  </si>
  <si>
    <t xml:space="preserve">/home/matthijs/TCDTIMIT/lipreading/TCDTIMIT/results/CNN/volunteers_google_phoneme39</t>
  </si>
  <si>
    <t xml:space="preserve">volunteers_google_phoneme39</t>
  </si>
  <si>
    <t xml:space="preserve">WLAS</t>
  </si>
  <si>
    <t xml:space="preserve">TCDTIMIT</t>
  </si>
  <si>
    <t xml:space="preserve">/home/matthijs/TCDTIMIT/lipreading/TCDTIMIT/results/CNN_LSTM/volunteers_google_phoneme39_LSTM_bidirectional_64_dense</t>
  </si>
  <si>
    <t xml:space="preserve">volunteers_google_phoneme39_LSTM_bidirectional_64_dense</t>
  </si>
  <si>
    <t xml:space="preserve">WLAS (PF) + 64 / 1 LSTM</t>
  </si>
  <si>
    <t xml:space="preserve">/home/matthijs/TCDTIMIT/lipreading/TCDTIMIT/results/CNN_LSTM/volunteers_google_phoneme39_LSTM_bidirectional_256_256_dense</t>
  </si>
  <si>
    <t xml:space="preserve">volunteers_google_phoneme39_LSTM_bidirectional_256_256_dense</t>
  </si>
  <si>
    <t xml:space="preserve">WLAS (PF) + 256 / 2  LSTM</t>
  </si>
  <si>
    <t xml:space="preserve">/home/matthijs/TCDTIMIT/lipreading/TCDTIMIT/results/CNN_LSTM/volunteers_google_phoneme39_LSTM_bidirectional_512_512_dense</t>
  </si>
  <si>
    <t xml:space="preserve">volunteers_google_phoneme39_LSTM_bidirectional_512_512_dense</t>
  </si>
  <si>
    <t xml:space="preserve">WLAS (PF) + 512 / 2  LSTM </t>
  </si>
  <si>
    <t xml:space="preserve">Lipspeaker Test Accuracy</t>
  </si>
  <si>
    <t xml:space="preserve">/home/matthijs/TCDTIMIT/lipreading/TCDTIMIT/results/CNN/lipspeakers_google_phoneme39</t>
  </si>
  <si>
    <t xml:space="preserve">lipspeakers_google_phoneme39</t>
  </si>
  <si>
    <t xml:space="preserve">/home/matthijs/TCDTIMIT/lipreading/TCDTIMIT/results/CNN_LSTM/lipspeakers_google_phoneme39_LSTM_bidirectional_64_dense</t>
  </si>
  <si>
    <t xml:space="preserve">lipspeakers_google_phoneme39_LSTM_bidirectional_64_dense</t>
  </si>
  <si>
    <t xml:space="preserve">dense</t>
  </si>
  <si>
    <t xml:space="preserve">/home/matthijs/TCDTIMIT/lipreading/TCDTIMIT/results/CNN_LSTM/lipspeakers_google_phoneme39_LSTM_bidirectional_256_256_dense</t>
  </si>
  <si>
    <t xml:space="preserve">lipspeakers_google_phoneme39_LSTM_bidirectional_256_256_dense</t>
  </si>
  <si>
    <t xml:space="preserve">256 / 2</t>
  </si>
  <si>
    <t xml:space="preserve">/home/matthijs/TCDTIMIT/lipreading/TCDTIMIT/results/CNN_LSTM/lipspeakers_google_phoneme39_LSTM_bidirectional_512_512_dense</t>
  </si>
  <si>
    <t xml:space="preserve">lipspeakers_google_phoneme39_LSTM_bidirectional_512_512_dense</t>
  </si>
  <si>
    <t xml:space="preserve">512 / 2</t>
  </si>
  <si>
    <t xml:space="preserve">PHONEME, LIPSPEAKERS</t>
  </si>
  <si>
    <t xml:space="preserve">/home/matthijs/TCDTIMIT/lipreading/TCDTIMIT/results/CNN/lipspeakers_cifar10_phoneme39</t>
  </si>
  <si>
    <t xml:space="preserve">lipspeakers_cifar10_phoneme39</t>
  </si>
  <si>
    <t xml:space="preserve">VGG</t>
  </si>
  <si>
    <t xml:space="preserve">/home/matthijs/TCDTIMIT/lipreading/TCDTIMIT/results/CNN/lipspeakers_resnet50_phoneme39</t>
  </si>
  <si>
    <t xml:space="preserve">lipspeakers_resnet50_phoneme39</t>
  </si>
  <si>
    <t xml:space="preserve">Resnet50</t>
  </si>
  <si>
    <t xml:space="preserve">nb_lipreadinFeatures</t>
  </si>
  <si>
    <t xml:space="preserve">nb_FC</t>
  </si>
  <si>
    <t xml:space="preserve">/home/matthijs/TCDTIMIT/lipreading/TCDTIMIT/results/CNN_LSTM/lipspeakers_google_phoneme39_LSTM_bidirectional_8_conv</t>
  </si>
  <si>
    <t xml:space="preserve">lipspeakers_google_phoneme39_LSTM_bidirectional_8_conv</t>
  </si>
  <si>
    <t xml:space="preserve">conv</t>
  </si>
  <si>
    <t xml:space="preserve">/home/matthijs/TCDTIMIT/lipreading/TCDTIMIT/results/CNN_LSTM/lipspeakers_google_phoneme39_LSTM_bidirectional_64_conv</t>
  </si>
  <si>
    <t xml:space="preserve">lipspeakers_google_phoneme39_LSTM_bidirectional_64_conv</t>
  </si>
  <si>
    <t xml:space="preserve">/home/matthijs/TCDTIMIT/lipreading/TCDTIMIT/results/CNN_LSTM/lipspeakers_google_phoneme39_LSTM_bidirectional_256_conv</t>
  </si>
  <si>
    <t xml:space="preserve">lipspeakers_google_phoneme39_LSTM_bidirectional_256_conv</t>
  </si>
  <si>
    <t xml:space="preserve">/home/matthijs/TCDTIMIT/lipreading/TCDTIMIT/results/CNN_LSTM/lipspeakers_google_phoneme39_LSTM_bidirectional_256_256_conv</t>
  </si>
  <si>
    <t xml:space="preserve">lipspeakers_google_phoneme39_LSTM_bidirectional_256_256_conv</t>
  </si>
  <si>
    <t xml:space="preserve">/home/matthijs/TCDTIMIT/lipreading/TCDTIMIT/results/CNN_LSTM/lipspeakers_google_phoneme39_LSTM_bidirectional_512_512_conv</t>
  </si>
  <si>
    <t xml:space="preserve">lipspeakers_google_phoneme39_LSTM_bidirectional_512_512_conv</t>
  </si>
  <si>
    <t xml:space="preserve">/home/matthijs/TCDTIMIT/lipreading/TCDTIMIT/results/CNN_LSTM/lipspeakers_google_phoneme39_LSTM_bidirectional_8_dense</t>
  </si>
  <si>
    <t xml:space="preserve">lipspeakers_google_phoneme39_LSTM_bidirectional_8_dense</t>
  </si>
  <si>
    <t xml:space="preserve">/home/matthijs/TCDTIMIT/lipreading/TCDTIMIT/results/CNN_LSTM/lipspeakers_google_phoneme39_LSTM_bidirectional_256_dense</t>
  </si>
  <si>
    <t xml:space="preserve">lipspeakers_google_phoneme39_LSTM_bidirectional_256_dense</t>
  </si>
  <si>
    <t xml:space="preserve">VISEMES</t>
  </si>
  <si>
    <t xml:space="preserve">Network Architecture</t>
  </si>
  <si>
    <t xml:space="preserve">Viseme Test Accuracy</t>
  </si>
  <si>
    <t xml:space="preserve">Phoneme Test Accuracy</t>
  </si>
  <si>
    <t xml:space="preserve">#N/A</t>
  </si>
  <si>
    <t xml:space="preserve">lipspeakers_resnet50_viseme39</t>
  </si>
  <si>
    <t xml:space="preserve">ResNet50</t>
  </si>
  <si>
    <t xml:space="preserve">lipspeakers_google_viseme39</t>
  </si>
  <si>
    <t xml:space="preserve">lipspeakers_cifar10_viseme39</t>
  </si>
  <si>
    <t xml:space="preserve">lipspeakers_google_viseme39_LSTM_bidirectional_64_dense_viseme</t>
  </si>
  <si>
    <t xml:space="preserve">lipspeakers_google_viseme39_LSTM_bidirectional_256_256_dense_viseme</t>
  </si>
  <si>
    <t xml:space="preserve">WLAS (PF) + 256 / 2 LSTM</t>
  </si>
  <si>
    <t xml:space="preserve">lipspeakers_google_viseme39_LSTM_bidirectional_256_256_conv_viseme</t>
  </si>
  <si>
    <t xml:space="preserve">WLAS (RF) + 256 / 2 LSTM</t>
  </si>
  <si>
    <t xml:space="preserve">Raw CNN features</t>
  </si>
  <si>
    <t xml:space="preserve">CONV weights</t>
  </si>
  <si>
    <t xml:space="preserve">LSTM weights</t>
  </si>
  <si>
    <t xml:space="preserve">FC weights</t>
  </si>
  <si>
    <t xml:space="preserve">FC weights (out + CNN)</t>
  </si>
  <si>
    <t xml:space="preserve">WLAS (</t>
  </si>
  <si>
    <t xml:space="preserve">RF) +</t>
  </si>
  <si>
    <t xml:space="preserve">8 / 1</t>
  </si>
  <si>
    <t xml:space="preserve">64 / 1</t>
  </si>
  <si>
    <t xml:space="preserve">256 / 1</t>
  </si>
  <si>
    <t xml:space="preserve">Preclassified CNN features</t>
  </si>
  <si>
    <t xml:space="preserve">PF) +</t>
  </si>
  <si>
    <t xml:space="preserve">RF networks</t>
  </si>
  <si>
    <t xml:space="preserve">PF networks</t>
  </si>
  <si>
    <t xml:space="preserve">nb_combining</t>
  </si>
  <si>
    <t xml:space="preserve">nb_audio_features</t>
  </si>
  <si>
    <t xml:space="preserve">nb_total</t>
  </si>
  <si>
    <t xml:space="preserve">nb_lipreading_features</t>
  </si>
  <si>
    <t xml:space="preserve">nb_audio</t>
  </si>
  <si>
    <t xml:space="preserve">Test Accuracy (volunteers)</t>
  </si>
  <si>
    <t xml:space="preserve">Validation Accuracy</t>
  </si>
  <si>
    <t xml:space="preserve">Test accuracy (lipspeakers)</t>
  </si>
  <si>
    <t xml:space="preserve">RNN__2_LSTMLayer256_256_nbMFCC39_bidirectional__CNN_google_dense_lipRNN_256_256_RNNfeaturesDense__FC_512_512_512__TCDTIMIT_lipspeakers</t>
  </si>
  <si>
    <t xml:space="preserve">Multimodal (trained on Lipspeakers)
Audio:LSTM 256 / 2 RF | Lipreading(PF): WLAS (PF) + LSTM 256 / 2 | Combination: FC 512 / 3 </t>
  </si>
  <si>
    <t xml:space="preserve">TCDTIMITvolunteers</t>
  </si>
  <si>
    <t xml:space="preserve">RNN__2_LSTMLayer256_256_nbMFCC39_bidirectional__CNN_google_dense_lipRNN_256_256_RNNfeaturesDense__FC_512_512_512__TCDTIMIT_volunteers</t>
  </si>
  <si>
    <t xml:space="preserve">Multimodal (trained on Volunteers)
Audio:LSTM 256 / 2 RF | Lipreading (PF): WLAS (PF) + LSTM 256 / 2 | Combination: FC 512 / 3 </t>
  </si>
  <si>
    <t xml:space="preserve">RNN__2_LSTMLayer256_256_nbMFCC39_bidirectional__CNN_google_conv_lipRNN_256_256__allowSubnetTraining__FC_512_512_512__TCDTIMIT_volunteers</t>
  </si>
  <si>
    <t xml:space="preserve">Multimodal E2E (trained on Volunteers): 
Audio:LSTM 256 / 2 RF | Lipreading (RF): WLAS (RF) + LSTM 256 / 2 | Combination: FC 512 / 3 </t>
  </si>
  <si>
    <t xml:space="preserve">/home/matthijs/TCDTIMIT/combinedSR/TCDTIMIT/results/CNN/volunteers/RNN__2_LSTMLayer256_256_nbMFCC39_bidirectional__CNN_google_conv__FC_512_512_512__TCDTIMIT_volunteers</t>
  </si>
  <si>
    <t xml:space="preserve">RNN__2_LSTMLayer256_256_nbMFCC39_bidirectional__CNN_google_conv__FC_512_512_512__TCDTIMIT_volunteers</t>
  </si>
  <si>
    <t xml:space="preserve">/home/matthijs/TCDTIMIT/combinedSR/TCDTIMIT/results/CNN/volunteers/RNN__2_LSTMLayer256_256_nbMFCC39_bidirectional__CNN_google_dense__FC_512_512_512__TCDTIMIT_volunteers</t>
  </si>
  <si>
    <t xml:space="preserve">RNN__2_LSTMLayer256_256_nbMFCC39_bidirectional__CNN_google_dense__FC_512_512_512__TCDTIMIT_volunteers</t>
  </si>
  <si>
    <t xml:space="preserve">/home/matthijs/TCDTIMIT/combinedSR/TCDTIMIT/results/CNN_LSTM/volunteers/RNN__2_LSTMLayer256_256_nbMFCC39_bidirectional__CNN_google_dense_lipRNN_256_256__FC_512_512_512__TCDTIMIT_volunteers</t>
  </si>
  <si>
    <t xml:space="preserve">RNN__2_LSTMLayer256_256_nbMFCC39_bidirectional__CNN_google_dense_lipRNN_256_256__FC_512_512_512__TCDTIMIT_volunteers</t>
  </si>
  <si>
    <t xml:space="preserve">/home/matthijs/TCDTIMIT/combinedSR/TCDTIMIT/results/CNN_LSTM/volunteers/RNN__2_LSTMLayer256_256_nbMFCC39_bidirectional__CNN_google_dense_lipRNN_64__FC_512_512_512__TCDTIMIT_volunteers</t>
  </si>
  <si>
    <t xml:space="preserve">RNN__2_LSTMLayer256_256_nbMFCC39_bidirectional__CNN_google_dense_lipRNN_64__FC_512_512_512__TCDTIMIT_volunteers</t>
  </si>
  <si>
    <t xml:space="preserve">/home/matthijs/TCDTIMIT/combinedSR/TCDTIMIT/results/CNN_LSTM/lipspeakers/RNN__2_LSTMLayer32_32_nbMFCC39_bidirectional__CNN_google_conv_lipRNN_256_256__FC_512_512_512__TCDTIMIT_lipspeakers</t>
  </si>
  <si>
    <t xml:space="preserve">RNN__2_LSTMLayer32_32_nbMFCC39_bidirectional__CNN_google_conv_lipRNN_256_256__FC_512_512_512__TCDTIMIT_lipspeakers</t>
  </si>
  <si>
    <t xml:space="preserve">/home/matthijs/TCDTIMIT/combinedSR/TCDTIMIT/results/CNN_LSTM/lipspeakers/RNN__2_LSTMLayer512_512_nbMFCC39_bidirectional__CNN_google_conv_lipRNN_256_256__FC_256__TCDTIMIT_lipspeakers</t>
  </si>
  <si>
    <t xml:space="preserve">RNN__2_LSTMLayer512_512_nbMFCC39_bidirectional__CNN_google_conv_lipRNN_256_256__FC_256__TCDTIMIT_lipspeakers</t>
  </si>
  <si>
    <t xml:space="preserve">/home/matthijs/TCDTIMIT/combinedSR/TCDTIMIT/results/CNN_LSTM/lipspeakers/RNN__2_LSTMLayer512_512_nbMFCC39_bidirectional__CNN_google_conv_lipRNN_256_256__FC_512_512_512__TCDTIMIT_lipspeakers</t>
  </si>
  <si>
    <t xml:space="preserve">RNN__2_LSTMLayer512_512_nbMFCC39_bidirectional__CNN_google_conv_lipRNN_256_256__FC_512_512_512__TCDTIMIT_lipspeakers</t>
  </si>
  <si>
    <t xml:space="preserve">/home/matthijs/TCDTIMIT/combinedSR/TCDTIMIT/results/CNN/lipspeakers/RNN__2_LSTMLayer256_256_nbMFCC39_bidirectional__CNN_google_conv__FC_512_512_512__TCDTIMIT_lipspeakers</t>
  </si>
  <si>
    <t xml:space="preserve">RNN__2_LSTMLayer256_256_nbMFCC39_bidirectional__CNN_google_conv__FC_512_512_512__TCDTIMIT_lipspeakers</t>
  </si>
  <si>
    <t xml:space="preserve">/home/matthijs/TCDTIMIT/combinedSR/TCDTIMIT/results/CNN/lipspeakers/RNN__2_LSTMLayer256_256_nbMFCC39_bidirectional__CNN_google_conv__FC_256_256_256__TCDTIMIT_lipspeakers</t>
  </si>
  <si>
    <t xml:space="preserve">RNN__2_LSTMLayer256_256_nbMFCC39_bidirectional__CNN_google_conv__FC_256_256_256__TCDTIMIT_lipspeakers</t>
  </si>
  <si>
    <t xml:space="preserve">/home/matthijs/TCDTIMIT/combinedSR/TCDTIMIT/results/CNN/lipspeakers/RNN__2_LSTMLayer256_256_nbMFCC39_bidirectional__CNN_google_conv__FC_256_256__TCDTIMIT_lipspeakers</t>
  </si>
  <si>
    <t xml:space="preserve">RNN__2_LSTMLayer256_256_nbMFCC39_bidirectional__CNN_google_conv__FC_256_256__TCDTIMIT_lipspeakers</t>
  </si>
  <si>
    <t xml:space="preserve">/home/matthijs/TCDTIMIT/combinedSR/TCDTIMIT/results/CNN_LSTM/lipspeakers/RNN__2_LSTMLayer512_512_nbMFCC39_bidirectional__CNN_google_conv_lipRNN_256_256__FC_256_256__TCDTIMIT_lipspeakers</t>
  </si>
  <si>
    <t xml:space="preserve">RNN__2_LSTMLayer512_512_nbMFCC39_bidirectional__CNN_google_conv_lipRNN_256_256__FC_256_256__TCDTIMIT_lipspeakers</t>
  </si>
  <si>
    <t xml:space="preserve">/home/matthijs/TCDTIMIT/combinedSR/TCDTIMIT/results/CNN/lipspeakers/RNN__2_LSTMLayer256_256_nbMFCC39_bidirectional__CNN_google_conv__FC_256__TCDTIMIT_lipspeakers</t>
  </si>
  <si>
    <t xml:space="preserve">RNN__2_LSTMLayer256_256_nbMFCC39_bidirectional__CNN_google_conv__FC_256__TCDTIMIT_lipspeakers</t>
  </si>
  <si>
    <t xml:space="preserve">/home/matthijs/TCDTIMIT/combinedSR/TCDTIMIT/results/CNN_LSTM/lipspeakers/RNN__2_LSTMLayer256_256_nbMFCC39_bidirectional__CNN_google_conv_lipRNN_256_256_RNNfeaturesDense__FC_512_512_512__TCDTIMIT_lipspeakers</t>
  </si>
  <si>
    <t xml:space="preserve">RNN__2_LSTMLayer256_256_nbMFCC39_bidirectional__CNN_google_conv_lipRNN_256_256_RNNfeaturesDense__FC_512_512_512__TCDTIMIT_lipspeakers</t>
  </si>
  <si>
    <t xml:space="preserve">/home/matthijs/TCDTIMIT/combinedSR/TCDTIMIT/results/CNN_LSTM/lipspeakers/RNN__2_LSTMLayer256_256_nbMFCC39_bidirectional__CNN_google_conv_lipRNN_256_256_RNNfeaturesDense__FC_512__TCDTIMIT_lipspeakers</t>
  </si>
  <si>
    <t xml:space="preserve">RNN__2_LSTMLayer256_256_nbMFCC39_bidirectional__CNN_google_conv_lipRNN_256_256_RNNfeaturesDense__FC_512__TCDTIMIT_lipspeakers</t>
  </si>
  <si>
    <t xml:space="preserve">RNN__2_LSTMLayer256_256_nbMFCC39_bidirectional__CNN_google_conv_lipRNN_256_256__FC_512_512_512__TCDTIMIT_lipspeakers</t>
  </si>
  <si>
    <t xml:space="preserve">/home/matthijs/TCDTIMIT/combinedSR/TCDTIMIT/results/CNN_LSTM/lipspeakers/RNN__2_LSTMLayer256_256_nbMFCC39_bidirectional__CNN_google_dense_lipRNN_256_256_RNNfeaturesDense__FC_512__TCDTIMIT_lipspeakers</t>
  </si>
  <si>
    <t xml:space="preserve">RNN__2_LSTMLayer256_256_nbMFCC39_bidirectional__CNN_google_dense_lipRNN_256_256_RNNfeaturesDense__FC_512__TCDTIMIT_lipspeakers</t>
  </si>
  <si>
    <t xml:space="preserve">/home/matthijs/TCDTIMIT/combinedSR/TCDTIMIT/results/CNN_LSTM/lipspeakers/RNN__2_LSTMLayer256_256_nbMFCC39_bidirectional__CNN_google_dense_lipRNN_256_256_RNNfeaturesDense__FC_512_512_512__TCDTIMIT_lipspeakers</t>
  </si>
  <si>
    <t xml:space="preserve"># allow subnet vs not</t>
  </si>
  <si>
    <t xml:space="preserve">Multimodal: 
Audio:LSTM 256 / 2 PF | Lipreading: google PF + LSTM 256 / 2 PC | Combination: FC 512 / 3</t>
  </si>
  <si>
    <t xml:space="preserve">RNN__2_LSTMLayer256_256_nbMFCC39_bidirectional_audioDense__CNN_google_dense_lipRNN_256_256_RNNfeaturesDense__allowSubnetTraining__FC_512_512_512__TCDTIMIT_lipspeakers</t>
  </si>
  <si>
    <t xml:space="preserve">Multimodal: 
Audio:LSTM 256 / 2 PF | Lipreading: google PF + LSTM 256 / 2 PC | Combination: FC 512 / 3 EndToEnd</t>
  </si>
  <si>
    <t xml:space="preserve">RNN__2_LSTMLayer256_256_nbMFCC39_bidirectional_audioDense__CNN_google_conv_lipRNN_256_256_RNNfeaturesDense__FC_512_512_512__TCDTIMIT_lipspeakers</t>
  </si>
  <si>
    <t xml:space="preserve">Multimodal: 
Audio:LSTM 256 / 2 PF | Lipreading: google RF + LSTM 256 / 2 PC | Combination: FC 512 / 3 </t>
  </si>
  <si>
    <t xml:space="preserve">RNN__2_LSTMLayer256_256_nbMFCC39_bidirectional_audioDense__CNN_google_conv_lipRNN_256_256_RNNfeaturesDense__allowSubnetTraining__FC_512_512_512__TCDTIMIT_lipspeakers</t>
  </si>
  <si>
    <t xml:space="preserve">Multimodal: 
Audio:LSTM 256 / 2 PF | Lipreading: google RF + LSTM 256 / 2 PC | Combination: FC 512 / 3 EndToEnd</t>
  </si>
  <si>
    <t xml:space="preserve">RNN__2_LSTMLayer256_256_nbMFCC39_bidirectional_audioDense__CNN_google_conv_lipRNN_256_256__FC_512_512_512__TCDTIMIT_lipspeakers</t>
  </si>
  <si>
    <t xml:space="preserve">Multimodal: 
Audio:LSTM 256 / 2 PF | Lipreading: google RF + LSTM 256 / 2 RF | Combination: FC 512 / 3 </t>
  </si>
  <si>
    <t xml:space="preserve">RNN__2_LSTMLayer256_256_nbMFCC39_bidirectional_audioDense__CNN_google_conv_lipRNN_256_256__allowSubnetTraining__FC_512_512_512__TCDTIMIT_lipspeakers</t>
  </si>
  <si>
    <t xml:space="preserve">Multimodal: 
Audio:LSTM 256 / 2 PF | Lipreading: google RF + LSTM 256 / 2 RF | Combination: FC 512 / 3 EndToEnd</t>
  </si>
  <si>
    <t xml:space="preserve">Multimodal: 
Audio:LSTM 256 / 2 RF | Lipreading: google PF + LSTM 256 / 2 PC | Combination: FC 512 / 3 </t>
  </si>
  <si>
    <t xml:space="preserve">RNN__2_LSTMLayer256_256_nbMFCC39_bidirectional__CNN_google_dense_lipRNN_256_256_RNNfeaturesDense__allowSubnetTraining__FC_512_512_512__TCDTIMIT_lipspeakers</t>
  </si>
  <si>
    <t xml:space="preserve">Multimodal: 
Audio:LSTM 256 / 2 RF | Lipreading: google PF + LSTM 256 / 2 PC | Combination: FC 512 / 3 EndToEnd</t>
  </si>
  <si>
    <t xml:space="preserve">Multimodal: 
Audio:LSTM 256 / 2 RF | Lipreading: google RF + LSTM 256 / 2 PC | Combination: FC 512 / 3 </t>
  </si>
  <si>
    <t xml:space="preserve">RNN__2_LSTMLayer256_256_nbMFCC39_bidirectional__CNN_google_conv_lipRNN_256_256_RNNfeaturesDense__allowSubnetTraining__FC_512_512_512__TCDTIMIT_lipspeakers</t>
  </si>
  <si>
    <t xml:space="preserve">Multimodal: 
Audio:LSTM 256 / 2 RF | Lipreading: google RF + LSTM 256 / 2 PC | Combination: FC 512 / 3 EndToEnd</t>
  </si>
  <si>
    <t xml:space="preserve">Multimodal: 
Audio:LSTM 256 / 2 RF | Lipreading: google RF + LSTM 256 / 2 RF | Combination: FC 512 / 3 </t>
  </si>
  <si>
    <t xml:space="preserve">RNN__2_LSTMLayer256_256_nbMFCC39_bidirectional__CNN_google_conv_lipRNN_256_256__allowSubnetTraining__FC_512_512_512__TCDTIMIT_lipspeakers</t>
  </si>
  <si>
    <t xml:space="preserve">Multimodal: 
Audio:LSTM 256 / 2 RF | Lipreading: google RF + LSTM 256 / 2 RF | Combination: FC 512 / 3 EndToEnd</t>
  </si>
  <si>
    <t xml:space="preserve">Multimodal: 
Audio:LSTM 256 / 2 RF | Lipreading: google PF + LSTM 256 / 2 RF | Combination: FC 512 / 3 </t>
  </si>
  <si>
    <t xml:space="preserve">Multimodal: 
Audio:LSTM 256 / 2 RF | Lipreading: google PF + LSTM 256 / 2 RF | Combination: FC 512 / 3 EndToEnd</t>
  </si>
  <si>
    <t xml:space="preserve"># comparison with lip only, audio only</t>
  </si>
  <si>
    <t xml:space="preserve">Top 1 Accuracy</t>
  </si>
  <si>
    <t xml:space="preserve">Top 3 Accuracy</t>
  </si>
  <si>
    <t xml:space="preserve">Lipreading</t>
  </si>
  <si>
    <t xml:space="preserve">/home/matthijs/TCDTIMIT/audioSR/TCDTIMIT/results/2_LSTMLayer256_256_nbMFCC39_bidirectional_TCDTIMIT</t>
  </si>
  <si>
    <t xml:space="preserve">2_LSTMLayer256_256_nbMFCC39_bidirectional_TCDTIMIT</t>
  </si>
  <si>
    <t xml:space="preserve">Audio</t>
  </si>
  <si>
    <t xml:space="preserve">Multimodal</t>
  </si>
  <si>
    <t xml:space="preserve">/home/matthijs/TCDTIMIT/combinedSR/TCDTIMIT/results/CNN_LSTM/lipspeakers/RNN__2_LSTMLayer256_256_nbMFCC39_bidirectional__CNN_google_conv_lipRNN_256_256__allowSubnetTraining__FC_512_512_512__TCDTIMIT_lipspeakers</t>
  </si>
  <si>
    <t xml:space="preserve">Multimodal with end-to-end training</t>
  </si>
  <si>
    <t xml:space="preserve"># Computational Cost</t>
  </si>
  <si>
    <t xml:space="preserve">CNN</t>
  </si>
  <si>
    <t xml:space="preserve">CNN FC</t>
  </si>
  <si>
    <t xml:space="preserve">Lip LSTM</t>
  </si>
  <si>
    <t xml:space="preserve">Combining FC</t>
  </si>
  <si>
    <t xml:space="preserve">Audio LSTM</t>
  </si>
  <si>
    <t xml:space="preserve">Total</t>
  </si>
  <si>
    <t xml:space="preserve">Accuracy</t>
  </si>
  <si>
    <t xml:space="preserve">Lip: WLAS</t>
  </si>
  <si>
    <t xml:space="preserve">Lip: WLAS (RF) + 256 / 2 LSTM</t>
  </si>
  <si>
    <t xml:space="preserve">Lip: WLAS (PF) + 256 / 2 LSTM</t>
  </si>
  <si>
    <t xml:space="preserve">Audio: 256 /2 LSTM</t>
  </si>
  <si>
    <t xml:space="preserve">Multi: audio (RF) + Lip (PF): WLAS (PF) + 256 / 2 LSTM</t>
  </si>
  <si>
    <t xml:space="preserve">Multi: audio (RF) + Lip (RF): WLAS (RF) + 256 / 2 LSTM</t>
  </si>
  <si>
    <t xml:space="preserve">Multimodal (trained on Lipspeakers)</t>
  </si>
  <si>
    <t xml:space="preserve">Multimodal (trained on Volunteers)</t>
  </si>
  <si>
    <t xml:space="preserve">Multimodal E2E (trained on Volunteers)</t>
  </si>
  <si>
    <t xml:space="preserve">nb_params</t>
  </si>
  <si>
    <t xml:space="preserve">/home/matthijs/TCDTIMIT/audioSR/combined/results/1_LSTMLayer64_nbMFCC39_bidirectional_combined</t>
  </si>
  <si>
    <t xml:space="preserve">1_LSTMLayer64_nbMFCC39_bidirectional_combined</t>
  </si>
  <si>
    <t xml:space="preserve">combined</t>
  </si>
  <si>
    <t xml:space="preserve">/home/matthijs/TCDTIMIT/audioSR/combined/results/2_LSTMLayer64_64_nbMFCC39_bidirectional_combined</t>
  </si>
  <si>
    <t xml:space="preserve">2_LSTMLayer64_64_nbMFCC39_bidirectional_combined</t>
  </si>
  <si>
    <t xml:space="preserve">/home/matthijs/TCDTIMIT/audioSR/TCDTIMIT/results/2_LSTMLayer64_64_nbMFCC39_bidirectional_TCDTIMIT</t>
  </si>
  <si>
    <t xml:space="preserve">2_LSTMLayer64_64_nbMFCC39_bidirectional_TCDTIMIT</t>
  </si>
  <si>
    <t xml:space="preserve">/home/matthijs/TCDTIMIT/audioSR/combined/results/2_LSTMLayer512_512_nbMFCC39_bidirectional_combined</t>
  </si>
  <si>
    <t xml:space="preserve">2_LSTMLayer512_512_nbMFCC39_bidirectional_combined</t>
  </si>
  <si>
    <t xml:space="preserve">/home/matthijs/TCDTIMIT/audioSR/TCDTIMIT/results/2_LSTMLayer512_512_nbMFCC39_bidirectional_TCDTIMIT</t>
  </si>
  <si>
    <t xml:space="preserve">2_LSTMLayer512_512_nbMFCC39_bidirectional_TCDTIMIT</t>
  </si>
  <si>
    <t xml:space="preserve">/home/matthijs/TCDTIMIT/audioSR/combined/results/2_LSTMLayer256_256_nbMFCC39_bidirectional_combined</t>
  </si>
  <si>
    <t xml:space="preserve">2_LSTMLayer256_256_nbMFCC39_bidirectional_combined</t>
  </si>
  <si>
    <t xml:space="preserve">Network Full Name</t>
  </si>
  <si>
    <t xml:space="preserve">Validation accuracy</t>
  </si>
  <si>
    <t xml:space="preserve">1_LSTMLayer1024_nbMFCC39_bidirectional_TIMIT</t>
  </si>
  <si>
    <t xml:space="preserve">Audio:LSTM 1024 / 1 RF</t>
  </si>
  <si>
    <t xml:space="preserve">TIMIT</t>
  </si>
  <si>
    <t xml:space="preserve">2_LSTMLayer1024_1024_nbMFCC39_bidirectional_TIMIT</t>
  </si>
  <si>
    <t xml:space="preserve">Audio:LSTM 1024 / 2 RF</t>
  </si>
  <si>
    <t xml:space="preserve">4_LSTMLayer1024_1024_1024_1024_nbMFCC39_bidirectional_TIMIT</t>
  </si>
  <si>
    <t xml:space="preserve">Audio:LSTM 1024 / 4 RF</t>
  </si>
  <si>
    <t xml:space="preserve">1_LSTMLayer256_nbMFCC39_bidirectional_TIMIT</t>
  </si>
  <si>
    <t xml:space="preserve">Audio:LSTM 256 / 1 RF</t>
  </si>
  <si>
    <t xml:space="preserve">2_LSTMLayer256_256_nbMFCC39_bidirectional_TIMIT</t>
  </si>
  <si>
    <t xml:space="preserve">Audio:LSTM 256 / 2 RF</t>
  </si>
  <si>
    <t xml:space="preserve">3_LSTMLayer256_256_256_nbMFCC39_bidirectional_TIMIT</t>
  </si>
  <si>
    <t xml:space="preserve">Audio:LSTM 256 / 3 RF</t>
  </si>
  <si>
    <t xml:space="preserve">4_LSTMLayer256_256_256_256_nbMFCC39_bidirectional_TIMIT</t>
  </si>
  <si>
    <t xml:space="preserve">Audio:LSTM 256 / 4 RF</t>
  </si>
  <si>
    <t xml:space="preserve">1_LSTMLayer32_nbMFCC39_bidirectional_TIMIT</t>
  </si>
  <si>
    <t xml:space="preserve">Audio:LSTM 32 / 1 RF</t>
  </si>
  <si>
    <t xml:space="preserve">2_LSTMLayer32_32_nbMFCC39_bidirectional_TIMIT</t>
  </si>
  <si>
    <t xml:space="preserve">Audio:LSTM 32 / 2 RF</t>
  </si>
  <si>
    <t xml:space="preserve">3_LSTMLayer32_32_32_nbMFCC39_bidirectional_TIMIT</t>
  </si>
  <si>
    <t xml:space="preserve">Audio:LSTM 32 / 3 RF</t>
  </si>
  <si>
    <t xml:space="preserve">4_LSTMLayer32_32_32_32_nbMFCC39_bidirectional_TIMIT</t>
  </si>
  <si>
    <t xml:space="preserve">Audio:LSTM 32 / 4 RF</t>
  </si>
  <si>
    <t xml:space="preserve">1_LSTMLayer512_nbMFCC39_bidirectional_TIMIT</t>
  </si>
  <si>
    <t xml:space="preserve">Audio:LSTM 512 / 1 RF</t>
  </si>
  <si>
    <t xml:space="preserve">2_LSTMLayer512_512_nbMFCC39_bidirectional_TIMIT</t>
  </si>
  <si>
    <t xml:space="preserve">Audio:LSTM 512 / 2 RF</t>
  </si>
  <si>
    <t xml:space="preserve">3_LSTMLayer512_512_512_nbMFCC39_bidirectional_TIMIT</t>
  </si>
  <si>
    <t xml:space="preserve">Audio:LSTM 512 / 3 RF</t>
  </si>
  <si>
    <t xml:space="preserve">4_LSTMLayer512_512_512_512_nbMFCC39_bidirectional_TIMIT</t>
  </si>
  <si>
    <t xml:space="preserve">Audio:LSTM 512 / 4 RF</t>
  </si>
  <si>
    <t xml:space="preserve">1_LSTMLayer64_nbMFCC39_bidirectional_TIMIT</t>
  </si>
  <si>
    <t xml:space="preserve">Audio:LSTM 64 / 1 RF</t>
  </si>
  <si>
    <t xml:space="preserve">2_LSTMLayer64_64_nbMFCC39_bidirectional_TIMIT</t>
  </si>
  <si>
    <t xml:space="preserve">Audio:LSTM 64 / 2 RF</t>
  </si>
  <si>
    <t xml:space="preserve">3_LSTMLayer64_64_64_nbMFCC39_bidirectional_TIMIT</t>
  </si>
  <si>
    <t xml:space="preserve">Audio:LSTM 64 / 3 RF</t>
  </si>
  <si>
    <t xml:space="preserve">4_LSTMLayer64_64_64_64_nbMFCC39_bidirectional_TIMIT</t>
  </si>
  <si>
    <t xml:space="preserve">Audio:LSTM 64 / 4 RF</t>
  </si>
  <si>
    <t xml:space="preserve">1_LSTMLayer8_nbMFCC39_bidirectional_TIMIT</t>
  </si>
  <si>
    <t xml:space="preserve">Audio:LSTM 8 / 1 RF</t>
  </si>
  <si>
    <t xml:space="preserve">2_LSTMLayer8_8_nbMFCC39_bidirectional_TIMIT</t>
  </si>
  <si>
    <t xml:space="preserve">Audio:LSTM 8 / 2 RF</t>
  </si>
  <si>
    <t xml:space="preserve">3_LSTMLayer8_8_8_nbMFCC39_bidirectional_TIMIT</t>
  </si>
  <si>
    <t xml:space="preserve">Audio:LSTM 8 / 3 RF</t>
  </si>
  <si>
    <t xml:space="preserve">4_LSTMLayer8_8_8_8_nbMFCC39_bidirectional_TIMIT</t>
  </si>
  <si>
    <t xml:space="preserve">Audio:LSTM 8 / 4 RF</t>
  </si>
  <si>
    <t xml:space="preserve">2_LSTMLayer64_64_nbMFCC13_bidirectional_TIMIT</t>
  </si>
  <si>
    <t xml:space="preserve">2_LSTMLayer64_64_nbMFCC26_bidirectional_TIMIT</t>
  </si>
  <si>
    <t xml:space="preserve">2_LSTMLayer64_64_nbMFCC120_bidirectional_TIMIT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</si>
</sst>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"/>
    <numFmt numFmtId="167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lipreading!$K$17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lipreading!$C$18:$C$20</c:f>
              <c:strCache>
                <c:ptCount val="3"/>
                <c:pt idx="0">
                  <c:v>VGG</c:v>
                </c:pt>
                <c:pt idx="1">
                  <c:v>WLAS</c:v>
                </c:pt>
                <c:pt idx="2">
                  <c:v>Resnet50</c:v>
                </c:pt>
              </c:strCache>
            </c:strRef>
          </c:cat>
          <c:val>
            <c:numRef>
              <c:f>lipreading!$K$18:$K$20</c:f>
              <c:numCache>
                <c:formatCode>General</c:formatCode>
                <c:ptCount val="3"/>
                <c:pt idx="0">
                  <c:v>40.9695817490494</c:v>
                </c:pt>
                <c:pt idx="1">
                  <c:v>39.9029818512661</c:v>
                </c:pt>
                <c:pt idx="2">
                  <c:v>42.5453244274809</c:v>
                </c:pt>
              </c:numCache>
            </c:numRef>
          </c:val>
        </c:ser>
        <c:ser>
          <c:idx val="1"/>
          <c:order val="1"/>
          <c:tx>
            <c:strRef>
              <c:f>lipreading!$L$17</c:f>
              <c:strCache>
                <c:ptCount val="1"/>
                <c:pt idx="0">
                  <c:v>Test Top 3 Accuracy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lipreading!$C$18:$C$20</c:f>
              <c:strCache>
                <c:ptCount val="3"/>
                <c:pt idx="0">
                  <c:v>VGG</c:v>
                </c:pt>
                <c:pt idx="1">
                  <c:v>WLAS</c:v>
                </c:pt>
                <c:pt idx="2">
                  <c:v>Resnet50</c:v>
                </c:pt>
              </c:strCache>
            </c:strRef>
          </c:cat>
          <c:val>
            <c:numRef>
              <c:f>lipreading!$L$18:$L$20</c:f>
              <c:numCache>
                <c:formatCode>General</c:formatCode>
                <c:ptCount val="3"/>
                <c:pt idx="0">
                  <c:v>69.6649239543726</c:v>
                </c:pt>
                <c:pt idx="1">
                  <c:v>68.8468202186622</c:v>
                </c:pt>
                <c:pt idx="2">
                  <c:v>71.2309160305344</c:v>
                </c:pt>
              </c:numCache>
            </c:numRef>
          </c:val>
        </c:ser>
        <c:gapWidth val="130"/>
        <c:overlap val="0"/>
        <c:axId val="85537146"/>
        <c:axId val="27297054"/>
      </c:barChart>
      <c:catAx>
        <c:axId val="855371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Network 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297054"/>
        <c:crosses val="autoZero"/>
        <c:auto val="1"/>
        <c:lblAlgn val="ctr"/>
        <c:lblOffset val="100"/>
      </c:catAx>
      <c:valAx>
        <c:axId val="2729705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537146"/>
        <c:crossesAt val="1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lipreading!$E$51</c:f>
              <c:strCache>
                <c:ptCount val="1"/>
                <c:pt idx="0">
                  <c:v>Raw CNN features</c:v>
                </c:pt>
              </c:strCache>
            </c:strRef>
          </c:tx>
          <c:spPr>
            <a:solidFill>
              <a:srgbClr val="808080"/>
            </a:solidFill>
            <a:ln w="28800">
              <a:solidFill>
                <a:srgbClr val="808080"/>
              </a:solidFill>
              <a:round/>
            </a:ln>
          </c:spPr>
          <c:marker>
            <c:symbol val="square"/>
            <c:size val="8"/>
            <c:spPr>
              <a:solidFill>
                <a:srgbClr val="808080"/>
              </a:solidFill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</c:dLbl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lipreading!$F$52:$F$56</c:f>
              <c:strCache>
                <c:ptCount val="5"/>
                <c:pt idx="0">
                  <c:v>8 / 1</c:v>
                </c:pt>
                <c:pt idx="1">
                  <c:v>64 / 1</c:v>
                </c:pt>
                <c:pt idx="2">
                  <c:v>256 / 1</c:v>
                </c:pt>
                <c:pt idx="3">
                  <c:v>256 / 2</c:v>
                </c:pt>
                <c:pt idx="4">
                  <c:v>512 / 2</c:v>
                </c:pt>
              </c:strCache>
            </c:strRef>
          </c:cat>
          <c:val>
            <c:numRef>
              <c:f>lipreading!$L$52:$L$56</c:f>
              <c:numCache>
                <c:formatCode>General</c:formatCode>
                <c:ptCount val="5"/>
                <c:pt idx="0">
                  <c:v>35.1747961400391</c:v>
                </c:pt>
                <c:pt idx="1">
                  <c:v>42.7635298340352</c:v>
                </c:pt>
                <c:pt idx="2">
                  <c:v>49.1153925205722</c:v>
                </c:pt>
                <c:pt idx="3">
                  <c:v>51.0238521349378</c:v>
                </c:pt>
                <c:pt idx="4">
                  <c:v>50.7280923587419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lipreading!$E$58</c:f>
              <c:strCache>
                <c:ptCount val="1"/>
                <c:pt idx="0">
                  <c:v>Preclassified CNN features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</c:dLbl>
            <c:dLblPos val="b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lipreading!$F$52:$F$56</c:f>
              <c:strCache>
                <c:ptCount val="5"/>
                <c:pt idx="0">
                  <c:v>8 / 1</c:v>
                </c:pt>
                <c:pt idx="1">
                  <c:v>64 / 1</c:v>
                </c:pt>
                <c:pt idx="2">
                  <c:v>256 / 1</c:v>
                </c:pt>
                <c:pt idx="3">
                  <c:v>256 / 2</c:v>
                </c:pt>
                <c:pt idx="4">
                  <c:v>512 / 2</c:v>
                </c:pt>
              </c:strCache>
            </c:strRef>
          </c:cat>
          <c:val>
            <c:numRef>
              <c:f>lipreading!$L$59:$L$63</c:f>
              <c:numCache>
                <c:formatCode>General</c:formatCode>
                <c:ptCount val="5"/>
                <c:pt idx="0">
                  <c:v>41.3162252087614</c:v>
                </c:pt>
                <c:pt idx="1">
                  <c:v>40.9163185270318</c:v>
                </c:pt>
                <c:pt idx="2">
                  <c:v>47.720412348772</c:v>
                </c:pt>
                <c:pt idx="3">
                  <c:v>48.6458585569353</c:v>
                </c:pt>
                <c:pt idx="4">
                  <c:v>48.6458585569353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561904"/>
        <c:axId val="55918545"/>
      </c:lineChart>
      <c:catAx>
        <c:axId val="365619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LSTM Network 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918545"/>
        <c:crosses val="autoZero"/>
        <c:auto val="1"/>
        <c:lblAlgn val="ctr"/>
        <c:lblOffset val="100"/>
      </c:catAx>
      <c:valAx>
        <c:axId val="55918545"/>
        <c:scaling>
          <c:orientation val="minMax"/>
          <c:min val="33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561904"/>
        <c:crossesAt val="1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lipreading!$L$51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8080"/>
            </a:solidFill>
            <a:ln w="28800">
              <a:solidFill>
                <a:srgbClr val="808080"/>
              </a:solidFill>
              <a:round/>
            </a:ln>
          </c:spPr>
          <c:marker>
            <c:symbol val="square"/>
            <c:size val="8"/>
            <c:spPr>
              <a:solidFill>
                <a:srgbClr val="808080"/>
              </a:solidFill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</c:dLbl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lipreading!$G$52:$G$56</c:f>
              <c:strCache>
                <c:ptCount val="5"/>
                <c:pt idx="0">
                  <c:v>WLAS (RF) + 8 / 1</c:v>
                </c:pt>
                <c:pt idx="1">
                  <c:v>WLAS (RF) + 64 / 1</c:v>
                </c:pt>
                <c:pt idx="2">
                  <c:v>WLAS (RF) + 256 / 1</c:v>
                </c:pt>
                <c:pt idx="3">
                  <c:v>WLAS (RF) + 256 / 2</c:v>
                </c:pt>
                <c:pt idx="4">
                  <c:v>WLAS (RF) + 512 / 2</c:v>
                </c:pt>
              </c:strCache>
            </c:strRef>
          </c:cat>
          <c:val>
            <c:numRef>
              <c:f>lipreading!$L$52:$L$56</c:f>
              <c:numCache>
                <c:formatCode>General</c:formatCode>
                <c:ptCount val="5"/>
                <c:pt idx="0">
                  <c:v>35.1747961400391</c:v>
                </c:pt>
                <c:pt idx="1">
                  <c:v>42.7635298340352</c:v>
                </c:pt>
                <c:pt idx="2">
                  <c:v>49.1153925205722</c:v>
                </c:pt>
                <c:pt idx="3">
                  <c:v>51.0238521349378</c:v>
                </c:pt>
                <c:pt idx="4">
                  <c:v>50.7280923587419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lipreading!$M$51</c:f>
              <c:strCache>
                <c:ptCount val="1"/>
                <c:pt idx="0">
                  <c:v>Test Top 3 Accuracy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lipreading!$G$52:$G$56</c:f>
              <c:strCache>
                <c:ptCount val="5"/>
                <c:pt idx="0">
                  <c:v>WLAS (RF) + 8 / 1</c:v>
                </c:pt>
                <c:pt idx="1">
                  <c:v>WLAS (RF) + 64 / 1</c:v>
                </c:pt>
                <c:pt idx="2">
                  <c:v>WLAS (RF) + 256 / 1</c:v>
                </c:pt>
                <c:pt idx="3">
                  <c:v>WLAS (RF) + 256 / 2</c:v>
                </c:pt>
                <c:pt idx="4">
                  <c:v>WLAS (RF) + 512 / 2</c:v>
                </c:pt>
              </c:strCache>
            </c:strRef>
          </c:cat>
          <c:val>
            <c:numRef>
              <c:f>lipreading!$M$52:$M$56</c:f>
              <c:numCache>
                <c:formatCode>General</c:formatCode>
                <c:ptCount val="5"/>
                <c:pt idx="0">
                  <c:v>62.2139126204177</c:v>
                </c:pt>
                <c:pt idx="1">
                  <c:v>69.5970728363514</c:v>
                </c:pt>
                <c:pt idx="2">
                  <c:v>75.0020053359808</c:v>
                </c:pt>
                <c:pt idx="3">
                  <c:v>76.929533039548</c:v>
                </c:pt>
                <c:pt idx="4">
                  <c:v>76.5664702104071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736310"/>
        <c:axId val="33917521"/>
      </c:lineChart>
      <c:catAx>
        <c:axId val="457363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Network 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917521"/>
        <c:crosses val="autoZero"/>
        <c:auto val="1"/>
        <c:lblAlgn val="ctr"/>
        <c:lblOffset val="100"/>
      </c:catAx>
      <c:valAx>
        <c:axId val="33917521"/>
        <c:scaling>
          <c:orientation val="minMax"/>
          <c:max val="85"/>
          <c:min val="15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736310"/>
        <c:crossesAt val="1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lipreading!$L$51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8080"/>
            </a:solidFill>
            <a:ln w="28800">
              <a:solidFill>
                <a:srgbClr val="808080"/>
              </a:solidFill>
              <a:round/>
            </a:ln>
          </c:spPr>
          <c:marker>
            <c:symbol val="square"/>
            <c:size val="8"/>
            <c:spPr>
              <a:solidFill>
                <a:srgbClr val="808080"/>
              </a:solidFill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</c:dLbl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lipreading!$G$59:$G$63</c:f>
              <c:strCache>
                <c:ptCount val="5"/>
                <c:pt idx="0">
                  <c:v>WLAS (PF) + 8 / 1</c:v>
                </c:pt>
                <c:pt idx="1">
                  <c:v>WLAS (PF) + 64 / 1</c:v>
                </c:pt>
                <c:pt idx="2">
                  <c:v>WLAS (PF) + 256 / 2</c:v>
                </c:pt>
                <c:pt idx="3">
                  <c:v>WLAS (PF) + 256 / 1</c:v>
                </c:pt>
                <c:pt idx="4">
                  <c:v>WLAS (PF) + 512 / 2</c:v>
                </c:pt>
              </c:strCache>
            </c:strRef>
          </c:cat>
          <c:val>
            <c:numRef>
              <c:f>lipreading!$L$59:$L$63</c:f>
              <c:numCache>
                <c:formatCode>General</c:formatCode>
                <c:ptCount val="5"/>
                <c:pt idx="0">
                  <c:v>41.3162252087614</c:v>
                </c:pt>
                <c:pt idx="1">
                  <c:v>40.9163185270318</c:v>
                </c:pt>
                <c:pt idx="2">
                  <c:v>47.720412348772</c:v>
                </c:pt>
                <c:pt idx="3">
                  <c:v>48.6458585569353</c:v>
                </c:pt>
                <c:pt idx="4">
                  <c:v>48.6458585569353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lipreading!$M$51</c:f>
              <c:strCache>
                <c:ptCount val="1"/>
                <c:pt idx="0">
                  <c:v>Test Top 3 Accuracy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</c:dLbl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lipreading!$G$59:$G$63</c:f>
              <c:strCache>
                <c:ptCount val="5"/>
                <c:pt idx="0">
                  <c:v>WLAS (PF) + 8 / 1</c:v>
                </c:pt>
                <c:pt idx="1">
                  <c:v>WLAS (PF) + 64 / 1</c:v>
                </c:pt>
                <c:pt idx="2">
                  <c:v>WLAS (PF) + 256 / 2</c:v>
                </c:pt>
                <c:pt idx="3">
                  <c:v>WLAS (PF) + 256 / 1</c:v>
                </c:pt>
                <c:pt idx="4">
                  <c:v>WLAS (PF) + 512 / 2</c:v>
                </c:pt>
              </c:strCache>
            </c:strRef>
          </c:cat>
          <c:val>
            <c:numRef>
              <c:f>lipreading!$M$59:$M$63</c:f>
              <c:numCache>
                <c:formatCode>General</c:formatCode>
                <c:ptCount val="5"/>
                <c:pt idx="0">
                  <c:v>66.4465187385396</c:v>
                </c:pt>
                <c:pt idx="1">
                  <c:v>65.4508964088463</c:v>
                </c:pt>
                <c:pt idx="2">
                  <c:v>73.6624933453235</c:v>
                </c:pt>
                <c:pt idx="3">
                  <c:v>75.1905851355978</c:v>
                </c:pt>
                <c:pt idx="4">
                  <c:v>75.1905851355978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308955"/>
        <c:axId val="1425763"/>
      </c:lineChart>
      <c:catAx>
        <c:axId val="813089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Network 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25763"/>
        <c:crosses val="autoZero"/>
        <c:auto val="1"/>
        <c:lblAlgn val="ctr"/>
        <c:lblOffset val="100"/>
      </c:catAx>
      <c:valAx>
        <c:axId val="1425763"/>
        <c:scaling>
          <c:orientation val="minMax"/>
          <c:max val="85"/>
          <c:min val="15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308955"/>
        <c:crossesAt val="1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lipreading!$K$37</c:f>
              <c:strCache>
                <c:ptCount val="1"/>
                <c:pt idx="0">
                  <c:v>Viseme Test Accuracy</c:v>
                </c:pt>
              </c:strCache>
            </c:strRef>
          </c:tx>
          <c:spPr>
            <a:solidFill>
              <a:srgbClr val="808080"/>
            </a:solidFill>
            <a:ln w="28800">
              <a:solidFill>
                <a:srgbClr val="808080"/>
              </a:solidFill>
              <a:round/>
            </a:ln>
          </c:spPr>
          <c:marker>
            <c:symbol val="square"/>
            <c:size val="8"/>
            <c:spPr>
              <a:solidFill>
                <a:srgbClr val="808080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lipreading!$C$38:$C$45</c:f>
              <c:strCache>
                <c:ptCount val="8"/>
                <c:pt idx="0">
                  <c:v/>
                </c:pt>
                <c:pt idx="1">
                  <c:v>ResNet50</c:v>
                </c:pt>
                <c:pt idx="2">
                  <c:v>WLAS</c:v>
                </c:pt>
                <c:pt idx="3">
                  <c:v>VGG</c:v>
                </c:pt>
                <c:pt idx="4">
                  <c:v>WLAS (PF) + 64 / 1 LSTM</c:v>
                </c:pt>
                <c:pt idx="5">
                  <c:v>WLAS (PF) + 256 / 2 LSTM</c:v>
                </c:pt>
                <c:pt idx="6">
                  <c:v>WLAS (RF) + 256 / 2 LSTM</c:v>
                </c:pt>
                <c:pt idx="7">
                  <c:v/>
                </c:pt>
              </c:strCache>
            </c:strRef>
          </c:cat>
          <c:val>
            <c:numRef>
              <c:f>lipreading!$K$38:$K$45</c:f>
              <c:numCache>
                <c:formatCode>General</c:formatCode>
                <c:ptCount val="8"/>
                <c:pt idx="0">
                  <c:v/>
                </c:pt>
                <c:pt idx="1">
                  <c:v>54.4237508724778</c:v>
                </c:pt>
                <c:pt idx="2">
                  <c:v>55.5521888456819</c:v>
                </c:pt>
                <c:pt idx="3">
                  <c:v>56.3050519013818</c:v>
                </c:pt>
                <c:pt idx="4">
                  <c:v>63.5984444515014</c:v>
                </c:pt>
                <c:pt idx="5">
                  <c:v>63.8263541898686</c:v>
                </c:pt>
                <c:pt idx="6">
                  <c:v>68.4562799605456</c:v>
                </c:pt>
                <c:pt idx="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lipreading!$M$37</c:f>
              <c:strCache>
                <c:ptCount val="1"/>
                <c:pt idx="0">
                  <c:v>Phoneme Test Accuracy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b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lipreading!$C$38:$C$45</c:f>
              <c:strCache>
                <c:ptCount val="8"/>
                <c:pt idx="0">
                  <c:v/>
                </c:pt>
                <c:pt idx="1">
                  <c:v>ResNet50</c:v>
                </c:pt>
                <c:pt idx="2">
                  <c:v>WLAS</c:v>
                </c:pt>
                <c:pt idx="3">
                  <c:v>VGG</c:v>
                </c:pt>
                <c:pt idx="4">
                  <c:v>WLAS (PF) + 64 / 1 LSTM</c:v>
                </c:pt>
                <c:pt idx="5">
                  <c:v>WLAS (PF) + 256 / 2 LSTM</c:v>
                </c:pt>
                <c:pt idx="6">
                  <c:v>WLAS (RF) + 256 / 2 LSTM</c:v>
                </c:pt>
                <c:pt idx="7">
                  <c:v/>
                </c:pt>
              </c:strCache>
            </c:strRef>
          </c:cat>
          <c:val>
            <c:numRef>
              <c:f>lipreading!$M$38:$M$45</c:f>
              <c:numCache>
                <c:formatCode>General</c:formatCode>
                <c:ptCount val="8"/>
                <c:pt idx="0">
                  <c:v/>
                </c:pt>
                <c:pt idx="1">
                  <c:v>42.5453244274809</c:v>
                </c:pt>
                <c:pt idx="2">
                  <c:v>39.9029818512661</c:v>
                </c:pt>
                <c:pt idx="3">
                  <c:v>40.9695817490494</c:v>
                </c:pt>
                <c:pt idx="4">
                  <c:v>40.9163185270318</c:v>
                </c:pt>
                <c:pt idx="5">
                  <c:v>48.6458585569353</c:v>
                </c:pt>
                <c:pt idx="6">
                  <c:v>51.0238521349378</c:v>
                </c:pt>
                <c:pt idx="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366434"/>
        <c:axId val="37086701"/>
      </c:lineChart>
      <c:catAx>
        <c:axId val="383664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Network Type</a:t>
                </a:r>
              </a:p>
            </c:rich>
          </c:tx>
          <c:layout>
            <c:manualLayout>
              <c:xMode val="edge"/>
              <c:yMode val="edge"/>
              <c:x val="0.438024531956101"/>
              <c:y val="0.8204857444561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086701"/>
        <c:crosses val="autoZero"/>
        <c:auto val="1"/>
        <c:lblAlgn val="ctr"/>
        <c:lblOffset val="100"/>
      </c:catAx>
      <c:valAx>
        <c:axId val="37086701"/>
        <c:scaling>
          <c:orientation val="minMax"/>
          <c:max val="80"/>
          <c:min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366434"/>
        <c:crossesAt val="1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lipreading!$A$4</c:f>
              <c:strCache>
                <c:ptCount val="1"/>
                <c:pt idx="0">
                  <c:v>Volunteer Test Accuracy</c:v>
                </c:pt>
              </c:strCache>
            </c:strRef>
          </c:tx>
          <c:spPr>
            <a:solidFill>
              <a:srgbClr val="808080"/>
            </a:solidFill>
            <a:ln w="28800">
              <a:solidFill>
                <a:srgbClr val="808080"/>
              </a:solidFill>
              <a:round/>
            </a:ln>
          </c:spPr>
          <c:marker>
            <c:symbol val="square"/>
            <c:size val="8"/>
            <c:spPr>
              <a:solidFill>
                <a:srgbClr val="808080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lipreading!$C$4:$C$9</c:f>
              <c:strCache>
                <c:ptCount val="6"/>
                <c:pt idx="0">
                  <c:v/>
                </c:pt>
                <c:pt idx="1">
                  <c:v>WLAS</c:v>
                </c:pt>
                <c:pt idx="2">
                  <c:v>WLAS (PF) + 64 / 1 LSTM</c:v>
                </c:pt>
                <c:pt idx="3">
                  <c:v>WLAS (PF) + 256 / 2  LSTM</c:v>
                </c:pt>
                <c:pt idx="4">
                  <c:v>WLAS (PF) + 512 / 2  LSTM </c:v>
                </c:pt>
                <c:pt idx="5">
                  <c:v/>
                </c:pt>
              </c:strCache>
            </c:strRef>
          </c:cat>
          <c:val>
            <c:numRef>
              <c:f>lipreading!$K$4:$K$9</c:f>
              <c:numCache>
                <c:formatCode>General</c:formatCode>
                <c:ptCount val="6"/>
                <c:pt idx="0">
                  <c:v/>
                </c:pt>
                <c:pt idx="1">
                  <c:v>14.3610279038906</c:v>
                </c:pt>
                <c:pt idx="2">
                  <c:v>25.9589759165607</c:v>
                </c:pt>
                <c:pt idx="3">
                  <c:v>25.4351042834919</c:v>
                </c:pt>
                <c:pt idx="4">
                  <c:v>25.5687292410331</c:v>
                </c:pt>
                <c:pt idx="5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lipreading!$A$11</c:f>
              <c:strCache>
                <c:ptCount val="1"/>
                <c:pt idx="0">
                  <c:v>Lipspeaker Test Accuracy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lipreading!$C$4:$C$9</c:f>
              <c:strCache>
                <c:ptCount val="6"/>
                <c:pt idx="0">
                  <c:v/>
                </c:pt>
                <c:pt idx="1">
                  <c:v>WLAS</c:v>
                </c:pt>
                <c:pt idx="2">
                  <c:v>WLAS (PF) + 64 / 1 LSTM</c:v>
                </c:pt>
                <c:pt idx="3">
                  <c:v>WLAS (PF) + 256 / 2  LSTM</c:v>
                </c:pt>
                <c:pt idx="4">
                  <c:v>WLAS (PF) + 512 / 2  LSTM </c:v>
                </c:pt>
                <c:pt idx="5">
                  <c:v/>
                </c:pt>
              </c:strCache>
            </c:strRef>
          </c:cat>
          <c:val>
            <c:numRef>
              <c:f>lipreading!$K$11:$K$16</c:f>
              <c:numCache>
                <c:formatCode>General</c:formatCode>
                <c:ptCount val="6"/>
                <c:pt idx="0">
                  <c:v/>
                </c:pt>
                <c:pt idx="1">
                  <c:v>39.9029818512661</c:v>
                </c:pt>
                <c:pt idx="2">
                  <c:v>40.9163185270318</c:v>
                </c:pt>
                <c:pt idx="3">
                  <c:v>48.6458585569353</c:v>
                </c:pt>
                <c:pt idx="4">
                  <c:v>48.6458585569353</c:v>
                </c:pt>
                <c:pt idx="5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71570"/>
        <c:axId val="41214142"/>
      </c:lineChart>
      <c:catAx>
        <c:axId val="70715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Network 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214142"/>
        <c:crosses val="autoZero"/>
        <c:auto val="1"/>
        <c:lblAlgn val="ctr"/>
        <c:lblOffset val="100"/>
      </c:catAx>
      <c:valAx>
        <c:axId val="412141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715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lipreading!$K$3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8080"/>
            </a:solidFill>
            <a:ln w="28800">
              <a:solidFill>
                <a:srgbClr val="808080"/>
              </a:solidFill>
              <a:round/>
            </a:ln>
          </c:spPr>
          <c:marker>
            <c:symbol val="square"/>
            <c:size val="8"/>
            <c:spPr>
              <a:solidFill>
                <a:srgbClr val="808080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lipreading!$C$38:$C$45</c:f>
              <c:strCache>
                <c:ptCount val="8"/>
                <c:pt idx="0">
                  <c:v/>
                </c:pt>
                <c:pt idx="1">
                  <c:v>ResNet50</c:v>
                </c:pt>
                <c:pt idx="2">
                  <c:v>WLAS</c:v>
                </c:pt>
                <c:pt idx="3">
                  <c:v>VGG</c:v>
                </c:pt>
                <c:pt idx="4">
                  <c:v>WLAS (PF) + 64 / 1 LSTM</c:v>
                </c:pt>
                <c:pt idx="5">
                  <c:v>WLAS (PF) + 256 / 2 LSTM</c:v>
                </c:pt>
                <c:pt idx="6">
                  <c:v>WLAS (RF) + 256 / 2 LSTM</c:v>
                </c:pt>
                <c:pt idx="7">
                  <c:v/>
                </c:pt>
              </c:strCache>
            </c:strRef>
          </c:cat>
          <c:val>
            <c:numRef>
              <c:f>lipreading!$K$38:$K$45</c:f>
              <c:numCache>
                <c:formatCode>General</c:formatCode>
                <c:ptCount val="8"/>
                <c:pt idx="0">
                  <c:v/>
                </c:pt>
                <c:pt idx="1">
                  <c:v>54.4237508724778</c:v>
                </c:pt>
                <c:pt idx="2">
                  <c:v>55.5521888456819</c:v>
                </c:pt>
                <c:pt idx="3">
                  <c:v>56.3050519013818</c:v>
                </c:pt>
                <c:pt idx="4">
                  <c:v>63.5984444515014</c:v>
                </c:pt>
                <c:pt idx="5">
                  <c:v>63.8263541898686</c:v>
                </c:pt>
                <c:pt idx="6">
                  <c:v>68.4562799605456</c:v>
                </c:pt>
                <c:pt idx="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lipreading!$L$3</c:f>
              <c:strCache>
                <c:ptCount val="1"/>
                <c:pt idx="0">
                  <c:v>Test Top 3 Accuracy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lipreading!$C$38:$C$45</c:f>
              <c:strCache>
                <c:ptCount val="8"/>
                <c:pt idx="0">
                  <c:v/>
                </c:pt>
                <c:pt idx="1">
                  <c:v>ResNet50</c:v>
                </c:pt>
                <c:pt idx="2">
                  <c:v>WLAS</c:v>
                </c:pt>
                <c:pt idx="3">
                  <c:v>VGG</c:v>
                </c:pt>
                <c:pt idx="4">
                  <c:v>WLAS (PF) + 64 / 1 LSTM</c:v>
                </c:pt>
                <c:pt idx="5">
                  <c:v>WLAS (PF) + 256 / 2 LSTM</c:v>
                </c:pt>
                <c:pt idx="6">
                  <c:v>WLAS (RF) + 256 / 2 LSTM</c:v>
                </c:pt>
                <c:pt idx="7">
                  <c:v/>
                </c:pt>
              </c:strCache>
            </c:strRef>
          </c:cat>
          <c:val>
            <c:numRef>
              <c:f>lipreading!$L$38:$L$45</c:f>
              <c:numCache>
                <c:formatCode>General</c:formatCode>
                <c:ptCount val="8"/>
                <c:pt idx="0">
                  <c:v/>
                </c:pt>
                <c:pt idx="1">
                  <c:v>87.6316445728064</c:v>
                </c:pt>
                <c:pt idx="2">
                  <c:v>88.0025971956652</c:v>
                </c:pt>
                <c:pt idx="3">
                  <c:v>87.9441444603338</c:v>
                </c:pt>
                <c:pt idx="4">
                  <c:v>89.5801825060933</c:v>
                </c:pt>
                <c:pt idx="5">
                  <c:v>89.4595946244494</c:v>
                </c:pt>
                <c:pt idx="6">
                  <c:v>92.5796149008044</c:v>
                </c:pt>
                <c:pt idx="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756070"/>
        <c:axId val="18452411"/>
      </c:lineChart>
      <c:catAx>
        <c:axId val="497560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Network 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452411"/>
        <c:crosses val="autoZero"/>
        <c:auto val="1"/>
        <c:lblAlgn val="ctr"/>
        <c:lblOffset val="100"/>
      </c:catAx>
      <c:valAx>
        <c:axId val="18452411"/>
        <c:scaling>
          <c:orientation val="minMax"/>
          <c:min val="3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75607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combined!$N$48:$N$48</c:f>
              <c:strCache>
                <c:ptCount val="1"/>
                <c:pt idx="0">
                  <c:v>Top 1 Accuracy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combined!$C$49:$C$52</c:f>
              <c:strCache>
                <c:ptCount val="4"/>
                <c:pt idx="0">
                  <c:v>Lipreading</c:v>
                </c:pt>
                <c:pt idx="1">
                  <c:v>Audio</c:v>
                </c:pt>
                <c:pt idx="2">
                  <c:v>Multimodal</c:v>
                </c:pt>
                <c:pt idx="3">
                  <c:v>Multimodal with end-to-end training</c:v>
                </c:pt>
              </c:strCache>
            </c:strRef>
          </c:cat>
          <c:val>
            <c:numRef>
              <c:f>combined!$N$49:$N$52</c:f>
              <c:numCache>
                <c:formatCode>General</c:formatCode>
                <c:ptCount val="4"/>
                <c:pt idx="0">
                  <c:v>51.0238521349378</c:v>
                </c:pt>
                <c:pt idx="1">
                  <c:v>67.0319928711944</c:v>
                </c:pt>
                <c:pt idx="2">
                  <c:v>77.5471289436539</c:v>
                </c:pt>
                <c:pt idx="3">
                  <c:v>81.1005534289719</c:v>
                </c:pt>
              </c:numCache>
            </c:numRef>
          </c:val>
        </c:ser>
        <c:ser>
          <c:idx val="1"/>
          <c:order val="1"/>
          <c:tx>
            <c:strRef>
              <c:f>combined!$O$48:$O$48</c:f>
              <c:strCache>
                <c:ptCount val="1"/>
                <c:pt idx="0">
                  <c:v>Top 3 Accuracy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combined!$C$49:$C$52</c:f>
              <c:strCache>
                <c:ptCount val="4"/>
                <c:pt idx="0">
                  <c:v>Lipreading</c:v>
                </c:pt>
                <c:pt idx="1">
                  <c:v>Audio</c:v>
                </c:pt>
                <c:pt idx="2">
                  <c:v>Multimodal</c:v>
                </c:pt>
                <c:pt idx="3">
                  <c:v>Multimodal with end-to-end training</c:v>
                </c:pt>
              </c:strCache>
            </c:strRef>
          </c:cat>
          <c:val>
            <c:numRef>
              <c:f>combined!$O$49:$O$52</c:f>
              <c:numCache>
                <c:formatCode>General</c:formatCode>
                <c:ptCount val="4"/>
                <c:pt idx="0">
                  <c:v>76.929533039548</c:v>
                </c:pt>
                <c:pt idx="1">
                  <c:v>89.3693272238961</c:v>
                </c:pt>
                <c:pt idx="2">
                  <c:v>93.841499923779</c:v>
                </c:pt>
                <c:pt idx="3">
                  <c:v>93.9618648678778</c:v>
                </c:pt>
              </c:numCache>
            </c:numRef>
          </c:val>
        </c:ser>
        <c:gapWidth val="100"/>
        <c:overlap val="0"/>
        <c:axId val="20990371"/>
        <c:axId val="89292875"/>
      </c:barChart>
      <c:catAx>
        <c:axId val="209903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Network Type</a:t>
                </a:r>
              </a:p>
            </c:rich>
          </c:tx>
          <c:layout>
            <c:manualLayout>
              <c:xMode val="edge"/>
              <c:yMode val="edge"/>
              <c:x val="0.461146171989545"/>
              <c:y val="0.8542816268138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292875"/>
        <c:crosses val="autoZero"/>
        <c:auto val="1"/>
        <c:lblAlgn val="ctr"/>
        <c:lblOffset val="100"/>
      </c:catAx>
      <c:valAx>
        <c:axId val="89292875"/>
        <c:scaling>
          <c:orientation val="minMax"/>
          <c:min val="3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99037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combined!$N$1</c:f>
              <c:strCache>
                <c:ptCount val="1"/>
                <c:pt idx="0">
                  <c:v>Test Accuracy (volunteers)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combinedGraphs!$F$39:$F$41</c:f>
              <c:strCache>
                <c:ptCount val="3"/>
                <c:pt idx="0">
                  <c:v>Multimodal (trained on Lipspeakers)</c:v>
                </c:pt>
                <c:pt idx="1">
                  <c:v>Multimodal (trained on Volunteers)</c:v>
                </c:pt>
                <c:pt idx="2">
                  <c:v>Multimodal E2E (trained on Volunteers)</c:v>
                </c:pt>
              </c:strCache>
            </c:strRef>
          </c:cat>
          <c:val>
            <c:numRef>
              <c:f>combined!$N$2:$N$4</c:f>
              <c:numCache>
                <c:formatCode>General</c:formatCode>
                <c:ptCount val="3"/>
                <c:pt idx="0">
                  <c:v>55.639650674463</c:v>
                </c:pt>
                <c:pt idx="1">
                  <c:v>66.3059377548646</c:v>
                </c:pt>
                <c:pt idx="2">
                  <c:v>66.7776544349177</c:v>
                </c:pt>
              </c:numCache>
            </c:numRef>
          </c:val>
        </c:ser>
        <c:ser>
          <c:idx val="1"/>
          <c:order val="1"/>
          <c:tx>
            <c:strRef>
              <c:f>combined!$Q$1</c:f>
              <c:strCache>
                <c:ptCount val="1"/>
                <c:pt idx="0">
                  <c:v>Test accuracy (lipspeakers)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combinedGraphs!$F$39:$F$41</c:f>
              <c:strCache>
                <c:ptCount val="3"/>
                <c:pt idx="0">
                  <c:v>Multimodal (trained on Lipspeakers)</c:v>
                </c:pt>
                <c:pt idx="1">
                  <c:v>Multimodal (trained on Volunteers)</c:v>
                </c:pt>
                <c:pt idx="2">
                  <c:v>Multimodal E2E (trained on Volunteers)</c:v>
                </c:pt>
              </c:strCache>
            </c:strRef>
          </c:cat>
          <c:val>
            <c:numRef>
              <c:f>combined!$Q$2:$Q$4</c:f>
              <c:numCache>
                <c:formatCode>General</c:formatCode>
                <c:ptCount val="3"/>
                <c:pt idx="0">
                  <c:v>77.5471289436539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2"/>
          <c:order val="2"/>
          <c:tx>
            <c:strRef>
              <c:f>combined!$P$1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combinedGraphs!$F$39:$F$41</c:f>
              <c:strCache>
                <c:ptCount val="3"/>
                <c:pt idx="0">
                  <c:v>Multimodal (trained on Lipspeakers)</c:v>
                </c:pt>
                <c:pt idx="1">
                  <c:v>Multimodal (trained on Volunteers)</c:v>
                </c:pt>
                <c:pt idx="2">
                  <c:v>Multimodal E2E (trained on Volunteers)</c:v>
                </c:pt>
              </c:strCache>
            </c:strRef>
          </c:cat>
          <c:val>
            <c:numRef>
              <c:f>combined!$P$2:$P$4</c:f>
              <c:numCache>
                <c:formatCode>General</c:formatCode>
                <c:ptCount val="3"/>
                <c:pt idx="0">
                  <c:v>78.1685593171163</c:v>
                </c:pt>
                <c:pt idx="1">
                  <c:v>76.7467855102307</c:v>
                </c:pt>
                <c:pt idx="2">
                  <c:v>73.3225360794647</c:v>
                </c:pt>
              </c:numCache>
            </c:numRef>
          </c:val>
        </c:ser>
        <c:gapWidth val="200"/>
        <c:overlap val="0"/>
        <c:axId val="74090079"/>
        <c:axId val="98113052"/>
      </c:barChart>
      <c:catAx>
        <c:axId val="740900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Network Type ( Audio (RF):LSTM 256 / 2 | 
Lipreading(PF): WLAS (PF) + LSTM 256 / 2 | Combination: FC 512 / 3 )</a:t>
                </a:r>
              </a:p>
            </c:rich>
          </c:tx>
          <c:layout>
            <c:manualLayout>
              <c:xMode val="edge"/>
              <c:yMode val="edge"/>
              <c:x val="0.180334557323541"/>
              <c:y val="0.8082347015865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113052"/>
        <c:crosses val="autoZero"/>
        <c:auto val="1"/>
        <c:lblAlgn val="ctr"/>
        <c:lblOffset val="100"/>
      </c:catAx>
      <c:valAx>
        <c:axId val="98113052"/>
        <c:scaling>
          <c:orientation val="minMax"/>
          <c:min val="4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09007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66960</xdr:colOff>
      <xdr:row>2</xdr:row>
      <xdr:rowOff>26280</xdr:rowOff>
    </xdr:from>
    <xdr:to>
      <xdr:col>9</xdr:col>
      <xdr:colOff>94680</xdr:colOff>
      <xdr:row>22</xdr:row>
      <xdr:rowOff>12600</xdr:rowOff>
    </xdr:to>
    <xdr:graphicFrame>
      <xdr:nvGraphicFramePr>
        <xdr:cNvPr id="0" name=""/>
        <xdr:cNvGraphicFramePr/>
      </xdr:nvGraphicFramePr>
      <xdr:xfrm>
        <a:off x="628920" y="351360"/>
        <a:ext cx="45234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70920</xdr:colOff>
      <xdr:row>1</xdr:row>
      <xdr:rowOff>112320</xdr:rowOff>
    </xdr:from>
    <xdr:to>
      <xdr:col>20</xdr:col>
      <xdr:colOff>62640</xdr:colOff>
      <xdr:row>21</xdr:row>
      <xdr:rowOff>70920</xdr:rowOff>
    </xdr:to>
    <xdr:graphicFrame>
      <xdr:nvGraphicFramePr>
        <xdr:cNvPr id="1" name=""/>
        <xdr:cNvGraphicFramePr/>
      </xdr:nvGraphicFramePr>
      <xdr:xfrm>
        <a:off x="6814440" y="274680"/>
        <a:ext cx="4487400" cy="320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10440</xdr:colOff>
      <xdr:row>25</xdr:row>
      <xdr:rowOff>20520</xdr:rowOff>
    </xdr:from>
    <xdr:to>
      <xdr:col>9</xdr:col>
      <xdr:colOff>505080</xdr:colOff>
      <xdr:row>43</xdr:row>
      <xdr:rowOff>111600</xdr:rowOff>
    </xdr:to>
    <xdr:graphicFrame>
      <xdr:nvGraphicFramePr>
        <xdr:cNvPr id="2" name=""/>
        <xdr:cNvGraphicFramePr/>
      </xdr:nvGraphicFramePr>
      <xdr:xfrm>
        <a:off x="1134360" y="4084200"/>
        <a:ext cx="4428360" cy="301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21240</xdr:colOff>
      <xdr:row>24</xdr:row>
      <xdr:rowOff>30600</xdr:rowOff>
    </xdr:from>
    <xdr:to>
      <xdr:col>19</xdr:col>
      <xdr:colOff>550800</xdr:colOff>
      <xdr:row>43</xdr:row>
      <xdr:rowOff>121680</xdr:rowOff>
    </xdr:to>
    <xdr:graphicFrame>
      <xdr:nvGraphicFramePr>
        <xdr:cNvPr id="3" name=""/>
        <xdr:cNvGraphicFramePr/>
      </xdr:nvGraphicFramePr>
      <xdr:xfrm>
        <a:off x="6764760" y="3931920"/>
        <a:ext cx="4463280" cy="317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13320</xdr:colOff>
      <xdr:row>46</xdr:row>
      <xdr:rowOff>41040</xdr:rowOff>
    </xdr:from>
    <xdr:to>
      <xdr:col>9</xdr:col>
      <xdr:colOff>540360</xdr:colOff>
      <xdr:row>65</xdr:row>
      <xdr:rowOff>20160</xdr:rowOff>
    </xdr:to>
    <xdr:graphicFrame>
      <xdr:nvGraphicFramePr>
        <xdr:cNvPr id="4" name=""/>
        <xdr:cNvGraphicFramePr/>
      </xdr:nvGraphicFramePr>
      <xdr:xfrm>
        <a:off x="1137240" y="7518600"/>
        <a:ext cx="4460760" cy="306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7920</xdr:colOff>
      <xdr:row>68</xdr:row>
      <xdr:rowOff>27000</xdr:rowOff>
    </xdr:from>
    <xdr:to>
      <xdr:col>19</xdr:col>
      <xdr:colOff>561240</xdr:colOff>
      <xdr:row>87</xdr:row>
      <xdr:rowOff>39960</xdr:rowOff>
    </xdr:to>
    <xdr:graphicFrame>
      <xdr:nvGraphicFramePr>
        <xdr:cNvPr id="5" name=""/>
        <xdr:cNvGraphicFramePr/>
      </xdr:nvGraphicFramePr>
      <xdr:xfrm>
        <a:off x="6751440" y="11080800"/>
        <a:ext cx="4487040" cy="310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35280</xdr:colOff>
      <xdr:row>68</xdr:row>
      <xdr:rowOff>102960</xdr:rowOff>
    </xdr:from>
    <xdr:to>
      <xdr:col>10</xdr:col>
      <xdr:colOff>20160</xdr:colOff>
      <xdr:row>87</xdr:row>
      <xdr:rowOff>70560</xdr:rowOff>
    </xdr:to>
    <xdr:graphicFrame>
      <xdr:nvGraphicFramePr>
        <xdr:cNvPr id="6" name=""/>
        <xdr:cNvGraphicFramePr/>
      </xdr:nvGraphicFramePr>
      <xdr:xfrm>
        <a:off x="1159200" y="11156760"/>
        <a:ext cx="4480560" cy="305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261000</xdr:colOff>
      <xdr:row>7</xdr:row>
      <xdr:rowOff>23760</xdr:rowOff>
    </xdr:from>
    <xdr:to>
      <xdr:col>13</xdr:col>
      <xdr:colOff>288360</xdr:colOff>
      <xdr:row>28</xdr:row>
      <xdr:rowOff>132480</xdr:rowOff>
    </xdr:to>
    <xdr:graphicFrame>
      <xdr:nvGraphicFramePr>
        <xdr:cNvPr id="7" name=""/>
        <xdr:cNvGraphicFramePr/>
      </xdr:nvGraphicFramePr>
      <xdr:xfrm>
        <a:off x="1946880" y="1161360"/>
        <a:ext cx="5646960" cy="352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302760</xdr:colOff>
      <xdr:row>42</xdr:row>
      <xdr:rowOff>146160</xdr:rowOff>
    </xdr:from>
    <xdr:to>
      <xdr:col>13</xdr:col>
      <xdr:colOff>538920</xdr:colOff>
      <xdr:row>60</xdr:row>
      <xdr:rowOff>78840</xdr:rowOff>
    </xdr:to>
    <xdr:graphicFrame>
      <xdr:nvGraphicFramePr>
        <xdr:cNvPr id="8" name=""/>
        <xdr:cNvGraphicFramePr/>
      </xdr:nvGraphicFramePr>
      <xdr:xfrm>
        <a:off x="2550600" y="7009200"/>
        <a:ext cx="5293800" cy="285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58" activeCellId="0" sqref="C58"/>
    </sheetView>
  </sheetViews>
  <sheetFormatPr defaultRowHeight="13.8"/>
  <cols>
    <col collapsed="false" hidden="false" max="1" min="1" style="0" width="8.23469387755102"/>
    <col collapsed="false" hidden="false" max="2" min="2" style="0" width="59.1275510204082"/>
    <col collapsed="false" hidden="false" max="3" min="3" style="0" width="27.5408163265306"/>
    <col collapsed="false" hidden="false" max="4" min="4" style="0" width="8.23469387755102"/>
    <col collapsed="false" hidden="false" max="5" min="5" style="0" width="8.36734693877551"/>
    <col collapsed="false" hidden="false" max="6" min="6" style="0" width="10.1224489795918"/>
    <col collapsed="false" hidden="false" max="7" min="7" style="0" width="13.2295918367347"/>
    <col collapsed="false" hidden="false" max="8" min="8" style="0" width="12.8265306122449"/>
    <col collapsed="false" hidden="false" max="9" min="9" style="0" width="10.1224489795918"/>
    <col collapsed="false" hidden="false" max="10" min="10" style="0" width="9.44897959183673"/>
    <col collapsed="false" hidden="false" max="11" min="11" style="0" width="13.5"/>
    <col collapsed="false" hidden="false" max="12" min="12" style="0" width="10.3928571428571"/>
    <col collapsed="false" hidden="false" max="14" min="13" style="0" width="8.23469387755102"/>
    <col collapsed="false" hidden="false" max="1025" min="17" style="0" width="8.234693877551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1" t="s">
        <v>7</v>
      </c>
      <c r="K1" s="1" t="s">
        <v>8</v>
      </c>
      <c r="L1" s="1" t="s">
        <v>9</v>
      </c>
      <c r="M1" s="2"/>
    </row>
    <row r="2" customFormat="false" ht="13.8" hidden="false" customHeight="false" outlineLevel="0" collapsed="false">
      <c r="J2" s="2"/>
      <c r="K2" s="2"/>
      <c r="L2" s="2"/>
      <c r="M2" s="2"/>
    </row>
    <row r="3" customFormat="false" ht="13.8" hidden="false" customHeight="false" outlineLevel="0" collapsed="false">
      <c r="A3" s="0" t="s">
        <v>10</v>
      </c>
      <c r="C3" s="0" t="s">
        <v>11</v>
      </c>
      <c r="J3" s="2"/>
      <c r="K3" s="1" t="s">
        <v>8</v>
      </c>
      <c r="L3" s="1" t="s">
        <v>9</v>
      </c>
      <c r="M3" s="2"/>
    </row>
    <row r="4" customFormat="false" ht="13.8" hidden="false" customHeight="false" outlineLevel="0" collapsed="false">
      <c r="A4" s="0" t="s">
        <v>12</v>
      </c>
      <c r="J4" s="2"/>
      <c r="K4" s="2"/>
      <c r="L4" s="2"/>
      <c r="M4" s="2"/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0" t="s">
        <v>16</v>
      </c>
      <c r="E5" s="3" t="n">
        <v>7176231</v>
      </c>
      <c r="F5" s="3" t="n">
        <v>0</v>
      </c>
      <c r="G5" s="3" t="n">
        <v>7176231</v>
      </c>
      <c r="J5" s="1" t="n">
        <v>3.17826824314168</v>
      </c>
      <c r="K5" s="1" t="n">
        <v>14.3610279038906</v>
      </c>
      <c r="L5" s="1" t="n">
        <v>32.957130692174</v>
      </c>
      <c r="M5" s="2"/>
    </row>
    <row r="6" customFormat="false" ht="13.8" hidden="false" customHeight="false" outlineLevel="0" collapsed="false">
      <c r="A6" s="0" t="s">
        <v>17</v>
      </c>
      <c r="B6" s="0" t="s">
        <v>18</v>
      </c>
      <c r="C6" s="4" t="s">
        <v>19</v>
      </c>
      <c r="D6" s="0" t="s">
        <v>16</v>
      </c>
      <c r="E6" s="3" t="n">
        <v>7239054</v>
      </c>
      <c r="F6" s="3" t="n">
        <v>62823</v>
      </c>
      <c r="G6" s="3" t="n">
        <v>7239054</v>
      </c>
      <c r="J6" s="1" t="n">
        <v>2.65299593014162</v>
      </c>
      <c r="K6" s="1" t="n">
        <v>25.9589759165607</v>
      </c>
      <c r="L6" s="1" t="n">
        <v>47.6478109611304</v>
      </c>
      <c r="M6" s="2"/>
    </row>
    <row r="7" customFormat="false" ht="13.8" hidden="false" customHeight="false" outlineLevel="0" collapsed="false">
      <c r="A7" s="0" t="s">
        <v>20</v>
      </c>
      <c r="B7" s="0" t="s">
        <v>21</v>
      </c>
      <c r="C7" s="4" t="s">
        <v>22</v>
      </c>
      <c r="D7" s="0" t="s">
        <v>16</v>
      </c>
      <c r="E7" s="3" t="n">
        <v>8543822</v>
      </c>
      <c r="F7" s="3" t="n">
        <v>1367591</v>
      </c>
      <c r="G7" s="3" t="n">
        <v>8543822</v>
      </c>
      <c r="J7" s="1" t="n">
        <v>2.75543004134838</v>
      </c>
      <c r="K7" s="1" t="n">
        <v>25.4351042834919</v>
      </c>
      <c r="L7" s="1" t="n">
        <v>46.4685324833885</v>
      </c>
      <c r="M7" s="2"/>
    </row>
    <row r="8" customFormat="false" ht="13.8" hidden="false" customHeight="false" outlineLevel="0" collapsed="false">
      <c r="A8" s="0" t="s">
        <v>23</v>
      </c>
      <c r="B8" s="0" t="s">
        <v>24</v>
      </c>
      <c r="C8" s="4" t="s">
        <v>25</v>
      </c>
      <c r="D8" s="0" t="s">
        <v>16</v>
      </c>
      <c r="E8" s="3" t="n">
        <v>12532814</v>
      </c>
      <c r="F8" s="3" t="n">
        <v>5356583</v>
      </c>
      <c r="G8" s="3" t="n">
        <v>12532814</v>
      </c>
      <c r="J8" s="1" t="n">
        <v>2.93904286634629</v>
      </c>
      <c r="K8" s="1" t="n">
        <v>25.5687292410331</v>
      </c>
      <c r="L8" s="1" t="n">
        <v>46.4126489240735</v>
      </c>
      <c r="M8" s="2"/>
    </row>
    <row r="9" customFormat="false" ht="13.8" hidden="false" customHeight="false" outlineLevel="0" collapsed="false">
      <c r="C9" s="4"/>
      <c r="E9" s="3"/>
      <c r="F9" s="3"/>
      <c r="G9" s="3"/>
      <c r="J9" s="1"/>
      <c r="K9" s="1"/>
      <c r="L9" s="1"/>
      <c r="M9" s="2"/>
    </row>
    <row r="10" customFormat="false" ht="13.8" hidden="false" customHeight="false" outlineLevel="0" collapsed="false">
      <c r="E10" s="3"/>
      <c r="F10" s="3"/>
      <c r="G10" s="3"/>
      <c r="J10" s="1"/>
      <c r="K10" s="1"/>
      <c r="L10" s="1"/>
      <c r="M10" s="2"/>
    </row>
    <row r="11" customFormat="false" ht="13.8" hidden="false" customHeight="false" outlineLevel="0" collapsed="false">
      <c r="A11" s="0" t="s">
        <v>26</v>
      </c>
      <c r="C11" s="0" t="s">
        <v>11</v>
      </c>
      <c r="E11" s="3"/>
      <c r="F11" s="3"/>
      <c r="G11" s="3"/>
      <c r="J11" s="1"/>
      <c r="K11" s="1" t="s">
        <v>8</v>
      </c>
      <c r="L11" s="1" t="s">
        <v>9</v>
      </c>
      <c r="M11" s="2"/>
    </row>
    <row r="12" customFormat="false" ht="13.8" hidden="false" customHeight="false" outlineLevel="0" collapsed="false">
      <c r="A12" s="0" t="s">
        <v>27</v>
      </c>
      <c r="B12" s="0" t="s">
        <v>28</v>
      </c>
      <c r="C12" s="0" t="s">
        <v>15</v>
      </c>
      <c r="D12" s="0" t="s">
        <v>16</v>
      </c>
      <c r="E12" s="3" t="n">
        <v>7176231</v>
      </c>
      <c r="F12" s="3" t="n">
        <v>0</v>
      </c>
      <c r="G12" s="3" t="n">
        <v>7176231</v>
      </c>
      <c r="J12" s="1" t="n">
        <v>2.07490230587138</v>
      </c>
      <c r="K12" s="1" t="n">
        <v>39.9029818512661</v>
      </c>
      <c r="L12" s="1" t="n">
        <v>68.8468202186622</v>
      </c>
      <c r="M12" s="2"/>
    </row>
    <row r="13" customFormat="false" ht="13.8" hidden="false" customHeight="false" outlineLevel="0" collapsed="false">
      <c r="A13" s="0" t="s">
        <v>29</v>
      </c>
      <c r="B13" s="0" t="s">
        <v>30</v>
      </c>
      <c r="C13" s="0" t="s">
        <v>31</v>
      </c>
      <c r="D13" s="5" t="n">
        <v>64</v>
      </c>
      <c r="E13" s="3" t="n">
        <v>7176231</v>
      </c>
      <c r="F13" s="3" t="n">
        <v>62823</v>
      </c>
      <c r="G13" s="3" t="n">
        <v>7239054</v>
      </c>
      <c r="H13" s="3" t="n">
        <v>7236519</v>
      </c>
      <c r="I13" s="0" t="n">
        <v>2535</v>
      </c>
      <c r="J13" s="1" t="n">
        <v>2.66672769408205</v>
      </c>
      <c r="K13" s="1" t="n">
        <v>40.9163185270318</v>
      </c>
      <c r="L13" s="1" t="n">
        <v>65.4508964088463</v>
      </c>
      <c r="M13" s="2"/>
    </row>
    <row r="14" customFormat="false" ht="13.8" hidden="false" customHeight="false" outlineLevel="0" collapsed="false">
      <c r="A14" s="0" t="s">
        <v>32</v>
      </c>
      <c r="B14" s="0" t="s">
        <v>33</v>
      </c>
      <c r="C14" s="0" t="s">
        <v>31</v>
      </c>
      <c r="D14" s="5" t="s">
        <v>34</v>
      </c>
      <c r="E14" s="3" t="n">
        <v>7176231</v>
      </c>
      <c r="F14" s="3" t="n">
        <v>1367591</v>
      </c>
      <c r="G14" s="3" t="n">
        <v>8543822</v>
      </c>
      <c r="H14" s="3" t="n">
        <v>8533799</v>
      </c>
      <c r="I14" s="0" t="n">
        <v>10023</v>
      </c>
      <c r="J14" s="1" t="n">
        <v>1.84634592935636</v>
      </c>
      <c r="K14" s="1" t="n">
        <v>48.6458585569353</v>
      </c>
      <c r="L14" s="1" t="n">
        <v>75.1905851355978</v>
      </c>
      <c r="M14" s="2"/>
    </row>
    <row r="15" customFormat="false" ht="13.8" hidden="false" customHeight="false" outlineLevel="0" collapsed="false">
      <c r="A15" s="0" t="s">
        <v>35</v>
      </c>
      <c r="B15" s="0" t="s">
        <v>36</v>
      </c>
      <c r="C15" s="0" t="s">
        <v>31</v>
      </c>
      <c r="D15" s="5" t="s">
        <v>37</v>
      </c>
      <c r="E15" s="3" t="n">
        <v>7176231</v>
      </c>
      <c r="F15" s="3" t="n">
        <v>5356583</v>
      </c>
      <c r="G15" s="3" t="n">
        <v>12532814</v>
      </c>
      <c r="H15" s="3" t="n">
        <v>12512807</v>
      </c>
      <c r="I15" s="0" t="n">
        <v>20007</v>
      </c>
      <c r="J15" s="1" t="n">
        <v>4.40260783779673</v>
      </c>
      <c r="K15" s="1" t="n">
        <v>48.6458585569353</v>
      </c>
      <c r="L15" s="1" t="n">
        <v>75.1905851355978</v>
      </c>
      <c r="M15" s="2"/>
    </row>
    <row r="16" customFormat="false" ht="13.8" hidden="false" customHeight="false" outlineLevel="0" collapsed="false">
      <c r="E16" s="3"/>
      <c r="F16" s="3"/>
      <c r="G16" s="3"/>
      <c r="J16" s="1"/>
      <c r="K16" s="1"/>
      <c r="L16" s="1"/>
      <c r="M16" s="2"/>
    </row>
    <row r="17" customFormat="false" ht="13.8" hidden="false" customHeight="false" outlineLevel="0" collapsed="false">
      <c r="A17" s="0" t="s">
        <v>38</v>
      </c>
      <c r="B17" s="0" t="s">
        <v>1</v>
      </c>
      <c r="C17" s="0" t="s">
        <v>2</v>
      </c>
      <c r="D17" s="0" t="s">
        <v>3</v>
      </c>
      <c r="E17" s="3" t="s">
        <v>4</v>
      </c>
      <c r="F17" s="3" t="s">
        <v>5</v>
      </c>
      <c r="G17" s="3" t="s">
        <v>6</v>
      </c>
      <c r="J17" s="1" t="s">
        <v>7</v>
      </c>
      <c r="K17" s="1" t="s">
        <v>8</v>
      </c>
      <c r="L17" s="1" t="s">
        <v>9</v>
      </c>
      <c r="M17" s="2"/>
    </row>
    <row r="18" customFormat="false" ht="13.8" hidden="false" customHeight="false" outlineLevel="0" collapsed="false">
      <c r="A18" s="0" t="s">
        <v>39</v>
      </c>
      <c r="B18" s="0" t="s">
        <v>40</v>
      </c>
      <c r="C18" s="0" t="s">
        <v>41</v>
      </c>
      <c r="D18" s="0" t="s">
        <v>16</v>
      </c>
      <c r="E18" s="3" t="n">
        <v>7176231</v>
      </c>
      <c r="F18" s="3" t="n">
        <v>0</v>
      </c>
      <c r="G18" s="3" t="n">
        <v>7176231</v>
      </c>
      <c r="J18" s="1" t="n">
        <v>3.77575124669891</v>
      </c>
      <c r="K18" s="1" t="n">
        <v>40.9695817490494</v>
      </c>
      <c r="L18" s="1" t="n">
        <v>69.6649239543726</v>
      </c>
      <c r="M18" s="2"/>
    </row>
    <row r="19" customFormat="false" ht="13.8" hidden="false" customHeight="false" outlineLevel="0" collapsed="false">
      <c r="A19" s="0" t="s">
        <v>27</v>
      </c>
      <c r="B19" s="0" t="s">
        <v>28</v>
      </c>
      <c r="C19" s="0" t="s">
        <v>15</v>
      </c>
      <c r="D19" s="0" t="s">
        <v>16</v>
      </c>
      <c r="E19" s="3" t="n">
        <v>7176231</v>
      </c>
      <c r="F19" s="3" t="n">
        <v>0</v>
      </c>
      <c r="G19" s="3" t="n">
        <v>7176231</v>
      </c>
      <c r="J19" s="1" t="n">
        <v>2.07490230587138</v>
      </c>
      <c r="K19" s="1" t="n">
        <v>39.9029818512661</v>
      </c>
      <c r="L19" s="1" t="n">
        <v>68.8468202186622</v>
      </c>
      <c r="M19" s="2"/>
    </row>
    <row r="20" customFormat="false" ht="13.8" hidden="false" customHeight="false" outlineLevel="0" collapsed="false">
      <c r="A20" s="0" t="s">
        <v>42</v>
      </c>
      <c r="B20" s="0" t="s">
        <v>43</v>
      </c>
      <c r="C20" s="0" t="s">
        <v>44</v>
      </c>
      <c r="D20" s="0" t="s">
        <v>16</v>
      </c>
      <c r="E20" s="3" t="n">
        <v>7176231</v>
      </c>
      <c r="F20" s="3" t="n">
        <v>0</v>
      </c>
      <c r="G20" s="3" t="n">
        <v>7176231</v>
      </c>
      <c r="J20" s="1" t="n">
        <v>1.91808339657674</v>
      </c>
      <c r="K20" s="1" t="n">
        <v>42.5453244274809</v>
      </c>
      <c r="L20" s="1" t="n">
        <v>71.2309160305344</v>
      </c>
      <c r="M20" s="2"/>
    </row>
    <row r="21" customFormat="false" ht="13.8" hidden="false" customHeight="false" outlineLevel="0" collapsed="false">
      <c r="E21" s="3"/>
      <c r="F21" s="3"/>
      <c r="G21" s="3"/>
      <c r="J21" s="1"/>
      <c r="K21" s="1"/>
      <c r="L21" s="1"/>
      <c r="M21" s="2"/>
    </row>
    <row r="22" customFormat="false" ht="13.8" hidden="false" customHeight="false" outlineLevel="0" collapsed="false">
      <c r="C22" s="0" t="s">
        <v>2</v>
      </c>
      <c r="D22" s="0" t="s">
        <v>3</v>
      </c>
      <c r="E22" s="3" t="s">
        <v>4</v>
      </c>
      <c r="F22" s="3" t="s">
        <v>5</v>
      </c>
      <c r="G22" s="3" t="s">
        <v>6</v>
      </c>
      <c r="H22" s="0" t="s">
        <v>45</v>
      </c>
      <c r="I22" s="0" t="s">
        <v>46</v>
      </c>
      <c r="J22" s="1" t="s">
        <v>7</v>
      </c>
      <c r="K22" s="1" t="s">
        <v>8</v>
      </c>
      <c r="L22" s="1" t="s">
        <v>9</v>
      </c>
      <c r="M22" s="2"/>
    </row>
    <row r="23" customFormat="false" ht="13.8" hidden="false" customHeight="false" outlineLevel="0" collapsed="false">
      <c r="A23" s="0" t="s">
        <v>47</v>
      </c>
      <c r="B23" s="0" t="s">
        <v>48</v>
      </c>
      <c r="C23" s="0" t="s">
        <v>49</v>
      </c>
      <c r="D23" s="5" t="n">
        <v>8</v>
      </c>
      <c r="E23" s="3" t="n">
        <v>6197760</v>
      </c>
      <c r="F23" s="3" t="n">
        <v>804079</v>
      </c>
      <c r="G23" s="3" t="n">
        <v>7001839</v>
      </c>
      <c r="H23" s="3" t="n">
        <v>7001488</v>
      </c>
      <c r="I23" s="0" t="n">
        <f aca="false">G23-H23</f>
        <v>351</v>
      </c>
      <c r="J23" s="1" t="n">
        <v>2.20143673739908</v>
      </c>
      <c r="K23" s="1" t="n">
        <v>35.1747961400391</v>
      </c>
      <c r="L23" s="1" t="n">
        <v>62.2139126204177</v>
      </c>
      <c r="M23" s="2"/>
    </row>
    <row r="24" customFormat="false" ht="13.8" hidden="false" customHeight="false" outlineLevel="0" collapsed="false">
      <c r="A24" s="0" t="s">
        <v>50</v>
      </c>
      <c r="B24" s="0" t="s">
        <v>51</v>
      </c>
      <c r="C24" s="0" t="s">
        <v>49</v>
      </c>
      <c r="D24" s="5" t="n">
        <v>64</v>
      </c>
      <c r="E24" s="3" t="n">
        <v>6197760</v>
      </c>
      <c r="F24" s="3" t="n">
        <v>6475367</v>
      </c>
      <c r="G24" s="3" t="n">
        <v>12673127</v>
      </c>
      <c r="H24" s="3" t="n">
        <v>12670592</v>
      </c>
      <c r="I24" s="0" t="n">
        <f aca="false">G24-H24</f>
        <v>2535</v>
      </c>
      <c r="J24" s="1" t="n">
        <v>2.17418162595658</v>
      </c>
      <c r="K24" s="1" t="n">
        <v>42.7635298340352</v>
      </c>
      <c r="L24" s="1" t="n">
        <v>69.5970728363514</v>
      </c>
      <c r="M24" s="2"/>
    </row>
    <row r="25" customFormat="false" ht="13.8" hidden="false" customHeight="false" outlineLevel="0" collapsed="false">
      <c r="A25" s="0" t="s">
        <v>52</v>
      </c>
      <c r="B25" s="0" t="s">
        <v>53</v>
      </c>
      <c r="C25" s="0" t="s">
        <v>49</v>
      </c>
      <c r="D25" s="5" t="n">
        <v>256</v>
      </c>
      <c r="E25" s="3" t="n">
        <v>6197760</v>
      </c>
      <c r="F25" s="3" t="n">
        <v>26491175</v>
      </c>
      <c r="G25" s="3" t="n">
        <v>32688935</v>
      </c>
      <c r="H25" s="3" t="n">
        <v>32678912</v>
      </c>
      <c r="I25" s="0" t="n">
        <f aca="false">G25-H25</f>
        <v>10023</v>
      </c>
      <c r="J25" s="1" t="n">
        <v>1.95280800882356</v>
      </c>
      <c r="K25" s="1" t="n">
        <v>49.1153925205722</v>
      </c>
      <c r="L25" s="1" t="n">
        <v>75.0020053359808</v>
      </c>
      <c r="M25" s="2"/>
    </row>
    <row r="26" customFormat="false" ht="13.8" hidden="false" customHeight="false" outlineLevel="0" collapsed="false">
      <c r="A26" s="0" t="s">
        <v>54</v>
      </c>
      <c r="B26" s="0" t="s">
        <v>55</v>
      </c>
      <c r="C26" s="0" t="s">
        <v>49</v>
      </c>
      <c r="D26" s="5" t="s">
        <v>34</v>
      </c>
      <c r="E26" s="3" t="n">
        <v>6197760</v>
      </c>
      <c r="F26" s="3" t="n">
        <v>27017767</v>
      </c>
      <c r="G26" s="3" t="n">
        <v>33215527</v>
      </c>
      <c r="H26" s="3" t="n">
        <v>33205504</v>
      </c>
      <c r="I26" s="0" t="n">
        <f aca="false">G26-H26</f>
        <v>10023</v>
      </c>
      <c r="J26" s="1" t="n">
        <v>2.022661447267</v>
      </c>
      <c r="K26" s="1" t="n">
        <v>51.0238521349378</v>
      </c>
      <c r="L26" s="1" t="n">
        <v>76.929533039548</v>
      </c>
      <c r="M26" s="2"/>
    </row>
    <row r="27" customFormat="false" ht="13.8" hidden="false" customHeight="false" outlineLevel="0" collapsed="false">
      <c r="A27" s="0" t="s">
        <v>56</v>
      </c>
      <c r="B27" s="0" t="s">
        <v>57</v>
      </c>
      <c r="C27" s="0" t="s">
        <v>49</v>
      </c>
      <c r="D27" s="5" t="s">
        <v>37</v>
      </c>
      <c r="E27" s="3" t="n">
        <v>6197764</v>
      </c>
      <c r="F27" s="3" t="n">
        <v>56656935</v>
      </c>
      <c r="G27" s="3" t="n">
        <v>62854695</v>
      </c>
      <c r="H27" s="3" t="n">
        <v>62834688</v>
      </c>
      <c r="I27" s="0" t="n">
        <f aca="false">G27-H27</f>
        <v>20007</v>
      </c>
      <c r="J27" s="1" t="n">
        <v>2.02454783028854</v>
      </c>
      <c r="K27" s="1" t="n">
        <v>50.7280923587419</v>
      </c>
      <c r="L27" s="1" t="n">
        <v>76.5664702104071</v>
      </c>
      <c r="M27" s="2"/>
    </row>
    <row r="28" customFormat="false" ht="13.8" hidden="false" customHeight="false" outlineLevel="0" collapsed="false">
      <c r="D28" s="5"/>
      <c r="E28" s="3"/>
      <c r="F28" s="3"/>
      <c r="G28" s="3"/>
      <c r="H28" s="3"/>
      <c r="J28" s="1"/>
      <c r="K28" s="1"/>
      <c r="L28" s="1"/>
      <c r="M28" s="2"/>
    </row>
    <row r="29" customFormat="false" ht="13.8" hidden="false" customHeight="false" outlineLevel="0" collapsed="false">
      <c r="C29" s="0" t="s">
        <v>2</v>
      </c>
      <c r="D29" s="5" t="s">
        <v>3</v>
      </c>
      <c r="E29" s="3" t="s">
        <v>4</v>
      </c>
      <c r="F29" s="3" t="s">
        <v>5</v>
      </c>
      <c r="G29" s="3" t="s">
        <v>6</v>
      </c>
      <c r="H29" s="3" t="s">
        <v>45</v>
      </c>
      <c r="I29" s="0" t="s">
        <v>46</v>
      </c>
      <c r="J29" s="1" t="s">
        <v>7</v>
      </c>
      <c r="K29" s="1" t="s">
        <v>8</v>
      </c>
      <c r="L29" s="1" t="s">
        <v>9</v>
      </c>
      <c r="M29" s="2"/>
    </row>
    <row r="30" customFormat="false" ht="13.8" hidden="false" customHeight="false" outlineLevel="0" collapsed="false">
      <c r="A30" s="0" t="s">
        <v>58</v>
      </c>
      <c r="B30" s="0" t="s">
        <v>59</v>
      </c>
      <c r="C30" s="0" t="s">
        <v>31</v>
      </c>
      <c r="D30" s="5" t="n">
        <v>8</v>
      </c>
      <c r="E30" s="3" t="n">
        <v>7176231</v>
      </c>
      <c r="F30" s="3" t="n">
        <v>2511</v>
      </c>
      <c r="G30" s="3" t="n">
        <v>7178742</v>
      </c>
      <c r="H30" s="3" t="n">
        <v>7178391</v>
      </c>
      <c r="I30" s="0" t="n">
        <f aca="false">G30-H30</f>
        <v>351</v>
      </c>
      <c r="J30" s="1" t="n">
        <v>2.08864894057765</v>
      </c>
      <c r="K30" s="1" t="n">
        <v>41.3162252087614</v>
      </c>
      <c r="L30" s="1" t="n">
        <v>66.4465187385396</v>
      </c>
      <c r="M30" s="2"/>
    </row>
    <row r="31" customFormat="false" ht="13.8" hidden="false" customHeight="false" outlineLevel="0" collapsed="false">
      <c r="A31" s="0" t="s">
        <v>29</v>
      </c>
      <c r="B31" s="0" t="s">
        <v>30</v>
      </c>
      <c r="C31" s="0" t="s">
        <v>31</v>
      </c>
      <c r="D31" s="5" t="n">
        <v>64</v>
      </c>
      <c r="E31" s="3" t="n">
        <v>7176231</v>
      </c>
      <c r="F31" s="3" t="n">
        <v>62823</v>
      </c>
      <c r="G31" s="3" t="n">
        <v>7239054</v>
      </c>
      <c r="H31" s="3" t="n">
        <v>7236519</v>
      </c>
      <c r="I31" s="0" t="n">
        <f aca="false">G31-H31</f>
        <v>2535</v>
      </c>
      <c r="J31" s="1" t="n">
        <v>2.66672769408205</v>
      </c>
      <c r="K31" s="1" t="n">
        <v>40.7635298340352</v>
      </c>
      <c r="L31" s="1" t="n">
        <v>65.4508964088463</v>
      </c>
      <c r="M31" s="2"/>
    </row>
    <row r="32" customFormat="false" ht="13.8" hidden="false" customHeight="false" outlineLevel="0" collapsed="false">
      <c r="A32" s="0" t="s">
        <v>60</v>
      </c>
      <c r="B32" s="0" t="s">
        <v>61</v>
      </c>
      <c r="C32" s="0" t="s">
        <v>31</v>
      </c>
      <c r="D32" s="5" t="n">
        <v>256</v>
      </c>
      <c r="E32" s="3" t="n">
        <v>7176231</v>
      </c>
      <c r="F32" s="3" t="n">
        <v>840999</v>
      </c>
      <c r="G32" s="3" t="n">
        <v>8017230</v>
      </c>
      <c r="H32" s="3" t="n">
        <v>8007207</v>
      </c>
      <c r="I32" s="0" t="n">
        <f aca="false">G32-H32</f>
        <v>10023</v>
      </c>
      <c r="J32" s="1" t="n">
        <v>1.88197953412027</v>
      </c>
      <c r="K32" s="1" t="n">
        <v>47.720412348772</v>
      </c>
      <c r="L32" s="1" t="n">
        <v>73.6624933453235</v>
      </c>
      <c r="M32" s="2"/>
    </row>
    <row r="33" customFormat="false" ht="13.8" hidden="false" customHeight="false" outlineLevel="0" collapsed="false">
      <c r="A33" s="0" t="s">
        <v>32</v>
      </c>
      <c r="B33" s="0" t="s">
        <v>33</v>
      </c>
      <c r="C33" s="0" t="s">
        <v>31</v>
      </c>
      <c r="D33" s="5" t="s">
        <v>34</v>
      </c>
      <c r="E33" s="3" t="n">
        <v>7176231</v>
      </c>
      <c r="F33" s="3" t="n">
        <v>1367591</v>
      </c>
      <c r="G33" s="3" t="n">
        <v>8543822</v>
      </c>
      <c r="H33" s="3" t="n">
        <v>8533799</v>
      </c>
      <c r="I33" s="0" t="n">
        <f aca="false">G33-H33</f>
        <v>10023</v>
      </c>
      <c r="J33" s="1" t="n">
        <v>1.84634592935636</v>
      </c>
      <c r="K33" s="1" t="n">
        <v>48.6458585569353</v>
      </c>
      <c r="L33" s="1" t="n">
        <v>75.1905851355978</v>
      </c>
      <c r="M33" s="2"/>
    </row>
    <row r="34" customFormat="false" ht="13.8" hidden="false" customHeight="false" outlineLevel="0" collapsed="false">
      <c r="A34" s="0" t="s">
        <v>35</v>
      </c>
      <c r="B34" s="0" t="s">
        <v>36</v>
      </c>
      <c r="C34" s="0" t="s">
        <v>31</v>
      </c>
      <c r="D34" s="5" t="s">
        <v>37</v>
      </c>
      <c r="E34" s="3" t="n">
        <v>7176231</v>
      </c>
      <c r="F34" s="3" t="n">
        <v>5356583</v>
      </c>
      <c r="G34" s="3" t="n">
        <v>12532814</v>
      </c>
      <c r="H34" s="3" t="n">
        <v>12512807</v>
      </c>
      <c r="I34" s="0" t="n">
        <f aca="false">G34-H34</f>
        <v>20007</v>
      </c>
      <c r="J34" s="1" t="n">
        <v>4.40260783779673</v>
      </c>
      <c r="K34" s="1" t="n">
        <v>41.0438629455897</v>
      </c>
      <c r="L34" s="1" t="n">
        <v>63.1083930484155</v>
      </c>
      <c r="M34" s="2"/>
    </row>
    <row r="35" customFormat="false" ht="13.8" hidden="false" customHeight="false" outlineLevel="0" collapsed="false">
      <c r="E35" s="3"/>
      <c r="F35" s="3"/>
      <c r="G35" s="3"/>
      <c r="J35" s="1"/>
      <c r="K35" s="1"/>
      <c r="L35" s="1"/>
      <c r="M35" s="2"/>
    </row>
    <row r="36" customFormat="false" ht="13.8" hidden="false" customHeight="false" outlineLevel="0" collapsed="false">
      <c r="E36" s="3"/>
      <c r="F36" s="3"/>
      <c r="G36" s="3"/>
      <c r="J36" s="1"/>
      <c r="K36" s="1"/>
      <c r="L36" s="1"/>
      <c r="M36" s="2"/>
    </row>
    <row r="37" customFormat="false" ht="13.8" hidden="false" customHeight="false" outlineLevel="0" collapsed="false">
      <c r="A37" s="0" t="s">
        <v>62</v>
      </c>
      <c r="C37" s="0" t="s">
        <v>63</v>
      </c>
      <c r="D37" s="0" t="s">
        <v>3</v>
      </c>
      <c r="E37" s="3" t="s">
        <v>4</v>
      </c>
      <c r="F37" s="3" t="s">
        <v>5</v>
      </c>
      <c r="G37" s="3" t="s">
        <v>6</v>
      </c>
      <c r="J37" s="1" t="s">
        <v>7</v>
      </c>
      <c r="K37" s="1" t="s">
        <v>64</v>
      </c>
      <c r="L37" s="1" t="s">
        <v>9</v>
      </c>
      <c r="M37" s="1" t="s">
        <v>65</v>
      </c>
    </row>
    <row r="38" customFormat="false" ht="13.8" hidden="false" customHeight="false" outlineLevel="0" collapsed="false">
      <c r="J38" s="2"/>
      <c r="K38" s="1" t="s">
        <v>66</v>
      </c>
      <c r="L38" s="1" t="s">
        <v>66</v>
      </c>
      <c r="M38" s="1" t="s">
        <v>66</v>
      </c>
    </row>
    <row r="39" customFormat="false" ht="13.8" hidden="false" customHeight="false" outlineLevel="0" collapsed="false">
      <c r="B39" s="4" t="s">
        <v>67</v>
      </c>
      <c r="C39" s="4" t="s">
        <v>68</v>
      </c>
      <c r="D39" s="4" t="s">
        <v>16</v>
      </c>
      <c r="E39" s="3" t="n">
        <v>7176231</v>
      </c>
      <c r="F39" s="3" t="n">
        <v>0</v>
      </c>
      <c r="G39" s="3" t="n">
        <v>7176231</v>
      </c>
      <c r="J39" s="1" t="n">
        <v>1.37013028736238</v>
      </c>
      <c r="K39" s="1" t="n">
        <v>54.4237508724778</v>
      </c>
      <c r="L39" s="1" t="n">
        <v>87.6316445728064</v>
      </c>
      <c r="M39" s="1" t="n">
        <v>42.5453244274809</v>
      </c>
    </row>
    <row r="40" customFormat="false" ht="13.8" hidden="false" customHeight="false" outlineLevel="0" collapsed="false">
      <c r="B40" s="4" t="s">
        <v>69</v>
      </c>
      <c r="C40" s="4" t="s">
        <v>15</v>
      </c>
      <c r="D40" s="4" t="s">
        <v>16</v>
      </c>
      <c r="E40" s="3" t="n">
        <v>7176231</v>
      </c>
      <c r="F40" s="3" t="n">
        <v>0</v>
      </c>
      <c r="G40" s="3" t="n">
        <v>7176231</v>
      </c>
      <c r="J40" s="1" t="n">
        <v>1.30830828864853</v>
      </c>
      <c r="K40" s="1" t="n">
        <v>55.5521888456819</v>
      </c>
      <c r="L40" s="1" t="n">
        <v>88.0025971956652</v>
      </c>
      <c r="M40" s="1" t="n">
        <v>39.9029818512661</v>
      </c>
    </row>
    <row r="41" customFormat="false" ht="13.8" hidden="false" customHeight="false" outlineLevel="0" collapsed="false">
      <c r="B41" s="4" t="s">
        <v>70</v>
      </c>
      <c r="C41" s="4" t="s">
        <v>41</v>
      </c>
      <c r="D41" s="4" t="s">
        <v>16</v>
      </c>
      <c r="E41" s="3" t="n">
        <v>7176231</v>
      </c>
      <c r="F41" s="3" t="n">
        <v>0</v>
      </c>
      <c r="G41" s="3" t="n">
        <v>7176231</v>
      </c>
      <c r="J41" s="1" t="n">
        <v>1.52265393488851</v>
      </c>
      <c r="K41" s="1" t="n">
        <v>56.3050519013818</v>
      </c>
      <c r="L41" s="1" t="n">
        <v>87.9441444603338</v>
      </c>
      <c r="M41" s="1" t="n">
        <v>40.9695817490494</v>
      </c>
    </row>
    <row r="42" customFormat="false" ht="13.8" hidden="false" customHeight="false" outlineLevel="0" collapsed="false">
      <c r="B42" s="4" t="s">
        <v>71</v>
      </c>
      <c r="C42" s="4" t="s">
        <v>19</v>
      </c>
      <c r="D42" s="4" t="s">
        <v>16</v>
      </c>
      <c r="E42" s="3" t="n">
        <v>7176233</v>
      </c>
      <c r="F42" s="3" t="n">
        <v>62823</v>
      </c>
      <c r="G42" s="3" t="n">
        <v>7239054</v>
      </c>
      <c r="J42" s="1" t="n">
        <v>1.18289754226868</v>
      </c>
      <c r="K42" s="1" t="n">
        <v>63.5984444515014</v>
      </c>
      <c r="L42" s="1" t="n">
        <v>89.5801825060933</v>
      </c>
      <c r="M42" s="1" t="n">
        <v>40.9163185270318</v>
      </c>
    </row>
    <row r="43" customFormat="false" ht="13.8" hidden="false" customHeight="false" outlineLevel="0" collapsed="false">
      <c r="B43" s="4" t="s">
        <v>72</v>
      </c>
      <c r="C43" s="4" t="s">
        <v>73</v>
      </c>
      <c r="D43" s="4" t="s">
        <v>16</v>
      </c>
      <c r="E43" s="3" t="n">
        <v>7176233</v>
      </c>
      <c r="F43" s="3" t="n">
        <v>1367591</v>
      </c>
      <c r="G43" s="3" t="n">
        <v>8543822</v>
      </c>
      <c r="J43" s="1" t="n">
        <v>1.16898034529124</v>
      </c>
      <c r="K43" s="1" t="n">
        <v>63.8263541898686</v>
      </c>
      <c r="L43" s="1" t="n">
        <v>89.4595946244494</v>
      </c>
      <c r="M43" s="1" t="n">
        <v>48.6458585569353</v>
      </c>
    </row>
    <row r="44" customFormat="false" ht="13.8" hidden="false" customHeight="false" outlineLevel="0" collapsed="false">
      <c r="B44" s="4" t="s">
        <v>74</v>
      </c>
      <c r="C44" s="4" t="s">
        <v>75</v>
      </c>
      <c r="D44" s="4" t="s">
        <v>16</v>
      </c>
      <c r="E44" s="3" t="n">
        <v>6197763</v>
      </c>
      <c r="F44" s="3" t="n">
        <v>27017767</v>
      </c>
      <c r="G44" s="3" t="n">
        <v>33215527</v>
      </c>
      <c r="J44" s="1" t="n">
        <v>1.03081629073723</v>
      </c>
      <c r="K44" s="1" t="n">
        <v>68.4562799605456</v>
      </c>
      <c r="L44" s="1" t="n">
        <v>92.5796149008044</v>
      </c>
      <c r="M44" s="1" t="n">
        <v>51.0238521349378</v>
      </c>
    </row>
    <row r="45" customFormat="false" ht="13.8" hidden="false" customHeight="false" outlineLevel="0" collapsed="false">
      <c r="J45" s="2"/>
      <c r="K45" s="1" t="s">
        <v>66</v>
      </c>
      <c r="L45" s="1" t="s">
        <v>66</v>
      </c>
      <c r="M45" s="1" t="s">
        <v>66</v>
      </c>
    </row>
    <row r="46" customFormat="false" ht="13.8" hidden="false" customHeight="false" outlineLevel="0" collapsed="false">
      <c r="E46" s="0" t="n">
        <f aca="false">E43-E44</f>
        <v>978470</v>
      </c>
    </row>
    <row r="51" customFormat="false" ht="13.8" hidden="false" customHeight="false" outlineLevel="0" collapsed="false">
      <c r="E51" s="0" t="s">
        <v>76</v>
      </c>
      <c r="F51" s="0" t="s">
        <v>11</v>
      </c>
      <c r="G51" s="0" t="s">
        <v>11</v>
      </c>
      <c r="H51" s="0" t="s">
        <v>77</v>
      </c>
      <c r="I51" s="0" t="s">
        <v>78</v>
      </c>
      <c r="J51" s="0" t="s">
        <v>79</v>
      </c>
      <c r="K51" s="0" t="s">
        <v>80</v>
      </c>
      <c r="L51" s="1" t="s">
        <v>8</v>
      </c>
      <c r="M51" s="1" t="s">
        <v>9</v>
      </c>
    </row>
    <row r="52" customFormat="false" ht="13.8" hidden="false" customHeight="false" outlineLevel="0" collapsed="false">
      <c r="C52" s="0" t="s">
        <v>81</v>
      </c>
      <c r="D52" s="0" t="s">
        <v>49</v>
      </c>
      <c r="E52" s="0" t="s">
        <v>82</v>
      </c>
      <c r="F52" s="5" t="s">
        <v>83</v>
      </c>
      <c r="G52" s="0" t="str">
        <f aca="false">CONCATENATE(C52,E52," ",F52)</f>
        <v>WLAS (RF) + 8 / 1</v>
      </c>
      <c r="H52" s="3" t="n">
        <v>6197764</v>
      </c>
      <c r="I52" s="3" t="n">
        <v>804079</v>
      </c>
      <c r="J52" s="3" t="n">
        <v>351</v>
      </c>
      <c r="K52" s="3" t="n">
        <v>351</v>
      </c>
      <c r="L52" s="1" t="n">
        <v>35.1747961400391</v>
      </c>
      <c r="M52" s="1" t="n">
        <v>62.2139126204177</v>
      </c>
    </row>
    <row r="53" customFormat="false" ht="13.8" hidden="false" customHeight="false" outlineLevel="0" collapsed="false">
      <c r="C53" s="0" t="s">
        <v>81</v>
      </c>
      <c r="D53" s="0" t="s">
        <v>49</v>
      </c>
      <c r="E53" s="0" t="s">
        <v>82</v>
      </c>
      <c r="F53" s="5" t="s">
        <v>84</v>
      </c>
      <c r="G53" s="0" t="str">
        <f aca="false">CONCATENATE(C53,E53," ",F53)</f>
        <v>WLAS (RF) + 64 / 1</v>
      </c>
      <c r="H53" s="3" t="n">
        <v>6197765</v>
      </c>
      <c r="I53" s="3" t="n">
        <v>6475367</v>
      </c>
      <c r="J53" s="3" t="n">
        <v>2535</v>
      </c>
      <c r="K53" s="3" t="n">
        <v>2535</v>
      </c>
      <c r="L53" s="1" t="n">
        <v>42.7635298340352</v>
      </c>
      <c r="M53" s="1" t="n">
        <v>69.5970728363514</v>
      </c>
    </row>
    <row r="54" customFormat="false" ht="13.8" hidden="false" customHeight="false" outlineLevel="0" collapsed="false">
      <c r="C54" s="0" t="s">
        <v>81</v>
      </c>
      <c r="D54" s="0" t="s">
        <v>49</v>
      </c>
      <c r="E54" s="0" t="s">
        <v>82</v>
      </c>
      <c r="F54" s="5" t="s">
        <v>85</v>
      </c>
      <c r="G54" s="0" t="str">
        <f aca="false">CONCATENATE(C54,E54," ",F54)</f>
        <v>WLAS (RF) + 256 / 1</v>
      </c>
      <c r="H54" s="3" t="n">
        <v>6197766</v>
      </c>
      <c r="I54" s="3" t="n">
        <v>27017767</v>
      </c>
      <c r="J54" s="3" t="n">
        <v>10023</v>
      </c>
      <c r="K54" s="3" t="n">
        <v>10023</v>
      </c>
      <c r="L54" s="1" t="n">
        <v>49.1153925205722</v>
      </c>
      <c r="M54" s="1" t="n">
        <v>75.0020053359808</v>
      </c>
    </row>
    <row r="55" customFormat="false" ht="13.8" hidden="false" customHeight="false" outlineLevel="0" collapsed="false">
      <c r="C55" s="0" t="s">
        <v>81</v>
      </c>
      <c r="D55" s="0" t="s">
        <v>49</v>
      </c>
      <c r="E55" s="0" t="s">
        <v>82</v>
      </c>
      <c r="F55" s="5" t="s">
        <v>34</v>
      </c>
      <c r="G55" s="0" t="str">
        <f aca="false">CONCATENATE(C55,E55," ",F55)</f>
        <v>WLAS (RF) + 256 / 2</v>
      </c>
      <c r="H55" s="3" t="n">
        <v>6197767</v>
      </c>
      <c r="I55" s="3" t="n">
        <v>26491175</v>
      </c>
      <c r="J55" s="3" t="n">
        <v>10023</v>
      </c>
      <c r="K55" s="3" t="n">
        <v>10023</v>
      </c>
      <c r="L55" s="1" t="n">
        <v>51.0238521349378</v>
      </c>
      <c r="M55" s="1" t="n">
        <v>76.929533039548</v>
      </c>
    </row>
    <row r="56" customFormat="false" ht="13.8" hidden="false" customHeight="false" outlineLevel="0" collapsed="false">
      <c r="C56" s="0" t="s">
        <v>81</v>
      </c>
      <c r="D56" s="0" t="s">
        <v>49</v>
      </c>
      <c r="E56" s="0" t="s">
        <v>82</v>
      </c>
      <c r="F56" s="5" t="s">
        <v>37</v>
      </c>
      <c r="G56" s="0" t="str">
        <f aca="false">CONCATENATE(C56,E56," ",F56)</f>
        <v>WLAS (RF) + 512 / 2</v>
      </c>
      <c r="H56" s="3" t="n">
        <v>6197768</v>
      </c>
      <c r="I56" s="3" t="n">
        <v>56656935</v>
      </c>
      <c r="J56" s="3" t="n">
        <v>20007</v>
      </c>
      <c r="K56" s="3" t="n">
        <v>20007</v>
      </c>
      <c r="L56" s="1" t="n">
        <v>50.7280923587419</v>
      </c>
      <c r="M56" s="1" t="n">
        <v>76.5664702104071</v>
      </c>
    </row>
    <row r="57" customFormat="false" ht="13.8" hidden="false" customHeight="false" outlineLevel="0" collapsed="false">
      <c r="C57" s="0" t="s">
        <v>81</v>
      </c>
      <c r="F57" s="5"/>
      <c r="G57" s="0" t="str">
        <f aca="false">CONCATENATE(E57," ",F57)</f>
        <v> </v>
      </c>
      <c r="H57" s="3"/>
      <c r="I57" s="3"/>
      <c r="J57" s="3"/>
      <c r="K57" s="3"/>
      <c r="L57" s="1"/>
      <c r="M57" s="1"/>
    </row>
    <row r="58" customFormat="false" ht="13.8" hidden="false" customHeight="false" outlineLevel="0" collapsed="false">
      <c r="C58" s="0" t="s">
        <v>81</v>
      </c>
      <c r="E58" s="0" t="s">
        <v>86</v>
      </c>
      <c r="F58" s="5"/>
      <c r="H58" s="3" t="s">
        <v>77</v>
      </c>
      <c r="I58" s="3" t="s">
        <v>78</v>
      </c>
      <c r="J58" s="3" t="s">
        <v>79</v>
      </c>
      <c r="K58" s="3" t="s">
        <v>80</v>
      </c>
      <c r="L58" s="1" t="s">
        <v>8</v>
      </c>
      <c r="M58" s="1" t="s">
        <v>9</v>
      </c>
    </row>
    <row r="59" customFormat="false" ht="13.8" hidden="false" customHeight="false" outlineLevel="0" collapsed="false">
      <c r="C59" s="0" t="s">
        <v>81</v>
      </c>
      <c r="D59" s="0" t="s">
        <v>31</v>
      </c>
      <c r="E59" s="0" t="s">
        <v>87</v>
      </c>
      <c r="F59" s="5" t="s">
        <v>83</v>
      </c>
      <c r="G59" s="0" t="str">
        <f aca="false">CONCATENATE(C59,E59," ",F59)</f>
        <v>WLAS (PF) + 8 / 1</v>
      </c>
      <c r="H59" s="3" t="n">
        <v>7176231</v>
      </c>
      <c r="I59" s="3" t="n">
        <v>2511</v>
      </c>
      <c r="J59" s="3" t="n">
        <v>351</v>
      </c>
      <c r="K59" s="3" t="n">
        <f aca="false">978471+J59</f>
        <v>978822</v>
      </c>
      <c r="L59" s="1" t="n">
        <v>41.3162252087614</v>
      </c>
      <c r="M59" s="1" t="n">
        <v>66.4465187385396</v>
      </c>
    </row>
    <row r="60" customFormat="false" ht="13.8" hidden="false" customHeight="false" outlineLevel="0" collapsed="false">
      <c r="C60" s="0" t="s">
        <v>81</v>
      </c>
      <c r="D60" s="0" t="s">
        <v>31</v>
      </c>
      <c r="E60" s="0" t="s">
        <v>87</v>
      </c>
      <c r="F60" s="5" t="s">
        <v>84</v>
      </c>
      <c r="G60" s="0" t="str">
        <f aca="false">CONCATENATE(C60,E60," ",F60)</f>
        <v>WLAS (PF) + 64 / 1</v>
      </c>
      <c r="H60" s="3" t="n">
        <v>7176231</v>
      </c>
      <c r="I60" s="3" t="n">
        <v>62823</v>
      </c>
      <c r="J60" s="3" t="n">
        <v>2535</v>
      </c>
      <c r="K60" s="3" t="n">
        <f aca="false">978471+J60</f>
        <v>981006</v>
      </c>
      <c r="L60" s="1" t="n">
        <v>40.9163185270318</v>
      </c>
      <c r="M60" s="1" t="n">
        <v>65.4508964088463</v>
      </c>
    </row>
    <row r="61" customFormat="false" ht="13.8" hidden="false" customHeight="false" outlineLevel="0" collapsed="false">
      <c r="C61" s="0" t="s">
        <v>81</v>
      </c>
      <c r="D61" s="0" t="s">
        <v>31</v>
      </c>
      <c r="E61" s="0" t="s">
        <v>87</v>
      </c>
      <c r="F61" s="5" t="s">
        <v>34</v>
      </c>
      <c r="G61" s="0" t="str">
        <f aca="false">CONCATENATE(C61,E61," ",F61)</f>
        <v>WLAS (PF) + 256 / 2</v>
      </c>
      <c r="H61" s="3" t="n">
        <v>7176231</v>
      </c>
      <c r="I61" s="3" t="n">
        <v>1367591</v>
      </c>
      <c r="J61" s="3" t="n">
        <v>10023</v>
      </c>
      <c r="K61" s="3" t="n">
        <f aca="false">978471+J61</f>
        <v>988494</v>
      </c>
      <c r="L61" s="1" t="n">
        <v>47.720412348772</v>
      </c>
      <c r="M61" s="1" t="n">
        <v>73.6624933453235</v>
      </c>
    </row>
    <row r="62" customFormat="false" ht="13.8" hidden="false" customHeight="false" outlineLevel="0" collapsed="false">
      <c r="C62" s="0" t="s">
        <v>81</v>
      </c>
      <c r="D62" s="0" t="s">
        <v>31</v>
      </c>
      <c r="E62" s="0" t="s">
        <v>87</v>
      </c>
      <c r="F62" s="5" t="s">
        <v>85</v>
      </c>
      <c r="G62" s="0" t="str">
        <f aca="false">CONCATENATE(C62,E62," ",F62)</f>
        <v>WLAS (PF) + 256 / 1</v>
      </c>
      <c r="H62" s="3" t="n">
        <v>7176231</v>
      </c>
      <c r="I62" s="3" t="n">
        <v>840999</v>
      </c>
      <c r="J62" s="3" t="n">
        <v>10023</v>
      </c>
      <c r="K62" s="3" t="n">
        <f aca="false">978471+J62</f>
        <v>988494</v>
      </c>
      <c r="L62" s="1" t="n">
        <v>48.6458585569353</v>
      </c>
      <c r="M62" s="1" t="n">
        <v>75.1905851355978</v>
      </c>
    </row>
    <row r="63" customFormat="false" ht="13.8" hidden="false" customHeight="false" outlineLevel="0" collapsed="false">
      <c r="C63" s="0" t="s">
        <v>81</v>
      </c>
      <c r="D63" s="0" t="s">
        <v>31</v>
      </c>
      <c r="E63" s="0" t="s">
        <v>87</v>
      </c>
      <c r="F63" s="5" t="s">
        <v>37</v>
      </c>
      <c r="G63" s="0" t="str">
        <f aca="false">CONCATENATE(C63,E63," ",F63)</f>
        <v>WLAS (PF) + 512 / 2</v>
      </c>
      <c r="H63" s="3" t="n">
        <v>7176231</v>
      </c>
      <c r="I63" s="3" t="n">
        <v>5356583</v>
      </c>
      <c r="J63" s="3" t="n">
        <v>20007</v>
      </c>
      <c r="K63" s="3" t="n">
        <f aca="false">978471+J63</f>
        <v>998478</v>
      </c>
      <c r="L63" s="1" t="n">
        <v>48.6458585569353</v>
      </c>
      <c r="M63" s="1" t="n">
        <v>75.1905851355978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4:M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X15" activeCellId="0" sqref="X15"/>
    </sheetView>
  </sheetViews>
  <sheetFormatPr defaultRowHeight="12.8"/>
  <sheetData>
    <row r="24" customFormat="false" ht="12.8" hidden="false" customHeight="false" outlineLevel="0" collapsed="false">
      <c r="C24" s="0" t="s">
        <v>88</v>
      </c>
      <c r="M24" s="0" t="s">
        <v>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24" activeCellId="0" sqref="N24"/>
    </sheetView>
  </sheetViews>
  <sheetFormatPr defaultRowHeight="13.8"/>
  <cols>
    <col collapsed="false" hidden="false" max="1" min="1" style="0" width="8.23469387755102"/>
    <col collapsed="false" hidden="false" max="2" min="2" style="0" width="117.984693877551"/>
    <col collapsed="false" hidden="false" max="3" min="3" style="0" width="11.8775510204082"/>
    <col collapsed="false" hidden="false" max="4" min="4" style="0" width="9.58673469387755"/>
    <col collapsed="false" hidden="true" max="12" min="5" style="0" width="0"/>
    <col collapsed="false" hidden="false" max="13" min="13" style="0" width="8.23469387755102"/>
    <col collapsed="false" hidden="false" max="14" min="14" style="0" width="15.2551020408163"/>
    <col collapsed="false" hidden="false" max="15" min="15" style="0" width="15.7959183673469"/>
    <col collapsed="false" hidden="false" max="1025" min="17" style="0" width="8.234693877551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6</v>
      </c>
      <c r="G1" s="0" t="s">
        <v>90</v>
      </c>
      <c r="H1" s="0" t="s">
        <v>91</v>
      </c>
      <c r="I1" s="0" t="s">
        <v>92</v>
      </c>
      <c r="J1" s="0" t="s">
        <v>93</v>
      </c>
      <c r="K1" s="0" t="s">
        <v>94</v>
      </c>
      <c r="L1" s="0" t="s">
        <v>5</v>
      </c>
      <c r="M1" s="0" t="s">
        <v>7</v>
      </c>
      <c r="N1" s="0" t="s">
        <v>95</v>
      </c>
      <c r="O1" s="0" t="s">
        <v>9</v>
      </c>
      <c r="P1" s="0" t="s">
        <v>96</v>
      </c>
      <c r="Q1" s="0" t="s">
        <v>97</v>
      </c>
    </row>
    <row r="2" customFormat="false" ht="24.45" hidden="false" customHeight="false" outlineLevel="0" collapsed="false">
      <c r="A2" s="4" t="s">
        <v>98</v>
      </c>
      <c r="B2" s="6" t="s">
        <v>99</v>
      </c>
      <c r="C2" s="4" t="s">
        <v>16</v>
      </c>
      <c r="D2" s="4" t="s">
        <v>100</v>
      </c>
      <c r="E2" s="4" t="n">
        <v>8543822</v>
      </c>
      <c r="F2" s="4" t="n">
        <v>8543822</v>
      </c>
      <c r="G2" s="4" t="n">
        <v>686848</v>
      </c>
      <c r="H2" s="4" t="n">
        <v>1357568</v>
      </c>
      <c r="I2" s="4" t="n">
        <v>10598261</v>
      </c>
      <c r="J2" s="4" t="n">
        <v>8543822</v>
      </c>
      <c r="K2" s="4" t="n">
        <v>1367591</v>
      </c>
      <c r="L2" s="4" t="n">
        <v>1367591</v>
      </c>
      <c r="M2" s="4" t="n">
        <v>2.04355027865605</v>
      </c>
      <c r="N2" s="1" t="n">
        <v>55.639650674463</v>
      </c>
      <c r="O2" s="1" t="n">
        <v>80.3894142020122</v>
      </c>
      <c r="P2" s="1" t="n">
        <v>78.1685593171163</v>
      </c>
      <c r="Q2" s="1" t="n">
        <v>77.5471289436539</v>
      </c>
    </row>
    <row r="3" customFormat="false" ht="24.45" hidden="false" customHeight="false" outlineLevel="0" collapsed="false">
      <c r="A3" s="4" t="s">
        <v>101</v>
      </c>
      <c r="B3" s="6" t="s">
        <v>102</v>
      </c>
      <c r="C3" s="4" t="s">
        <v>100</v>
      </c>
      <c r="D3" s="4" t="s">
        <v>100</v>
      </c>
      <c r="E3" s="4" t="n">
        <v>7176231</v>
      </c>
      <c r="F3" s="4" t="n">
        <v>8543822</v>
      </c>
      <c r="G3" s="4" t="n">
        <v>686848</v>
      </c>
      <c r="H3" s="4" t="n">
        <v>1357568</v>
      </c>
      <c r="I3" s="4" t="n">
        <v>10598261</v>
      </c>
      <c r="J3" s="4" t="n">
        <v>8543822</v>
      </c>
      <c r="K3" s="4" t="n">
        <v>1367591</v>
      </c>
      <c r="L3" s="4" t="n">
        <v>1367591</v>
      </c>
      <c r="M3" s="4" t="n">
        <v>1.27151459972469</v>
      </c>
      <c r="N3" s="1" t="n">
        <v>66.3059377548646</v>
      </c>
      <c r="O3" s="1" t="n">
        <v>87.4803308100558</v>
      </c>
      <c r="P3" s="1" t="n">
        <v>76.7467855102307</v>
      </c>
      <c r="Q3" s="1" t="s">
        <v>66</v>
      </c>
    </row>
    <row r="4" customFormat="false" ht="24.45" hidden="false" customHeight="false" outlineLevel="0" collapsed="false">
      <c r="A4" s="4" t="s">
        <v>103</v>
      </c>
      <c r="B4" s="6" t="s">
        <v>104</v>
      </c>
      <c r="C4" s="4" t="s">
        <v>100</v>
      </c>
      <c r="D4" s="4" t="s">
        <v>100</v>
      </c>
      <c r="E4" s="4" t="n">
        <v>6197760</v>
      </c>
      <c r="F4" s="4" t="n">
        <v>33215527</v>
      </c>
      <c r="G4" s="4" t="n">
        <v>797952</v>
      </c>
      <c r="H4" s="4" t="n">
        <v>1357568</v>
      </c>
      <c r="I4" s="4" t="n">
        <v>35371047</v>
      </c>
      <c r="J4" s="4" t="n">
        <v>33205504</v>
      </c>
      <c r="K4" s="4" t="n">
        <v>1367591</v>
      </c>
      <c r="L4" s="4" t="n">
        <v>27017767</v>
      </c>
      <c r="M4" s="4" t="n">
        <v>1.69571185464851</v>
      </c>
      <c r="N4" s="1" t="n">
        <v>66.7776544349177</v>
      </c>
      <c r="O4" s="1" t="n">
        <v>87.1502553441575</v>
      </c>
      <c r="P4" s="1" t="n">
        <v>73.3225360794647</v>
      </c>
      <c r="Q4" s="1" t="s">
        <v>66</v>
      </c>
    </row>
    <row r="7" customFormat="false" ht="13.8" hidden="false" customHeight="false" outlineLevel="0" collapsed="false">
      <c r="A7" s="0" t="s">
        <v>105</v>
      </c>
      <c r="B7" s="0" t="s">
        <v>106</v>
      </c>
      <c r="C7" s="0" t="s">
        <v>16</v>
      </c>
      <c r="D7" s="0" t="s">
        <v>16</v>
      </c>
      <c r="E7" s="3" t="n">
        <v>7176231</v>
      </c>
      <c r="F7" s="3" t="n">
        <v>7176231</v>
      </c>
      <c r="G7" s="3" t="n">
        <v>13511936</v>
      </c>
      <c r="H7" s="3" t="n">
        <v>1357568</v>
      </c>
      <c r="I7" s="3" t="n">
        <v>21077287</v>
      </c>
      <c r="J7" s="3" t="n">
        <v>6197760</v>
      </c>
      <c r="K7" s="3" t="n">
        <v>1367591</v>
      </c>
      <c r="L7" s="3" t="n">
        <v>0</v>
      </c>
      <c r="M7" s="2" t="n">
        <v>1.73318693288663</v>
      </c>
      <c r="N7" s="2" t="n">
        <v>62.5290047703814</v>
      </c>
      <c r="O7" s="2" t="n">
        <v>83.6030186756614</v>
      </c>
    </row>
    <row r="8" customFormat="false" ht="13.8" hidden="false" customHeight="false" outlineLevel="0" collapsed="false">
      <c r="A8" s="0" t="s">
        <v>107</v>
      </c>
      <c r="B8" s="0" t="s">
        <v>108</v>
      </c>
      <c r="C8" s="0" t="s">
        <v>16</v>
      </c>
      <c r="D8" s="0" t="s">
        <v>16</v>
      </c>
      <c r="E8" s="3" t="n">
        <v>7176231</v>
      </c>
      <c r="F8" s="3" t="n">
        <v>7176231</v>
      </c>
      <c r="G8" s="3" t="n">
        <v>686848</v>
      </c>
      <c r="H8" s="3" t="n">
        <v>1357568</v>
      </c>
      <c r="I8" s="3" t="n">
        <v>9230670</v>
      </c>
      <c r="J8" s="3" t="n">
        <v>7176231</v>
      </c>
      <c r="K8" s="3" t="n">
        <v>1367591</v>
      </c>
      <c r="L8" s="3" t="n">
        <v>0</v>
      </c>
      <c r="M8" s="2" t="n">
        <v>1.44190497358083</v>
      </c>
      <c r="N8" s="2" t="n">
        <v>63.9999249661599</v>
      </c>
      <c r="O8" s="2" t="n">
        <v>85.2993535609859</v>
      </c>
    </row>
    <row r="9" customFormat="false" ht="13.8" hidden="false" customHeight="false" outlineLevel="0" collapsed="false">
      <c r="A9" s="0" t="s">
        <v>109</v>
      </c>
      <c r="B9" s="0" t="s">
        <v>110</v>
      </c>
      <c r="C9" s="0" t="s">
        <v>16</v>
      </c>
      <c r="D9" s="0" t="s">
        <v>16</v>
      </c>
      <c r="E9" s="3" t="n">
        <v>7176231</v>
      </c>
      <c r="F9" s="3" t="n">
        <v>8543822</v>
      </c>
      <c r="G9" s="3" t="n">
        <v>797952</v>
      </c>
      <c r="H9" s="3" t="n">
        <v>1357568</v>
      </c>
      <c r="I9" s="3" t="n">
        <v>10699342</v>
      </c>
      <c r="J9" s="3" t="n">
        <v>8533799</v>
      </c>
      <c r="K9" s="3" t="n">
        <v>1367591</v>
      </c>
      <c r="L9" s="3" t="n">
        <v>1367591</v>
      </c>
      <c r="M9" s="2" t="n">
        <v>1.63163916972362</v>
      </c>
      <c r="N9" s="2" t="n">
        <v>64.5921493224165</v>
      </c>
      <c r="O9" s="2" t="n">
        <v>84.9298638648464</v>
      </c>
    </row>
    <row r="10" customFormat="false" ht="13.8" hidden="false" customHeight="false" outlineLevel="0" collapsed="false">
      <c r="A10" s="0" t="s">
        <v>111</v>
      </c>
      <c r="B10" s="0" t="s">
        <v>112</v>
      </c>
      <c r="C10" s="0" t="s">
        <v>16</v>
      </c>
      <c r="D10" s="0" t="s">
        <v>16</v>
      </c>
      <c r="E10" s="3" t="n">
        <v>7176231</v>
      </c>
      <c r="F10" s="3" t="n">
        <v>7239054</v>
      </c>
      <c r="G10" s="3" t="n">
        <v>699648</v>
      </c>
      <c r="H10" s="3" t="n">
        <v>1357568</v>
      </c>
      <c r="I10" s="3" t="n">
        <v>9303758</v>
      </c>
      <c r="J10" s="3" t="n">
        <v>7236519</v>
      </c>
      <c r="K10" s="3" t="n">
        <v>1367591</v>
      </c>
      <c r="L10" s="3" t="n">
        <v>62823</v>
      </c>
      <c r="M10" s="2" t="n">
        <v>1.48681338694917</v>
      </c>
      <c r="N10" s="2" t="n">
        <v>64.7386980335824</v>
      </c>
      <c r="O10" s="2" t="n">
        <v>85.2179846440873</v>
      </c>
    </row>
    <row r="11" customFormat="false" ht="13.8" hidden="false" customHeight="false" outlineLevel="0" collapsed="false">
      <c r="A11" s="0" t="s">
        <v>113</v>
      </c>
      <c r="B11" s="0" t="s">
        <v>114</v>
      </c>
      <c r="C11" s="0" t="s">
        <v>16</v>
      </c>
      <c r="D11" s="0" t="s">
        <v>16</v>
      </c>
      <c r="E11" s="3" t="n">
        <v>6197760</v>
      </c>
      <c r="F11" s="3" t="n">
        <v>33215527</v>
      </c>
      <c r="G11" s="3" t="n">
        <v>692000</v>
      </c>
      <c r="H11" s="3" t="n">
        <v>26336</v>
      </c>
      <c r="I11" s="3" t="n">
        <v>33925127</v>
      </c>
      <c r="J11" s="3" t="n">
        <v>33205504</v>
      </c>
      <c r="K11" s="3" t="n">
        <v>27623</v>
      </c>
      <c r="L11" s="3" t="n">
        <v>27017767</v>
      </c>
      <c r="M11" s="2" t="n">
        <v>1.65721176711447</v>
      </c>
      <c r="N11" s="2" t="n">
        <v>69.9211079578895</v>
      </c>
      <c r="O11" s="2" t="n">
        <v>90.1529505279428</v>
      </c>
    </row>
    <row r="12" customFormat="false" ht="13.8" hidden="false" customHeight="false" outlineLevel="0" collapsed="false">
      <c r="A12" s="0" t="s">
        <v>115</v>
      </c>
      <c r="B12" s="0" t="s">
        <v>116</v>
      </c>
      <c r="C12" s="0" t="s">
        <v>16</v>
      </c>
      <c r="D12" s="0" t="s">
        <v>16</v>
      </c>
      <c r="E12" s="3" t="n">
        <v>6197760</v>
      </c>
      <c r="F12" s="3" t="n">
        <v>33215527</v>
      </c>
      <c r="G12" s="3" t="n">
        <v>186880</v>
      </c>
      <c r="H12" s="3" t="n">
        <v>5336576</v>
      </c>
      <c r="I12" s="3" t="n">
        <v>38748967</v>
      </c>
      <c r="J12" s="3" t="n">
        <v>33205504</v>
      </c>
      <c r="K12" s="3" t="n">
        <v>5356583</v>
      </c>
      <c r="L12" s="3" t="n">
        <v>27017767</v>
      </c>
      <c r="M12" s="2" t="n">
        <v>1.09021566179279</v>
      </c>
      <c r="N12" s="2" t="n">
        <v>72.9058042233124</v>
      </c>
      <c r="O12" s="2" t="n">
        <v>92.0847696048199</v>
      </c>
    </row>
    <row r="13" customFormat="false" ht="13.8" hidden="false" customHeight="false" outlineLevel="0" collapsed="false">
      <c r="A13" s="0" t="s">
        <v>117</v>
      </c>
      <c r="B13" s="0" t="s">
        <v>118</v>
      </c>
      <c r="C13" s="0" t="s">
        <v>16</v>
      </c>
      <c r="D13" s="0" t="s">
        <v>16</v>
      </c>
      <c r="E13" s="3" t="n">
        <v>6197760</v>
      </c>
      <c r="F13" s="3" t="n">
        <v>33215527</v>
      </c>
      <c r="G13" s="3" t="n">
        <v>919040</v>
      </c>
      <c r="H13" s="3" t="n">
        <v>5336576</v>
      </c>
      <c r="I13" s="3" t="n">
        <v>39481127</v>
      </c>
      <c r="J13" s="3" t="n">
        <v>33205504</v>
      </c>
      <c r="K13" s="3" t="n">
        <v>5356583</v>
      </c>
      <c r="L13" s="3" t="n">
        <v>27017767</v>
      </c>
      <c r="M13" s="2" t="n">
        <v>1.69235096222749</v>
      </c>
      <c r="N13" s="2" t="n">
        <v>73.1095724033587</v>
      </c>
      <c r="O13" s="2" t="n">
        <v>91.5016008467633</v>
      </c>
    </row>
    <row r="14" customFormat="false" ht="13.8" hidden="false" customHeight="false" outlineLevel="0" collapsed="false">
      <c r="A14" s="0" t="s">
        <v>119</v>
      </c>
      <c r="B14" s="0" t="s">
        <v>120</v>
      </c>
      <c r="C14" s="0" t="s">
        <v>16</v>
      </c>
      <c r="D14" s="0" t="s">
        <v>16</v>
      </c>
      <c r="E14" s="3" t="n">
        <v>7176231</v>
      </c>
      <c r="F14" s="3" t="n">
        <v>7176231</v>
      </c>
      <c r="G14" s="3" t="n">
        <v>13511936</v>
      </c>
      <c r="H14" s="3" t="n">
        <v>1357568</v>
      </c>
      <c r="I14" s="3" t="n">
        <v>21077287</v>
      </c>
      <c r="J14" s="3" t="n">
        <v>6197760</v>
      </c>
      <c r="K14" s="3" t="n">
        <v>1367591</v>
      </c>
      <c r="L14" s="3" t="n">
        <v>0</v>
      </c>
      <c r="M14" s="2" t="n">
        <v>1.7623870873348</v>
      </c>
      <c r="N14" s="2" t="n">
        <v>73.2949693223615</v>
      </c>
      <c r="O14" s="2" t="n">
        <v>92.2911039615688</v>
      </c>
    </row>
    <row r="15" customFormat="false" ht="13.8" hidden="false" customHeight="false" outlineLevel="0" collapsed="false">
      <c r="A15" s="0" t="s">
        <v>121</v>
      </c>
      <c r="B15" s="0" t="s">
        <v>122</v>
      </c>
      <c r="C15" s="0" t="s">
        <v>16</v>
      </c>
      <c r="D15" s="0" t="s">
        <v>16</v>
      </c>
      <c r="E15" s="3" t="n">
        <v>7176231</v>
      </c>
      <c r="F15" s="3" t="n">
        <v>7176231</v>
      </c>
      <c r="G15" s="3" t="n">
        <v>6619904</v>
      </c>
      <c r="H15" s="3" t="n">
        <v>1357568</v>
      </c>
      <c r="I15" s="3" t="n">
        <v>14185255</v>
      </c>
      <c r="J15" s="3" t="n">
        <v>6197760</v>
      </c>
      <c r="K15" s="3" t="n">
        <v>1367591</v>
      </c>
      <c r="L15" s="3" t="n">
        <v>0</v>
      </c>
      <c r="M15" s="2" t="n">
        <v>1.10346101269578</v>
      </c>
      <c r="N15" s="2" t="n">
        <v>73.6019072336552</v>
      </c>
      <c r="O15" s="2" t="n">
        <v>92.8694823027997</v>
      </c>
    </row>
    <row r="16" customFormat="false" ht="13.8" hidden="false" customHeight="false" outlineLevel="0" collapsed="false">
      <c r="A16" s="0" t="s">
        <v>123</v>
      </c>
      <c r="B16" s="0" t="s">
        <v>124</v>
      </c>
      <c r="C16" s="0" t="s">
        <v>16</v>
      </c>
      <c r="D16" s="0" t="s">
        <v>16</v>
      </c>
      <c r="E16" s="3" t="n">
        <v>7176231</v>
      </c>
      <c r="F16" s="3" t="n">
        <v>7176231</v>
      </c>
      <c r="G16" s="3" t="n">
        <v>6554112</v>
      </c>
      <c r="H16" s="3" t="n">
        <v>1357568</v>
      </c>
      <c r="I16" s="3" t="n">
        <v>14119463</v>
      </c>
      <c r="J16" s="3" t="n">
        <v>6197760</v>
      </c>
      <c r="K16" s="3" t="n">
        <v>1367591</v>
      </c>
      <c r="L16" s="3" t="n">
        <v>0</v>
      </c>
      <c r="M16" s="2" t="n">
        <v>1.30286844819784</v>
      </c>
      <c r="N16" s="2" t="n">
        <v>73.7168573197864</v>
      </c>
      <c r="O16" s="2" t="n">
        <v>92.5961482169473</v>
      </c>
    </row>
    <row r="17" customFormat="false" ht="13.8" hidden="false" customHeight="false" outlineLevel="0" collapsed="false">
      <c r="A17" s="0" t="s">
        <v>125</v>
      </c>
      <c r="B17" s="0" t="s">
        <v>126</v>
      </c>
      <c r="C17" s="0" t="s">
        <v>16</v>
      </c>
      <c r="D17" s="0" t="s">
        <v>16</v>
      </c>
      <c r="E17" s="3" t="n">
        <v>6197760</v>
      </c>
      <c r="F17" s="3" t="n">
        <v>33215527</v>
      </c>
      <c r="G17" s="3" t="n">
        <v>252672</v>
      </c>
      <c r="H17" s="3" t="n">
        <v>5336576</v>
      </c>
      <c r="I17" s="3" t="n">
        <v>38814759</v>
      </c>
      <c r="J17" s="3" t="n">
        <v>33205504</v>
      </c>
      <c r="K17" s="3" t="n">
        <v>5356583</v>
      </c>
      <c r="L17" s="3" t="n">
        <v>27017767</v>
      </c>
      <c r="M17" s="2" t="n">
        <v>1.02386953962314</v>
      </c>
      <c r="N17" s="2" t="n">
        <v>73.806973659631</v>
      </c>
      <c r="O17" s="2" t="n">
        <v>92.2739707614447</v>
      </c>
    </row>
    <row r="18" customFormat="false" ht="13.8" hidden="false" customHeight="false" outlineLevel="0" collapsed="false">
      <c r="A18" s="0" t="s">
        <v>127</v>
      </c>
      <c r="B18" s="0" t="s">
        <v>128</v>
      </c>
      <c r="C18" s="0" t="s">
        <v>16</v>
      </c>
      <c r="D18" s="0" t="s">
        <v>16</v>
      </c>
      <c r="E18" s="3" t="n">
        <v>7176231</v>
      </c>
      <c r="F18" s="3" t="n">
        <v>7176231</v>
      </c>
      <c r="G18" s="3" t="n">
        <v>6488320</v>
      </c>
      <c r="H18" s="3" t="n">
        <v>1357568</v>
      </c>
      <c r="I18" s="3" t="n">
        <v>14053671</v>
      </c>
      <c r="J18" s="3" t="n">
        <v>6197760</v>
      </c>
      <c r="K18" s="3" t="n">
        <v>1367591</v>
      </c>
      <c r="L18" s="3" t="n">
        <v>0</v>
      </c>
      <c r="M18" s="2" t="n">
        <v>0.953961783254043</v>
      </c>
      <c r="N18" s="2" t="n">
        <v>73.9956238698134</v>
      </c>
      <c r="O18" s="2" t="n">
        <v>93.1654973492375</v>
      </c>
    </row>
    <row r="19" customFormat="false" ht="13.8" hidden="false" customHeight="false" outlineLevel="0" collapsed="false">
      <c r="A19" s="0" t="s">
        <v>129</v>
      </c>
      <c r="B19" s="0" t="s">
        <v>130</v>
      </c>
      <c r="C19" s="0" t="s">
        <v>16</v>
      </c>
      <c r="D19" s="0" t="s">
        <v>16</v>
      </c>
      <c r="E19" s="3" t="n">
        <v>6197760</v>
      </c>
      <c r="F19" s="3" t="n">
        <v>33215527</v>
      </c>
      <c r="G19" s="3" t="n">
        <v>686848</v>
      </c>
      <c r="H19" s="3" t="n">
        <v>1357568</v>
      </c>
      <c r="I19" s="3" t="n">
        <v>35269966</v>
      </c>
      <c r="J19" s="3" t="n">
        <v>33215527</v>
      </c>
      <c r="K19" s="3" t="n">
        <v>1367591</v>
      </c>
      <c r="L19" s="3" t="n">
        <v>27017767</v>
      </c>
      <c r="M19" s="2" t="n">
        <v>1.00281564028555</v>
      </c>
      <c r="N19" s="2" t="n">
        <v>75.2254138132195</v>
      </c>
      <c r="O19" s="2" t="n">
        <v>92.79649581158</v>
      </c>
    </row>
    <row r="20" customFormat="false" ht="13.8" hidden="false" customHeight="false" outlineLevel="0" collapsed="false">
      <c r="A20" s="0" t="s">
        <v>131</v>
      </c>
      <c r="B20" s="0" t="s">
        <v>132</v>
      </c>
      <c r="C20" s="0" t="s">
        <v>16</v>
      </c>
      <c r="D20" s="0" t="s">
        <v>16</v>
      </c>
      <c r="E20" s="3" t="n">
        <v>6197760</v>
      </c>
      <c r="F20" s="3" t="n">
        <v>33215527</v>
      </c>
      <c r="G20" s="3" t="n">
        <v>161536</v>
      </c>
      <c r="H20" s="3" t="n">
        <v>1357568</v>
      </c>
      <c r="I20" s="3" t="n">
        <v>34744654</v>
      </c>
      <c r="J20" s="3" t="n">
        <v>33215527</v>
      </c>
      <c r="K20" s="3" t="n">
        <v>1367591</v>
      </c>
      <c r="L20" s="3" t="n">
        <v>27017767</v>
      </c>
      <c r="M20" s="2" t="n">
        <v>0.845000987316107</v>
      </c>
      <c r="N20" s="2" t="n">
        <v>75.8569077882932</v>
      </c>
      <c r="O20" s="2" t="n">
        <v>93.8115280096099</v>
      </c>
    </row>
    <row r="21" customFormat="false" ht="13.8" hidden="false" customHeight="false" outlineLevel="0" collapsed="false">
      <c r="A21" s="0" t="s">
        <v>133</v>
      </c>
      <c r="B21" s="0" t="s">
        <v>133</v>
      </c>
      <c r="C21" s="0" t="s">
        <v>16</v>
      </c>
      <c r="D21" s="0" t="s">
        <v>16</v>
      </c>
      <c r="E21" s="0" t="n">
        <v>6197760</v>
      </c>
      <c r="F21" s="0" t="n">
        <v>33215527</v>
      </c>
      <c r="G21" s="0" t="n">
        <v>797952</v>
      </c>
      <c r="H21" s="0" t="n">
        <v>1357568</v>
      </c>
      <c r="I21" s="0" t="n">
        <v>35371047</v>
      </c>
      <c r="J21" s="0" t="n">
        <v>33205504</v>
      </c>
      <c r="K21" s="0" t="n">
        <v>1367591</v>
      </c>
      <c r="L21" s="0" t="n">
        <v>27017767</v>
      </c>
      <c r="M21" s="2" t="n">
        <v>1.41129220861667</v>
      </c>
      <c r="N21" s="2" t="n">
        <v>76.1888242645181</v>
      </c>
      <c r="O21" s="2" t="n">
        <v>93.4210733454063</v>
      </c>
      <c r="P21" s="2" t="n">
        <v>76.4147436833597</v>
      </c>
    </row>
    <row r="22" customFormat="false" ht="13.8" hidden="false" customHeight="false" outlineLevel="0" collapsed="false">
      <c r="A22" s="0" t="s">
        <v>134</v>
      </c>
      <c r="B22" s="0" t="s">
        <v>135</v>
      </c>
      <c r="C22" s="0" t="s">
        <v>16</v>
      </c>
      <c r="D22" s="0" t="s">
        <v>16</v>
      </c>
      <c r="E22" s="3" t="n">
        <v>7176231</v>
      </c>
      <c r="F22" s="3" t="n">
        <v>8543822</v>
      </c>
      <c r="G22" s="3" t="n">
        <v>161536</v>
      </c>
      <c r="H22" s="3" t="n">
        <v>1357568</v>
      </c>
      <c r="I22" s="3" t="n">
        <v>10072949</v>
      </c>
      <c r="J22" s="3" t="n">
        <v>8543822</v>
      </c>
      <c r="K22" s="3" t="n">
        <v>1367591</v>
      </c>
      <c r="L22" s="3" t="n">
        <v>1367591</v>
      </c>
      <c r="M22" s="2" t="n">
        <v>0.820493363263287</v>
      </c>
      <c r="N22" s="2" t="n">
        <v>76.4573838029589</v>
      </c>
      <c r="O22" s="2" t="n">
        <v>94.0379311182883</v>
      </c>
    </row>
    <row r="23" customFormat="false" ht="13.8" hidden="false" customHeight="false" outlineLevel="0" collapsed="false">
      <c r="A23" s="0" t="s">
        <v>136</v>
      </c>
      <c r="B23" s="0" t="s">
        <v>98</v>
      </c>
      <c r="C23" s="0" t="s">
        <v>16</v>
      </c>
      <c r="D23" s="0" t="s">
        <v>16</v>
      </c>
      <c r="E23" s="3" t="n">
        <v>7176231</v>
      </c>
      <c r="F23" s="3" t="n">
        <v>8543822</v>
      </c>
      <c r="G23" s="3" t="n">
        <v>686848</v>
      </c>
      <c r="H23" s="3" t="n">
        <v>1357568</v>
      </c>
      <c r="I23" s="3" t="n">
        <v>10598261</v>
      </c>
      <c r="J23" s="3" t="n">
        <v>8543822</v>
      </c>
      <c r="K23" s="3" t="n">
        <v>1367591</v>
      </c>
      <c r="L23" s="3" t="n">
        <v>1367591</v>
      </c>
      <c r="M23" s="2" t="n">
        <v>0.927180715501954</v>
      </c>
      <c r="N23" s="2" t="n">
        <v>77.5471289436539</v>
      </c>
      <c r="O23" s="2" t="n">
        <v>93.841499923779</v>
      </c>
    </row>
    <row r="25" customFormat="false" ht="13.8" hidden="false" customHeight="false" outlineLevel="0" collapsed="false">
      <c r="A25" s="0" t="s">
        <v>137</v>
      </c>
    </row>
    <row r="26" customFormat="false" ht="24.45" hidden="false" customHeight="false" outlineLevel="0" collapsed="false">
      <c r="B26" s="6" t="s">
        <v>138</v>
      </c>
      <c r="C26" s="0" t="s">
        <v>16</v>
      </c>
      <c r="D26" s="0" t="s">
        <v>16</v>
      </c>
      <c r="M26" s="0" t="n">
        <v>0.919</v>
      </c>
      <c r="N26" s="2" t="n">
        <v>74.06</v>
      </c>
      <c r="O26" s="2" t="n">
        <v>91.862</v>
      </c>
      <c r="P26" s="2" t="n">
        <v>73.48</v>
      </c>
    </row>
    <row r="27" customFormat="false" ht="24.45" hidden="false" customHeight="false" outlineLevel="0" collapsed="false">
      <c r="A27" s="0" t="s">
        <v>139</v>
      </c>
      <c r="B27" s="6" t="s">
        <v>140</v>
      </c>
      <c r="C27" s="0" t="s">
        <v>16</v>
      </c>
      <c r="D27" s="0" t="s">
        <v>16</v>
      </c>
      <c r="E27" s="0" t="n">
        <v>7176231</v>
      </c>
      <c r="F27" s="0" t="n">
        <v>8543822</v>
      </c>
      <c r="G27" s="0" t="n">
        <v>585767</v>
      </c>
      <c r="H27" s="0" t="n">
        <v>1367591</v>
      </c>
      <c r="I27" s="0" t="n">
        <v>10497180</v>
      </c>
      <c r="J27" s="0" t="n">
        <v>8543822</v>
      </c>
      <c r="K27" s="0" t="n">
        <v>1367591</v>
      </c>
      <c r="L27" s="0" t="n">
        <v>1367591</v>
      </c>
      <c r="M27" s="0" t="n">
        <v>1.15675148284022</v>
      </c>
      <c r="N27" s="2" t="n">
        <v>75.869098447618</v>
      </c>
      <c r="O27" s="2" t="n">
        <v>90.4209276370666</v>
      </c>
      <c r="P27" s="2" t="n">
        <v>73.7175243394869</v>
      </c>
    </row>
    <row r="29" customFormat="false" ht="24.45" hidden="false" customHeight="false" outlineLevel="0" collapsed="false">
      <c r="A29" s="0" t="s">
        <v>141</v>
      </c>
      <c r="B29" s="6" t="s">
        <v>142</v>
      </c>
      <c r="C29" s="0" t="s">
        <v>16</v>
      </c>
      <c r="D29" s="0" t="s">
        <v>16</v>
      </c>
      <c r="E29" s="0" t="n">
        <v>6197760</v>
      </c>
      <c r="F29" s="0" t="n">
        <v>33215527</v>
      </c>
      <c r="G29" s="0" t="n">
        <v>585767</v>
      </c>
      <c r="H29" s="0" t="n">
        <v>1367591</v>
      </c>
      <c r="I29" s="0" t="n">
        <v>35168885</v>
      </c>
      <c r="J29" s="0" t="n">
        <v>33215527</v>
      </c>
      <c r="K29" s="0" t="n">
        <v>1367591</v>
      </c>
      <c r="L29" s="0" t="n">
        <v>27017767</v>
      </c>
      <c r="M29" s="0" t="n">
        <v>1.06745817244569</v>
      </c>
      <c r="N29" s="2" t="n">
        <v>72.2413036085311</v>
      </c>
      <c r="O29" s="2" t="n">
        <v>91.7112463006265</v>
      </c>
      <c r="P29" s="2" t="n">
        <v>71.5619445652575</v>
      </c>
    </row>
    <row r="30" customFormat="false" ht="24.45" hidden="false" customHeight="false" outlineLevel="0" collapsed="false">
      <c r="A30" s="0" t="s">
        <v>143</v>
      </c>
      <c r="B30" s="6" t="s">
        <v>144</v>
      </c>
      <c r="C30" s="0" t="s">
        <v>16</v>
      </c>
      <c r="D30" s="0" t="s">
        <v>16</v>
      </c>
      <c r="E30" s="0" t="n">
        <v>6197760</v>
      </c>
      <c r="F30" s="0" t="n">
        <v>33215527</v>
      </c>
      <c r="G30" s="0" t="n">
        <v>585767</v>
      </c>
      <c r="H30" s="0" t="n">
        <v>1367591</v>
      </c>
      <c r="I30" s="0" t="n">
        <v>35168885</v>
      </c>
      <c r="J30" s="0" t="n">
        <v>33215527</v>
      </c>
      <c r="K30" s="0" t="n">
        <v>1367591</v>
      </c>
      <c r="L30" s="0" t="n">
        <v>27017767</v>
      </c>
      <c r="M30" s="0" t="n">
        <v>1.16999766191879</v>
      </c>
      <c r="N30" s="2" t="n">
        <v>76.3496067229803</v>
      </c>
      <c r="O30" s="2" t="n">
        <v>90.4352686947323</v>
      </c>
      <c r="P30" s="2" t="n">
        <v>74.3887810556738</v>
      </c>
    </row>
    <row r="31" customFormat="false" ht="13.8" hidden="false" customHeight="false" outlineLevel="0" collapsed="false">
      <c r="N31" s="2"/>
      <c r="O31" s="2"/>
      <c r="P31" s="2"/>
    </row>
    <row r="32" customFormat="false" ht="24.45" hidden="false" customHeight="false" outlineLevel="0" collapsed="false">
      <c r="A32" s="0" t="s">
        <v>145</v>
      </c>
      <c r="B32" s="6" t="s">
        <v>146</v>
      </c>
      <c r="C32" s="0" t="s">
        <v>16</v>
      </c>
      <c r="D32" s="0" t="s">
        <v>16</v>
      </c>
      <c r="E32" s="0" t="n">
        <v>6197760</v>
      </c>
      <c r="F32" s="0" t="n">
        <v>33215527</v>
      </c>
      <c r="G32" s="0" t="n">
        <v>696871</v>
      </c>
      <c r="H32" s="0" t="n">
        <v>1367591</v>
      </c>
      <c r="I32" s="0" t="n">
        <v>35269966</v>
      </c>
      <c r="J32" s="0" t="n">
        <v>33205504</v>
      </c>
      <c r="K32" s="0" t="n">
        <v>1367591</v>
      </c>
      <c r="L32" s="0" t="n">
        <v>27017767</v>
      </c>
      <c r="M32" s="0" t="n">
        <v>1.86177972568707</v>
      </c>
      <c r="N32" s="2" t="n">
        <v>69.9079262100773</v>
      </c>
      <c r="O32" s="2" t="n">
        <v>89.3489299471812</v>
      </c>
      <c r="P32" s="2" t="n">
        <v>70.4870288973456</v>
      </c>
    </row>
    <row r="33" customFormat="false" ht="24.45" hidden="false" customHeight="false" outlineLevel="0" collapsed="false">
      <c r="A33" s="0" t="s">
        <v>147</v>
      </c>
      <c r="B33" s="6" t="s">
        <v>148</v>
      </c>
      <c r="C33" s="0" t="s">
        <v>16</v>
      </c>
      <c r="D33" s="0" t="s">
        <v>16</v>
      </c>
      <c r="E33" s="0" t="n">
        <v>6197760</v>
      </c>
      <c r="F33" s="0" t="n">
        <v>33215527</v>
      </c>
      <c r="G33" s="0" t="n">
        <v>696871</v>
      </c>
      <c r="H33" s="0" t="n">
        <v>1367591</v>
      </c>
      <c r="I33" s="0" t="n">
        <v>35269966</v>
      </c>
      <c r="J33" s="0" t="n">
        <v>33205504</v>
      </c>
      <c r="K33" s="0" t="n">
        <v>1367591</v>
      </c>
      <c r="L33" s="0" t="n">
        <v>27017767</v>
      </c>
      <c r="M33" s="0" t="n">
        <v>1.28288276304866</v>
      </c>
      <c r="N33" s="2" t="n">
        <v>79.2235238985582</v>
      </c>
      <c r="O33" s="2" t="n">
        <v>92.6406498721807</v>
      </c>
      <c r="P33" s="2" t="n">
        <v>78.5437223073599</v>
      </c>
    </row>
    <row r="34" customFormat="false" ht="13.8" hidden="false" customHeight="false" outlineLevel="0" collapsed="false">
      <c r="N34" s="2"/>
      <c r="O34" s="2"/>
      <c r="P34" s="2"/>
    </row>
    <row r="35" customFormat="false" ht="24.45" hidden="false" customHeight="false" outlineLevel="0" collapsed="false">
      <c r="A35" s="0" t="s">
        <v>98</v>
      </c>
      <c r="B35" s="6" t="s">
        <v>149</v>
      </c>
      <c r="C35" s="0" t="s">
        <v>16</v>
      </c>
      <c r="D35" s="0" t="s">
        <v>16</v>
      </c>
      <c r="E35" s="0" t="n">
        <v>8543822</v>
      </c>
      <c r="F35" s="0" t="n">
        <v>8543822</v>
      </c>
      <c r="G35" s="0" t="n">
        <v>686848</v>
      </c>
      <c r="H35" s="0" t="n">
        <v>1357568</v>
      </c>
      <c r="I35" s="0" t="n">
        <v>10598261</v>
      </c>
      <c r="J35" s="0" t="n">
        <v>8543822</v>
      </c>
      <c r="K35" s="0" t="n">
        <v>1367591</v>
      </c>
      <c r="L35" s="0" t="n">
        <v>1367591</v>
      </c>
      <c r="M35" s="0" t="n">
        <v>0.927180715501954</v>
      </c>
      <c r="N35" s="2" t="n">
        <v>77.5471289436539</v>
      </c>
      <c r="O35" s="2" t="n">
        <v>93.841499923779</v>
      </c>
      <c r="P35" s="2" t="n">
        <v>76.1685593171163</v>
      </c>
    </row>
    <row r="36" customFormat="false" ht="24.45" hidden="false" customHeight="false" outlineLevel="0" collapsed="false">
      <c r="A36" s="0" t="s">
        <v>150</v>
      </c>
      <c r="B36" s="6" t="s">
        <v>151</v>
      </c>
      <c r="C36" s="0" t="s">
        <v>16</v>
      </c>
      <c r="D36" s="0" t="s">
        <v>16</v>
      </c>
      <c r="E36" s="0" t="n">
        <v>7176231</v>
      </c>
      <c r="F36" s="0" t="n">
        <v>8543822</v>
      </c>
      <c r="G36" s="0" t="n">
        <v>686848</v>
      </c>
      <c r="H36" s="0" t="n">
        <v>1357568</v>
      </c>
      <c r="I36" s="0" t="n">
        <v>10598261</v>
      </c>
      <c r="J36" s="0" t="n">
        <v>8543822</v>
      </c>
      <c r="K36" s="0" t="n">
        <v>1367591</v>
      </c>
      <c r="L36" s="0" t="n">
        <v>1367591</v>
      </c>
      <c r="M36" s="0" t="n">
        <v>1.28486627195176</v>
      </c>
      <c r="N36" s="2" t="n">
        <v>76.0827000652041</v>
      </c>
      <c r="O36" s="2" t="n">
        <v>92.848491950637</v>
      </c>
      <c r="P36" s="2" t="n">
        <v>74.3545089756046</v>
      </c>
    </row>
    <row r="37" customFormat="false" ht="13.8" hidden="false" customHeight="false" outlineLevel="0" collapsed="false">
      <c r="N37" s="2"/>
      <c r="O37" s="2"/>
      <c r="P37" s="2"/>
    </row>
    <row r="38" customFormat="false" ht="24.45" hidden="false" customHeight="false" outlineLevel="0" collapsed="false">
      <c r="A38" s="0" t="s">
        <v>130</v>
      </c>
      <c r="B38" s="6" t="s">
        <v>152</v>
      </c>
      <c r="C38" s="0" t="s">
        <v>16</v>
      </c>
      <c r="D38" s="0" t="s">
        <v>16</v>
      </c>
      <c r="E38" s="0" t="n">
        <v>33215527</v>
      </c>
      <c r="F38" s="0" t="n">
        <v>33215527</v>
      </c>
      <c r="G38" s="0" t="n">
        <v>686848</v>
      </c>
      <c r="H38" s="0" t="n">
        <v>1357568</v>
      </c>
      <c r="I38" s="0" t="n">
        <v>35269966</v>
      </c>
      <c r="J38" s="0" t="n">
        <v>33215527</v>
      </c>
      <c r="K38" s="0" t="n">
        <v>1367591</v>
      </c>
      <c r="L38" s="0" t="n">
        <v>27017767</v>
      </c>
      <c r="M38" s="0" t="n">
        <v>1.00281564028555</v>
      </c>
      <c r="N38" s="2" t="n">
        <v>75.2254138132195</v>
      </c>
      <c r="O38" s="2" t="n">
        <v>92.79649581158</v>
      </c>
      <c r="P38" s="2" t="n">
        <v>74.5849698513478</v>
      </c>
    </row>
    <row r="39" customFormat="false" ht="24.45" hidden="false" customHeight="false" outlineLevel="0" collapsed="false">
      <c r="A39" s="0" t="s">
        <v>153</v>
      </c>
      <c r="B39" s="6" t="s">
        <v>154</v>
      </c>
      <c r="C39" s="0" t="s">
        <v>16</v>
      </c>
      <c r="D39" s="0" t="s">
        <v>16</v>
      </c>
      <c r="E39" s="0" t="n">
        <v>6197760</v>
      </c>
      <c r="F39" s="0" t="n">
        <v>33215527</v>
      </c>
      <c r="G39" s="0" t="n">
        <v>686848</v>
      </c>
      <c r="H39" s="0" t="n">
        <v>1357568</v>
      </c>
      <c r="I39" s="0" t="n">
        <v>35269966</v>
      </c>
      <c r="J39" s="0" t="n">
        <v>33215527</v>
      </c>
      <c r="K39" s="0" t="n">
        <v>1367591</v>
      </c>
      <c r="L39" s="0" t="n">
        <v>27017767</v>
      </c>
      <c r="M39" s="0" t="n">
        <v>1.3658074800296</v>
      </c>
      <c r="N39" s="2" t="n">
        <v>75.9634812672933</v>
      </c>
      <c r="O39" s="2" t="n">
        <v>92.4825813090383</v>
      </c>
      <c r="P39" s="2" t="n">
        <v>74.5486041447064</v>
      </c>
    </row>
    <row r="40" customFormat="false" ht="13.8" hidden="false" customHeight="false" outlineLevel="0" collapsed="false">
      <c r="N40" s="2"/>
      <c r="O40" s="2"/>
      <c r="P40" s="2"/>
    </row>
    <row r="41" customFormat="false" ht="24.45" hidden="false" customHeight="false" outlineLevel="0" collapsed="false">
      <c r="A41" s="0" t="s">
        <v>133</v>
      </c>
      <c r="B41" s="6" t="s">
        <v>155</v>
      </c>
      <c r="C41" s="0" t="s">
        <v>16</v>
      </c>
      <c r="D41" s="0" t="s">
        <v>16</v>
      </c>
      <c r="E41" s="0" t="n">
        <v>6197760</v>
      </c>
      <c r="F41" s="0" t="n">
        <v>33215527</v>
      </c>
      <c r="G41" s="0" t="n">
        <v>797952</v>
      </c>
      <c r="H41" s="0" t="n">
        <v>1357568</v>
      </c>
      <c r="I41" s="0" t="n">
        <v>35371047</v>
      </c>
      <c r="J41" s="0" t="n">
        <v>33205504</v>
      </c>
      <c r="K41" s="0" t="n">
        <v>1367591</v>
      </c>
      <c r="L41" s="0" t="n">
        <v>27017767</v>
      </c>
      <c r="M41" s="0" t="n">
        <v>1.41129220861667</v>
      </c>
      <c r="N41" s="2" t="n">
        <v>76.1888242645181</v>
      </c>
      <c r="O41" s="2" t="n">
        <v>93.4210733454063</v>
      </c>
      <c r="P41" s="2" t="n">
        <v>76.4147436833597</v>
      </c>
    </row>
    <row r="42" customFormat="false" ht="24.45" hidden="false" customHeight="false" outlineLevel="0" collapsed="false">
      <c r="A42" s="0" t="s">
        <v>156</v>
      </c>
      <c r="B42" s="6" t="s">
        <v>157</v>
      </c>
      <c r="C42" s="0" t="s">
        <v>16</v>
      </c>
      <c r="D42" s="0" t="s">
        <v>16</v>
      </c>
      <c r="E42" s="0" t="n">
        <v>6197760</v>
      </c>
      <c r="F42" s="0" t="n">
        <v>33215527</v>
      </c>
      <c r="G42" s="0" t="n">
        <v>797952</v>
      </c>
      <c r="H42" s="0" t="n">
        <v>1357568</v>
      </c>
      <c r="I42" s="0" t="n">
        <v>35371047</v>
      </c>
      <c r="J42" s="0" t="n">
        <v>33205504</v>
      </c>
      <c r="K42" s="0" t="n">
        <v>1367591</v>
      </c>
      <c r="L42" s="0" t="n">
        <v>27017767</v>
      </c>
      <c r="M42" s="0" t="n">
        <v>1.26732447681328</v>
      </c>
      <c r="N42" s="2" t="n">
        <v>81.1005534289719</v>
      </c>
      <c r="O42" s="2" t="n">
        <v>93.9618648678778</v>
      </c>
      <c r="P42" s="2" t="n">
        <v>79.6276586549776</v>
      </c>
    </row>
    <row r="44" customFormat="false" ht="24.45" hidden="false" customHeight="false" outlineLevel="0" collapsed="false">
      <c r="B44" s="6" t="s">
        <v>158</v>
      </c>
    </row>
    <row r="45" customFormat="false" ht="24.45" hidden="false" customHeight="false" outlineLevel="0" collapsed="false">
      <c r="B45" s="6" t="s">
        <v>159</v>
      </c>
      <c r="Q45" s="7" t="n">
        <v>0.3943</v>
      </c>
    </row>
    <row r="48" customFormat="false" ht="13.8" hidden="false" customHeight="false" outlineLevel="0" collapsed="false">
      <c r="A48" s="0" t="s">
        <v>160</v>
      </c>
      <c r="C48" s="0" t="s">
        <v>11</v>
      </c>
      <c r="E48" s="0" t="s">
        <v>4</v>
      </c>
      <c r="F48" s="0" t="s">
        <v>6</v>
      </c>
      <c r="G48" s="0" t="s">
        <v>90</v>
      </c>
      <c r="H48" s="0" t="s">
        <v>91</v>
      </c>
      <c r="I48" s="0" t="s">
        <v>92</v>
      </c>
      <c r="J48" s="0" t="s">
        <v>93</v>
      </c>
      <c r="K48" s="0" t="s">
        <v>94</v>
      </c>
      <c r="L48" s="0" t="s">
        <v>5</v>
      </c>
      <c r="N48" s="0" t="s">
        <v>161</v>
      </c>
      <c r="O48" s="0" t="s">
        <v>162</v>
      </c>
    </row>
    <row r="49" customFormat="false" ht="13.8" hidden="false" customHeight="false" outlineLevel="0" collapsed="false">
      <c r="A49" s="0" t="s">
        <v>54</v>
      </c>
      <c r="B49" s="0" t="s">
        <v>55</v>
      </c>
      <c r="C49" s="0" t="s">
        <v>163</v>
      </c>
      <c r="F49" s="3" t="n">
        <v>6197760</v>
      </c>
      <c r="G49" s="3" t="n">
        <v>27017767</v>
      </c>
      <c r="H49" s="3" t="n">
        <f aca="false">J49-I49</f>
        <v>10023</v>
      </c>
      <c r="I49" s="3" t="n">
        <v>33205504</v>
      </c>
      <c r="J49" s="3" t="n">
        <v>33215527</v>
      </c>
      <c r="M49" s="1" t="n">
        <v>2.022661447267</v>
      </c>
      <c r="N49" s="1" t="n">
        <v>51.0238521349378</v>
      </c>
      <c r="O49" s="1" t="n">
        <v>76.929533039548</v>
      </c>
    </row>
    <row r="50" customFormat="false" ht="13.8" hidden="false" customHeight="false" outlineLevel="0" collapsed="false">
      <c r="A50" s="0" t="s">
        <v>164</v>
      </c>
      <c r="B50" s="0" t="s">
        <v>165</v>
      </c>
      <c r="C50" s="0" t="s">
        <v>166</v>
      </c>
      <c r="D50" s="0" t="s">
        <v>16</v>
      </c>
      <c r="L50" s="3" t="n">
        <v>1367591</v>
      </c>
      <c r="M50" s="2" t="n">
        <v>1.10293690731257</v>
      </c>
      <c r="N50" s="2" t="n">
        <v>67.0319928711944</v>
      </c>
      <c r="O50" s="2" t="n">
        <v>89.3693272238961</v>
      </c>
    </row>
    <row r="51" customFormat="false" ht="13.8" hidden="false" customHeight="false" outlineLevel="0" collapsed="false">
      <c r="A51" s="0" t="s">
        <v>136</v>
      </c>
      <c r="B51" s="0" t="s">
        <v>98</v>
      </c>
      <c r="C51" s="0" t="s">
        <v>167</v>
      </c>
      <c r="D51" s="0" t="s">
        <v>16</v>
      </c>
      <c r="E51" s="0" t="n">
        <v>7176231</v>
      </c>
      <c r="F51" s="3" t="n">
        <v>8543822</v>
      </c>
      <c r="G51" s="3" t="n">
        <v>686848</v>
      </c>
      <c r="H51" s="3" t="n">
        <v>1357568</v>
      </c>
      <c r="I51" s="3" t="n">
        <v>10598261</v>
      </c>
      <c r="J51" s="3" t="n">
        <v>8543822</v>
      </c>
      <c r="K51" s="3" t="n">
        <v>1367591</v>
      </c>
      <c r="L51" s="3" t="n">
        <v>1367591</v>
      </c>
      <c r="M51" s="2" t="n">
        <v>0.927180715501954</v>
      </c>
      <c r="N51" s="2" t="n">
        <v>77.5471289436539</v>
      </c>
      <c r="O51" s="2" t="n">
        <v>93.841499923779</v>
      </c>
    </row>
    <row r="52" customFormat="false" ht="13.8" hidden="false" customHeight="false" outlineLevel="0" collapsed="false">
      <c r="A52" s="0" t="s">
        <v>168</v>
      </c>
      <c r="B52" s="0" t="s">
        <v>156</v>
      </c>
      <c r="C52" s="0" t="s">
        <v>169</v>
      </c>
      <c r="D52" s="0" t="s">
        <v>16</v>
      </c>
      <c r="E52" s="3" t="n">
        <v>6197760</v>
      </c>
      <c r="F52" s="3" t="n">
        <v>33215527</v>
      </c>
      <c r="G52" s="3" t="n">
        <v>797952</v>
      </c>
      <c r="H52" s="3" t="n">
        <v>1357568</v>
      </c>
      <c r="I52" s="3" t="n">
        <v>35371047</v>
      </c>
      <c r="J52" s="3" t="n">
        <v>33205504</v>
      </c>
      <c r="K52" s="3" t="n">
        <v>1367591</v>
      </c>
      <c r="L52" s="3" t="n">
        <v>27017767</v>
      </c>
      <c r="M52" s="2" t="n">
        <v>1.26732447681328</v>
      </c>
      <c r="N52" s="2" t="n">
        <v>81.1005534289719</v>
      </c>
      <c r="O52" s="1" t="n">
        <v>93.9618648678778</v>
      </c>
    </row>
    <row r="61" customFormat="false" ht="13.8" hidden="false" customHeight="false" outlineLevel="0" collapsed="false">
      <c r="B61" s="0" t="s">
        <v>170</v>
      </c>
    </row>
    <row r="63" customFormat="false" ht="13.8" hidden="false" customHeight="false" outlineLevel="0" collapsed="false">
      <c r="B63" s="0" t="s">
        <v>11</v>
      </c>
      <c r="C63" s="0" t="s">
        <v>171</v>
      </c>
      <c r="D63" s="0" t="s">
        <v>172</v>
      </c>
      <c r="E63" s="0" t="s">
        <v>173</v>
      </c>
      <c r="F63" s="0" t="s">
        <v>174</v>
      </c>
      <c r="G63" s="0" t="s">
        <v>175</v>
      </c>
      <c r="H63" s="0" t="s">
        <v>176</v>
      </c>
      <c r="I63" s="0" t="s">
        <v>177</v>
      </c>
    </row>
    <row r="64" customFormat="false" ht="13.8" hidden="false" customHeight="false" outlineLevel="0" collapsed="false">
      <c r="A64" s="0" t="s">
        <v>28</v>
      </c>
      <c r="B64" s="0" t="s">
        <v>178</v>
      </c>
      <c r="C64" s="3" t="n">
        <v>6197760</v>
      </c>
      <c r="D64" s="0" t="n">
        <v>978470</v>
      </c>
      <c r="E64" s="8" t="n">
        <v>0</v>
      </c>
      <c r="F64" s="3" t="n">
        <v>0</v>
      </c>
      <c r="G64" s="3" t="n">
        <v>0</v>
      </c>
      <c r="H64" s="3" t="n">
        <v>7176231</v>
      </c>
      <c r="I64" s="1" t="n">
        <v>39.9029818512661</v>
      </c>
    </row>
    <row r="65" customFormat="false" ht="13.8" hidden="false" customHeight="false" outlineLevel="0" collapsed="false">
      <c r="A65" s="0" t="s">
        <v>55</v>
      </c>
      <c r="B65" s="0" t="s">
        <v>179</v>
      </c>
      <c r="C65" s="3" t="n">
        <v>6197760</v>
      </c>
      <c r="D65" s="0" t="n">
        <v>0</v>
      </c>
      <c r="E65" s="3" t="n">
        <v>27017767</v>
      </c>
      <c r="F65" s="3" t="n">
        <v>10023</v>
      </c>
      <c r="G65" s="3" t="n">
        <v>0</v>
      </c>
      <c r="H65" s="3" t="n">
        <v>33215527</v>
      </c>
      <c r="I65" s="1" t="n">
        <v>51.0238521349378</v>
      </c>
    </row>
    <row r="66" customFormat="false" ht="13.8" hidden="false" customHeight="false" outlineLevel="0" collapsed="false">
      <c r="A66" s="0" t="s">
        <v>33</v>
      </c>
      <c r="B66" s="0" t="s">
        <v>180</v>
      </c>
      <c r="C66" s="3" t="n">
        <v>6197760</v>
      </c>
      <c r="D66" s="0" t="n">
        <v>978470</v>
      </c>
      <c r="E66" s="3" t="n">
        <v>8533799</v>
      </c>
      <c r="F66" s="3" t="n">
        <v>1367591</v>
      </c>
      <c r="G66" s="0" t="n">
        <v>0</v>
      </c>
      <c r="H66" s="3" t="n">
        <v>10023</v>
      </c>
      <c r="I66" s="1" t="n">
        <v>48.6458585569353</v>
      </c>
    </row>
    <row r="67" customFormat="false" ht="13.8" hidden="false" customHeight="false" outlineLevel="0" collapsed="false">
      <c r="A67" s="0" t="s">
        <v>165</v>
      </c>
      <c r="B67" s="0" t="s">
        <v>181</v>
      </c>
      <c r="C67" s="3" t="n">
        <v>0</v>
      </c>
      <c r="D67" s="0" t="n">
        <v>0</v>
      </c>
      <c r="E67" s="3" t="n">
        <v>0</v>
      </c>
      <c r="F67" s="3" t="n">
        <v>10023</v>
      </c>
      <c r="G67" s="3" t="n">
        <v>1357568</v>
      </c>
      <c r="H67" s="3" t="n">
        <f aca="false">SUM(C67:G67)</f>
        <v>1367591</v>
      </c>
      <c r="I67" s="2" t="n">
        <v>67.0319928711944</v>
      </c>
    </row>
    <row r="68" customFormat="false" ht="13.8" hidden="false" customHeight="false" outlineLevel="0" collapsed="false">
      <c r="A68" s="0" t="s">
        <v>98</v>
      </c>
      <c r="B68" s="0" t="s">
        <v>182</v>
      </c>
      <c r="C68" s="3" t="n">
        <v>6197760</v>
      </c>
      <c r="D68" s="0" t="n">
        <v>978470</v>
      </c>
      <c r="E68" s="3" t="n">
        <v>1367591</v>
      </c>
      <c r="F68" s="3" t="n">
        <v>686848</v>
      </c>
      <c r="G68" s="3" t="n">
        <v>1357568</v>
      </c>
      <c r="H68" s="3" t="n">
        <v>10598261</v>
      </c>
      <c r="I68" s="0" t="n">
        <v>77.55</v>
      </c>
    </row>
    <row r="69" customFormat="false" ht="13.8" hidden="false" customHeight="false" outlineLevel="0" collapsed="false">
      <c r="A69" s="0" t="s">
        <v>156</v>
      </c>
      <c r="B69" s="0" t="s">
        <v>183</v>
      </c>
      <c r="C69" s="3" t="n">
        <v>6197760</v>
      </c>
      <c r="D69" s="0" t="n">
        <v>0</v>
      </c>
      <c r="E69" s="3" t="n">
        <v>27017767</v>
      </c>
      <c r="F69" s="3" t="n">
        <v>797952</v>
      </c>
      <c r="G69" s="3" t="n">
        <v>1357568</v>
      </c>
      <c r="H69" s="3" t="n">
        <v>35371047</v>
      </c>
      <c r="I69" s="2" t="n">
        <v>81.1005534289719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38:U41"/>
  <sheetViews>
    <sheetView windowProtection="false" showFormulas="false" showGridLines="true" showRowColHeaders="true" showZeros="true" rightToLeft="false" tabSelected="false" showOutlineSymbols="true" defaultGridColor="true" view="normal" topLeftCell="C40" colorId="64" zoomScale="95" zoomScaleNormal="95" zoomScalePageLayoutView="100" workbookViewId="0">
      <selection pane="topLeft" activeCell="N66" activeCellId="0" sqref="N66"/>
    </sheetView>
  </sheetViews>
  <sheetFormatPr defaultRowHeight="12.8"/>
  <sheetData>
    <row r="38" customFormat="false" ht="13.8" hidden="false" customHeight="false" outlineLevel="0" collapsed="false">
      <c r="E38" s="0" t="s">
        <v>0</v>
      </c>
      <c r="F38" s="0" t="s">
        <v>1</v>
      </c>
      <c r="G38" s="0" t="s">
        <v>2</v>
      </c>
      <c r="H38" s="0" t="s">
        <v>3</v>
      </c>
      <c r="I38" s="0" t="s">
        <v>4</v>
      </c>
      <c r="J38" s="0" t="s">
        <v>6</v>
      </c>
      <c r="K38" s="0" t="s">
        <v>90</v>
      </c>
      <c r="L38" s="0" t="s">
        <v>91</v>
      </c>
      <c r="M38" s="0" t="s">
        <v>92</v>
      </c>
      <c r="N38" s="0" t="s">
        <v>93</v>
      </c>
      <c r="O38" s="0" t="s">
        <v>94</v>
      </c>
      <c r="P38" s="0" t="s">
        <v>5</v>
      </c>
      <c r="Q38" s="0" t="s">
        <v>7</v>
      </c>
      <c r="R38" s="0" t="s">
        <v>95</v>
      </c>
      <c r="S38" s="0" t="s">
        <v>9</v>
      </c>
      <c r="T38" s="0" t="s">
        <v>96</v>
      </c>
      <c r="U38" s="0" t="s">
        <v>97</v>
      </c>
    </row>
    <row r="39" customFormat="false" ht="14.2" hidden="false" customHeight="true" outlineLevel="0" collapsed="false">
      <c r="E39" s="4" t="s">
        <v>98</v>
      </c>
      <c r="F39" s="6" t="s">
        <v>184</v>
      </c>
      <c r="G39" s="4" t="s">
        <v>16</v>
      </c>
      <c r="H39" s="4" t="s">
        <v>100</v>
      </c>
      <c r="I39" s="4" t="n">
        <v>8543822</v>
      </c>
      <c r="J39" s="4" t="n">
        <v>8543822</v>
      </c>
      <c r="K39" s="4" t="n">
        <v>686848</v>
      </c>
      <c r="L39" s="4" t="n">
        <v>1357568</v>
      </c>
      <c r="M39" s="4" t="n">
        <v>10598261</v>
      </c>
      <c r="N39" s="4" t="n">
        <v>8543822</v>
      </c>
      <c r="O39" s="4" t="n">
        <v>1367591</v>
      </c>
      <c r="P39" s="4" t="n">
        <v>1367591</v>
      </c>
      <c r="Q39" s="4" t="n">
        <v>2.04355027865605</v>
      </c>
      <c r="R39" s="1" t="n">
        <v>55.639650674463</v>
      </c>
      <c r="S39" s="1" t="n">
        <v>80.3894142020122</v>
      </c>
      <c r="T39" s="1" t="n">
        <v>78.1685593171163</v>
      </c>
      <c r="U39" s="1" t="n">
        <v>77.5471289436539</v>
      </c>
    </row>
    <row r="40" customFormat="false" ht="14.2" hidden="false" customHeight="true" outlineLevel="0" collapsed="false">
      <c r="E40" s="4" t="s">
        <v>101</v>
      </c>
      <c r="F40" s="6" t="s">
        <v>185</v>
      </c>
      <c r="G40" s="4" t="s">
        <v>100</v>
      </c>
      <c r="H40" s="4" t="s">
        <v>100</v>
      </c>
      <c r="I40" s="4" t="n">
        <v>7176231</v>
      </c>
      <c r="J40" s="4" t="n">
        <v>8543822</v>
      </c>
      <c r="K40" s="4" t="n">
        <v>686848</v>
      </c>
      <c r="L40" s="4" t="n">
        <v>1357568</v>
      </c>
      <c r="M40" s="4" t="n">
        <v>10598261</v>
      </c>
      <c r="N40" s="4" t="n">
        <v>8543822</v>
      </c>
      <c r="O40" s="4" t="n">
        <v>1367591</v>
      </c>
      <c r="P40" s="4" t="n">
        <v>1367591</v>
      </c>
      <c r="Q40" s="4" t="n">
        <v>1.27151459972469</v>
      </c>
      <c r="R40" s="1" t="n">
        <v>66.3059377548646</v>
      </c>
      <c r="S40" s="1" t="n">
        <v>87.4803308100558</v>
      </c>
      <c r="T40" s="1" t="n">
        <v>76.7467855102307</v>
      </c>
      <c r="U40" s="1" t="s">
        <v>66</v>
      </c>
    </row>
    <row r="41" customFormat="false" ht="11.8" hidden="false" customHeight="true" outlineLevel="0" collapsed="false">
      <c r="E41" s="4" t="s">
        <v>103</v>
      </c>
      <c r="F41" s="6" t="s">
        <v>186</v>
      </c>
      <c r="G41" s="4" t="s">
        <v>100</v>
      </c>
      <c r="H41" s="4" t="s">
        <v>100</v>
      </c>
      <c r="I41" s="4" t="n">
        <v>6197760</v>
      </c>
      <c r="J41" s="4" t="n">
        <v>33215527</v>
      </c>
      <c r="K41" s="4" t="n">
        <v>797952</v>
      </c>
      <c r="L41" s="4" t="n">
        <v>1357568</v>
      </c>
      <c r="M41" s="4" t="n">
        <v>35371047</v>
      </c>
      <c r="N41" s="4" t="n">
        <v>33205504</v>
      </c>
      <c r="O41" s="4" t="n">
        <v>1367591</v>
      </c>
      <c r="P41" s="4" t="n">
        <v>27017767</v>
      </c>
      <c r="Q41" s="4" t="n">
        <v>1.69571185464851</v>
      </c>
      <c r="R41" s="1" t="n">
        <v>66.7776544349177</v>
      </c>
      <c r="S41" s="1" t="n">
        <v>87.1502553441575</v>
      </c>
      <c r="T41" s="1" t="n">
        <v>73.3225360794647</v>
      </c>
      <c r="U41" s="1" t="s">
        <v>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RowHeight="15"/>
  <cols>
    <col collapsed="false" hidden="false" max="1" min="1" style="0" width="47.2448979591837"/>
    <col collapsed="false" hidden="false" max="2" min="2" style="0" width="52.5102040816327"/>
    <col collapsed="false" hidden="false" max="4" min="3" style="0" width="8.23469387755102"/>
    <col collapsed="false" hidden="false" max="5" min="5" style="0" width="13.6326530612245"/>
    <col collapsed="false" hidden="false" max="6" min="6" style="0" width="10.2602040816327"/>
    <col collapsed="false" hidden="false" max="7" min="7" style="0" width="11.3418367346939"/>
    <col collapsed="false" hidden="false" max="8" min="8" style="0" width="13.0918367346939"/>
    <col collapsed="false" hidden="false" max="9" min="9" style="0" width="10.530612244898"/>
    <col collapsed="false" hidden="false" max="10" min="10" style="0" width="12.8265306122449"/>
    <col collapsed="false" hidden="false" max="11" min="11" style="0" width="9.17857142857143"/>
    <col collapsed="false" hidden="false" max="12" min="12" style="0" width="10.3928571428571"/>
    <col collapsed="false" hidden="false" max="1025" min="13" style="0" width="8.234693877551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187</v>
      </c>
      <c r="F1" s="0" t="s">
        <v>7</v>
      </c>
      <c r="G1" s="0" t="s">
        <v>8</v>
      </c>
      <c r="H1" s="0" t="s">
        <v>9</v>
      </c>
    </row>
    <row r="2" customFormat="false" ht="15" hidden="false" customHeight="false" outlineLevel="0" collapsed="false">
      <c r="A2" s="0" t="s">
        <v>188</v>
      </c>
      <c r="B2" s="0" t="s">
        <v>189</v>
      </c>
      <c r="C2" s="0" t="s">
        <v>190</v>
      </c>
      <c r="D2" s="0" t="s">
        <v>16</v>
      </c>
      <c r="E2" s="0" t="n">
        <v>62823</v>
      </c>
      <c r="F2" s="0" t="n">
        <v>0.0831684945867612</v>
      </c>
      <c r="G2" s="0" t="n">
        <v>56.8145037357021</v>
      </c>
      <c r="H2" s="0" t="n">
        <v>82.4047559515526</v>
      </c>
    </row>
    <row r="3" customFormat="false" ht="15" hidden="false" customHeight="false" outlineLevel="0" collapsed="false">
      <c r="A3" s="0" t="s">
        <v>191</v>
      </c>
      <c r="B3" s="0" t="s">
        <v>192</v>
      </c>
      <c r="C3" s="0" t="s">
        <v>190</v>
      </c>
      <c r="D3" s="0" t="s">
        <v>16</v>
      </c>
      <c r="E3" s="0" t="n">
        <v>96167</v>
      </c>
      <c r="F3" s="0" t="n">
        <v>0.0811666152798213</v>
      </c>
      <c r="G3" s="0" t="n">
        <v>59.1511964174075</v>
      </c>
      <c r="H3" s="0" t="n">
        <v>84.1028527364279</v>
      </c>
    </row>
    <row r="4" customFormat="false" ht="15" hidden="false" customHeight="false" outlineLevel="0" collapsed="false">
      <c r="A4" s="0" t="s">
        <v>193</v>
      </c>
      <c r="B4" s="0" t="s">
        <v>194</v>
      </c>
      <c r="C4" s="0" t="s">
        <v>16</v>
      </c>
      <c r="D4" s="0" t="s">
        <v>16</v>
      </c>
      <c r="E4" s="0" t="n">
        <v>96167</v>
      </c>
      <c r="F4" s="0" t="n">
        <v>0.0749806647117321</v>
      </c>
      <c r="G4" s="0" t="n">
        <v>61.6607079338364</v>
      </c>
      <c r="H4" s="0" t="n">
        <v>85.5720522297957</v>
      </c>
    </row>
    <row r="5" customFormat="false" ht="15" hidden="false" customHeight="false" outlineLevel="0" collapsed="false">
      <c r="A5" s="0" t="s">
        <v>195</v>
      </c>
      <c r="B5" s="0" t="s">
        <v>196</v>
      </c>
      <c r="C5" s="0" t="s">
        <v>190</v>
      </c>
      <c r="D5" s="0" t="s">
        <v>16</v>
      </c>
      <c r="E5" s="0" t="n">
        <v>5356583</v>
      </c>
      <c r="F5" s="0" t="n">
        <v>0.0810022687969299</v>
      </c>
      <c r="G5" s="0" t="n">
        <v>62.1977663143089</v>
      </c>
      <c r="H5" s="0" t="n">
        <v>86.2559021187625</v>
      </c>
    </row>
    <row r="6" customFormat="false" ht="15" hidden="false" customHeight="false" outlineLevel="0" collapsed="false">
      <c r="A6" s="0" t="s">
        <v>197</v>
      </c>
      <c r="B6" s="0" t="s">
        <v>198</v>
      </c>
      <c r="C6" s="0" t="s">
        <v>16</v>
      </c>
      <c r="D6" s="0" t="s">
        <v>16</v>
      </c>
      <c r="E6" s="0" t="n">
        <v>5356583</v>
      </c>
      <c r="F6" s="0" t="n">
        <v>0.0885290530725167</v>
      </c>
      <c r="G6" s="0" t="n">
        <v>63.2854139054554</v>
      </c>
      <c r="H6" s="0" t="n">
        <v>86.5183788351193</v>
      </c>
    </row>
    <row r="7" customFormat="false" ht="15" hidden="false" customHeight="false" outlineLevel="0" collapsed="false">
      <c r="A7" s="0" t="s">
        <v>199</v>
      </c>
      <c r="B7" s="0" t="s">
        <v>200</v>
      </c>
      <c r="C7" s="0" t="s">
        <v>190</v>
      </c>
      <c r="D7" s="0" t="s">
        <v>16</v>
      </c>
      <c r="E7" s="0" t="n">
        <v>1367591</v>
      </c>
      <c r="F7" s="0" t="n">
        <v>0.0799329563115652</v>
      </c>
      <c r="G7" s="0" t="n">
        <v>63.5160644819091</v>
      </c>
      <c r="H7" s="0" t="n">
        <v>86.9186357275324</v>
      </c>
    </row>
    <row r="8" customFormat="false" ht="15" hidden="false" customHeight="false" outlineLevel="0" collapsed="false">
      <c r="A8" s="0" t="s">
        <v>164</v>
      </c>
      <c r="B8" s="0" t="s">
        <v>165</v>
      </c>
      <c r="C8" s="0" t="s">
        <v>16</v>
      </c>
      <c r="D8" s="0" t="s">
        <v>16</v>
      </c>
      <c r="E8" s="0" t="n">
        <v>1367591</v>
      </c>
      <c r="F8" s="0" t="n">
        <v>1.10293690731257</v>
      </c>
      <c r="G8" s="0" t="n">
        <v>67.0319928711944</v>
      </c>
      <c r="H8" s="0" t="n">
        <v>89.3693272238961</v>
      </c>
    </row>
    <row r="9" customFormat="false" ht="13.8" hidden="false" customHeight="false" outlineLevel="0" collapsed="false"/>
    <row r="10" customFormat="false" ht="13.8" hidden="false" customHeight="false" outlineLevel="0" collapsed="false">
      <c r="A10" s="0" t="s">
        <v>201</v>
      </c>
      <c r="B10" s="0" t="s">
        <v>1</v>
      </c>
      <c r="C10" s="0" t="s">
        <v>2</v>
      </c>
      <c r="D10" s="0" t="s">
        <v>3</v>
      </c>
      <c r="E10" s="0" t="s">
        <v>91</v>
      </c>
      <c r="F10" s="0" t="s">
        <v>94</v>
      </c>
      <c r="G10" s="0" t="s">
        <v>90</v>
      </c>
      <c r="H10" s="0" t="s">
        <v>7</v>
      </c>
      <c r="I10" s="0" t="s">
        <v>8</v>
      </c>
      <c r="J10" s="0" t="s">
        <v>9</v>
      </c>
      <c r="K10" s="0" t="s">
        <v>202</v>
      </c>
    </row>
    <row r="11" customFormat="false" ht="13.8" hidden="false" customHeight="false" outlineLevel="0" collapsed="false">
      <c r="A11" s="0" t="s">
        <v>203</v>
      </c>
      <c r="B11" s="0" t="s">
        <v>204</v>
      </c>
      <c r="C11" s="0" t="n">
        <v>1024</v>
      </c>
      <c r="D11" s="0" t="s">
        <v>205</v>
      </c>
      <c r="E11" s="3"/>
      <c r="F11" s="3"/>
      <c r="G11" s="3"/>
      <c r="H11" s="2" t="n">
        <v>0.0751266641399035</v>
      </c>
      <c r="I11" s="2" t="n">
        <v>78.422756276142</v>
      </c>
      <c r="J11" s="2" t="n">
        <v>94.4677481861971</v>
      </c>
      <c r="K11" s="2" t="n">
        <v>80.2498161974189</v>
      </c>
      <c r="L11" s="2"/>
    </row>
    <row r="12" customFormat="false" ht="13.8" hidden="false" customHeight="false" outlineLevel="0" collapsed="false">
      <c r="A12" s="0" t="s">
        <v>206</v>
      </c>
      <c r="B12" s="0" t="s">
        <v>207</v>
      </c>
      <c r="C12" s="0" t="n">
        <v>1024</v>
      </c>
      <c r="D12" s="0" t="s">
        <v>205</v>
      </c>
      <c r="E12" s="3"/>
      <c r="F12" s="3"/>
      <c r="G12" s="3"/>
      <c r="H12" s="2" t="n">
        <v>0.57217357479609</v>
      </c>
      <c r="I12" s="2" t="n">
        <v>57.906005595682</v>
      </c>
      <c r="J12" s="2" t="n">
        <v>80.7739199325236</v>
      </c>
      <c r="K12" s="2" t="n">
        <v>58.8906806487858</v>
      </c>
      <c r="L12" s="2"/>
    </row>
    <row r="13" customFormat="false" ht="13.8" hidden="false" customHeight="false" outlineLevel="0" collapsed="false">
      <c r="A13" s="0" t="s">
        <v>208</v>
      </c>
      <c r="B13" s="0" t="s">
        <v>209</v>
      </c>
      <c r="C13" s="0" t="n">
        <v>1024</v>
      </c>
      <c r="D13" s="0" t="s">
        <v>205</v>
      </c>
      <c r="E13" s="3"/>
      <c r="F13" s="3"/>
      <c r="G13" s="3"/>
      <c r="H13" s="2" t="n">
        <v>0.58933782293683</v>
      </c>
      <c r="I13" s="2" t="n">
        <v>81.6448603781042</v>
      </c>
      <c r="J13" s="2" t="n">
        <v>95.7818817251019</v>
      </c>
      <c r="K13" s="2" t="n">
        <v>85.6820568520844</v>
      </c>
      <c r="L13" s="2"/>
    </row>
    <row r="14" customFormat="false" ht="13.8" hidden="false" customHeight="false" outlineLevel="0" collapsed="false">
      <c r="A14" s="0" t="s">
        <v>210</v>
      </c>
      <c r="B14" s="0" t="s">
        <v>211</v>
      </c>
      <c r="C14" s="0" t="n">
        <v>256</v>
      </c>
      <c r="D14" s="0" t="s">
        <v>205</v>
      </c>
      <c r="E14" s="3" t="n">
        <v>830976</v>
      </c>
      <c r="F14" s="3" t="n">
        <v>840999</v>
      </c>
      <c r="G14" s="3" t="n">
        <f aca="false">F14-E14</f>
        <v>10023</v>
      </c>
      <c r="H14" s="2" t="n">
        <v>0.218104581420238</v>
      </c>
      <c r="I14" s="2" t="n">
        <v>78.7600666761058</v>
      </c>
      <c r="J14" s="2" t="n">
        <v>94.533133668533</v>
      </c>
      <c r="K14" s="2" t="n">
        <v>80.8978555191878</v>
      </c>
      <c r="L14" s="2"/>
    </row>
    <row r="15" customFormat="false" ht="13.8" hidden="false" customHeight="false" outlineLevel="0" collapsed="false">
      <c r="A15" s="0" t="s">
        <v>212</v>
      </c>
      <c r="B15" s="0" t="s">
        <v>213</v>
      </c>
      <c r="C15" s="0" t="n">
        <v>256</v>
      </c>
      <c r="D15" s="0" t="s">
        <v>205</v>
      </c>
      <c r="E15" s="3" t="n">
        <v>1357568</v>
      </c>
      <c r="F15" s="3" t="n">
        <v>1367591</v>
      </c>
      <c r="G15" s="3" t="n">
        <f aca="false">F15-E15</f>
        <v>10023</v>
      </c>
      <c r="H15" s="2" t="n">
        <v>0.537331377084439</v>
      </c>
      <c r="I15" s="2" t="n">
        <v>80.9818400780861</v>
      </c>
      <c r="J15" s="2" t="n">
        <v>95.3277456469634</v>
      </c>
      <c r="K15" s="2" t="n">
        <v>83.2830398464887</v>
      </c>
      <c r="L15" s="2"/>
    </row>
    <row r="16" customFormat="false" ht="13.8" hidden="false" customHeight="false" outlineLevel="0" collapsed="false">
      <c r="A16" s="0" t="s">
        <v>214</v>
      </c>
      <c r="B16" s="0" t="s">
        <v>215</v>
      </c>
      <c r="C16" s="0" t="n">
        <v>256</v>
      </c>
      <c r="D16" s="0" t="s">
        <v>205</v>
      </c>
      <c r="E16" s="3" t="n">
        <v>1884160</v>
      </c>
      <c r="F16" s="3" t="n">
        <v>1894183</v>
      </c>
      <c r="G16" s="3" t="n">
        <f aca="false">F16-E16</f>
        <v>10023</v>
      </c>
      <c r="H16" s="2" t="n">
        <v>0.262441958945531</v>
      </c>
      <c r="I16" s="2" t="n">
        <v>80.0928577013519</v>
      </c>
      <c r="J16" s="2" t="n">
        <v>95.0093066486948</v>
      </c>
      <c r="K16" s="2" t="n">
        <v>82.7398835893906</v>
      </c>
      <c r="L16" s="2"/>
    </row>
    <row r="17" customFormat="false" ht="13.8" hidden="false" customHeight="false" outlineLevel="0" collapsed="false">
      <c r="A17" s="0" t="s">
        <v>216</v>
      </c>
      <c r="B17" s="0" t="s">
        <v>217</v>
      </c>
      <c r="C17" s="0" t="n">
        <v>256</v>
      </c>
      <c r="D17" s="0" t="s">
        <v>205</v>
      </c>
      <c r="E17" s="3"/>
      <c r="F17" s="3"/>
      <c r="G17" s="3" t="n">
        <f aca="false">F17-E17</f>
        <v>0</v>
      </c>
      <c r="H17" s="2" t="n">
        <v>0.509277435449453</v>
      </c>
      <c r="I17" s="2" t="n">
        <v>79.4185038855382</v>
      </c>
      <c r="J17" s="2" t="n">
        <v>94.8864988440142</v>
      </c>
      <c r="K17" s="2" t="n">
        <v>79.4185038855382</v>
      </c>
      <c r="L17" s="2"/>
    </row>
    <row r="18" customFormat="false" ht="13.8" hidden="false" customHeight="false" outlineLevel="0" collapsed="false">
      <c r="A18" s="0" t="s">
        <v>218</v>
      </c>
      <c r="B18" s="0" t="s">
        <v>219</v>
      </c>
      <c r="C18" s="0" t="n">
        <v>32</v>
      </c>
      <c r="D18" s="0" t="s">
        <v>205</v>
      </c>
      <c r="E18" s="3" t="n">
        <v>17856</v>
      </c>
      <c r="F18" s="3" t="n">
        <v>19143</v>
      </c>
      <c r="G18" s="3" t="n">
        <f aca="false">F18-E18</f>
        <v>1287</v>
      </c>
      <c r="H18" s="2" t="n">
        <v>0.0769653108257514</v>
      </c>
      <c r="I18" s="2" t="n">
        <v>75.9891146332338</v>
      </c>
      <c r="J18" s="2" t="n">
        <v>93.4424570841853</v>
      </c>
      <c r="K18" s="2" t="n">
        <v>76.9998335715931</v>
      </c>
      <c r="L18" s="2"/>
    </row>
    <row r="19" customFormat="false" ht="13.8" hidden="false" customHeight="false" outlineLevel="0" collapsed="false">
      <c r="A19" s="0" t="s">
        <v>220</v>
      </c>
      <c r="B19" s="0" t="s">
        <v>221</v>
      </c>
      <c r="C19" s="0" t="n">
        <v>32</v>
      </c>
      <c r="D19" s="0" t="s">
        <v>205</v>
      </c>
      <c r="E19" s="3" t="n">
        <v>26336</v>
      </c>
      <c r="F19" s="3" t="n">
        <v>27623</v>
      </c>
      <c r="G19" s="3" t="n">
        <f aca="false">F19-E19</f>
        <v>1287</v>
      </c>
      <c r="H19" s="2" t="n">
        <v>0.0869882456385172</v>
      </c>
      <c r="I19" s="2" t="n">
        <v>76.6986465954309</v>
      </c>
      <c r="J19" s="2" t="n">
        <v>93.7546550126575</v>
      </c>
      <c r="K19" s="2" t="n">
        <v>78.4758524048092</v>
      </c>
      <c r="L19" s="2"/>
    </row>
    <row r="20" customFormat="false" ht="13.8" hidden="false" customHeight="false" outlineLevel="0" collapsed="false">
      <c r="A20" s="0" t="s">
        <v>222</v>
      </c>
      <c r="B20" s="0" t="s">
        <v>223</v>
      </c>
      <c r="C20" s="0" t="n">
        <v>32</v>
      </c>
      <c r="D20" s="0" t="s">
        <v>205</v>
      </c>
      <c r="E20" s="3" t="n">
        <v>34816</v>
      </c>
      <c r="F20" s="3" t="n">
        <v>36103</v>
      </c>
      <c r="G20" s="3" t="n">
        <f aca="false">F20-E20</f>
        <v>1287</v>
      </c>
      <c r="H20" s="2" t="n">
        <v>0.057380392574347</v>
      </c>
      <c r="I20" s="2" t="n">
        <v>76.7352229509573</v>
      </c>
      <c r="J20" s="2" t="n">
        <v>93.7307774474199</v>
      </c>
      <c r="K20" s="2" t="n">
        <v>78.0774820158782</v>
      </c>
      <c r="L20" s="2"/>
    </row>
    <row r="21" customFormat="false" ht="13.8" hidden="false" customHeight="false" outlineLevel="0" collapsed="false">
      <c r="A21" s="0" t="s">
        <v>224</v>
      </c>
      <c r="B21" s="0" t="s">
        <v>225</v>
      </c>
      <c r="C21" s="0" t="n">
        <v>32</v>
      </c>
      <c r="D21" s="0" t="s">
        <v>205</v>
      </c>
      <c r="E21" s="3" t="n">
        <v>34816</v>
      </c>
      <c r="F21" s="3" t="n">
        <v>36103</v>
      </c>
      <c r="G21" s="3" t="n">
        <f aca="false">F21-E21</f>
        <v>1287</v>
      </c>
      <c r="H21" s="2" t="n">
        <v>0.0954837713104028</v>
      </c>
      <c r="I21" s="2" t="n">
        <v>77.6714904064087</v>
      </c>
      <c r="J21" s="2" t="n">
        <v>93.9669720160687</v>
      </c>
      <c r="K21" s="2" t="n">
        <v>79.1258515990275</v>
      </c>
      <c r="L21" s="2"/>
    </row>
    <row r="22" customFormat="false" ht="13.8" hidden="false" customHeight="false" outlineLevel="0" collapsed="false">
      <c r="A22" s="0" t="s">
        <v>226</v>
      </c>
      <c r="B22" s="0" t="s">
        <v>227</v>
      </c>
      <c r="C22" s="0" t="n">
        <v>512</v>
      </c>
      <c r="D22" s="0" t="s">
        <v>205</v>
      </c>
      <c r="E22" s="3" t="n">
        <v>3234816</v>
      </c>
      <c r="F22" s="3" t="n">
        <v>3254823</v>
      </c>
      <c r="G22" s="3" t="n">
        <f aca="false">F22-E22</f>
        <v>20007</v>
      </c>
      <c r="H22" s="2" t="n">
        <v>5.2533793266003</v>
      </c>
      <c r="I22" s="2" t="n">
        <v>78.5351512416703</v>
      </c>
      <c r="J22" s="2" t="n">
        <v>94.2308097428472</v>
      </c>
      <c r="K22" s="2" t="n">
        <v>80.7377554414387</v>
      </c>
      <c r="L22" s="2"/>
    </row>
    <row r="23" customFormat="false" ht="13.8" hidden="false" customHeight="false" outlineLevel="0" collapsed="false">
      <c r="A23" s="0" t="s">
        <v>228</v>
      </c>
      <c r="B23" s="0" t="s">
        <v>229</v>
      </c>
      <c r="C23" s="0" t="n">
        <v>512</v>
      </c>
      <c r="D23" s="0" t="s">
        <v>205</v>
      </c>
      <c r="E23" s="3" t="n">
        <v>5336576</v>
      </c>
      <c r="F23" s="3" t="n">
        <v>5356583</v>
      </c>
      <c r="G23" s="3" t="n">
        <f aca="false">F23-E23</f>
        <v>20007</v>
      </c>
      <c r="H23" s="2" t="n">
        <v>0.578039559034201</v>
      </c>
      <c r="I23" s="2" t="n">
        <v>81.6126001771094</v>
      </c>
      <c r="J23" s="2" t="n">
        <v>95.7626101485581</v>
      </c>
      <c r="K23" s="2" t="n">
        <v>84.5581437108553</v>
      </c>
      <c r="L23" s="2"/>
    </row>
    <row r="24" customFormat="false" ht="13.8" hidden="false" customHeight="false" outlineLevel="0" collapsed="false">
      <c r="A24" s="0" t="s">
        <v>230</v>
      </c>
      <c r="B24" s="0" t="s">
        <v>231</v>
      </c>
      <c r="C24" s="0" t="n">
        <v>512</v>
      </c>
      <c r="D24" s="0" t="s">
        <v>205</v>
      </c>
      <c r="E24" s="3" t="n">
        <v>7438336</v>
      </c>
      <c r="F24" s="3" t="n">
        <v>7458343</v>
      </c>
      <c r="G24" s="3" t="n">
        <f aca="false">F24-E24</f>
        <v>20007</v>
      </c>
      <c r="H24" s="2" t="n">
        <v>1.36405806358044</v>
      </c>
      <c r="I24" s="2" t="n">
        <v>82.0373360730523</v>
      </c>
      <c r="J24" s="2" t="n">
        <v>95.9748683164049</v>
      </c>
      <c r="K24" s="2" t="n">
        <v>85.2948265333846</v>
      </c>
      <c r="L24" s="2"/>
    </row>
    <row r="25" customFormat="false" ht="13.8" hidden="false" customHeight="false" outlineLevel="0" collapsed="false">
      <c r="A25" s="0" t="s">
        <v>232</v>
      </c>
      <c r="B25" s="0" t="s">
        <v>233</v>
      </c>
      <c r="C25" s="0" t="n">
        <v>512</v>
      </c>
      <c r="D25" s="0" t="s">
        <v>205</v>
      </c>
      <c r="E25" s="3"/>
      <c r="F25" s="3"/>
      <c r="G25" s="3" t="n">
        <f aca="false">F25-E25</f>
        <v>0</v>
      </c>
      <c r="H25" s="2" t="n">
        <v>0.0838075583943954</v>
      </c>
      <c r="I25" s="2" t="n">
        <v>79.3381307543584</v>
      </c>
      <c r="J25" s="2" t="n">
        <v>94.8540095987107</v>
      </c>
      <c r="K25" s="2" t="n">
        <v>80.9392413564702</v>
      </c>
      <c r="L25" s="2"/>
    </row>
    <row r="26" customFormat="false" ht="13.8" hidden="false" customHeight="false" outlineLevel="0" collapsed="false">
      <c r="A26" s="0" t="s">
        <v>234</v>
      </c>
      <c r="B26" s="0" t="s">
        <v>235</v>
      </c>
      <c r="C26" s="0" t="n">
        <v>64</v>
      </c>
      <c r="D26" s="0" t="s">
        <v>205</v>
      </c>
      <c r="E26" s="3" t="n">
        <v>60288</v>
      </c>
      <c r="F26" s="3" t="n">
        <v>62823</v>
      </c>
      <c r="G26" s="3" t="n">
        <f aca="false">F26-E26</f>
        <v>2535</v>
      </c>
      <c r="H26" s="2" t="n">
        <v>0.114320506270115</v>
      </c>
      <c r="I26" s="2" t="n">
        <v>77.0808261483313</v>
      </c>
      <c r="J26" s="2" t="n">
        <v>93.6922475824553</v>
      </c>
      <c r="K26" s="2" t="n">
        <v>77.895577808717</v>
      </c>
      <c r="L26" s="2"/>
    </row>
    <row r="27" customFormat="false" ht="13.8" hidden="false" customHeight="false" outlineLevel="0" collapsed="false">
      <c r="A27" s="0" t="s">
        <v>236</v>
      </c>
      <c r="B27" s="0" t="s">
        <v>237</v>
      </c>
      <c r="C27" s="0" t="n">
        <v>64</v>
      </c>
      <c r="D27" s="0" t="s">
        <v>205</v>
      </c>
      <c r="E27" s="3" t="n">
        <v>93632</v>
      </c>
      <c r="F27" s="3" t="n">
        <v>96167</v>
      </c>
      <c r="G27" s="3" t="n">
        <f aca="false">F27-E27</f>
        <v>2535</v>
      </c>
      <c r="H27" s="2" t="n">
        <v>0.0791018450489411</v>
      </c>
      <c r="I27" s="2" t="n">
        <v>79.4827691118865</v>
      </c>
      <c r="J27" s="2" t="n">
        <v>95.0153502999466</v>
      </c>
      <c r="K27" s="2" t="n">
        <v>81.1353934943572</v>
      </c>
      <c r="L27" s="2"/>
    </row>
    <row r="28" customFormat="false" ht="13.8" hidden="false" customHeight="false" outlineLevel="0" collapsed="false">
      <c r="A28" s="0" t="s">
        <v>238</v>
      </c>
      <c r="B28" s="0" t="s">
        <v>239</v>
      </c>
      <c r="C28" s="0" t="n">
        <v>64</v>
      </c>
      <c r="D28" s="0" t="s">
        <v>205</v>
      </c>
      <c r="E28" s="3" t="n">
        <v>126976</v>
      </c>
      <c r="F28" s="3" t="n">
        <v>129511</v>
      </c>
      <c r="G28" s="3" t="n">
        <f aca="false">F28-E28</f>
        <v>2535</v>
      </c>
      <c r="H28" s="2" t="n">
        <v>0.0539794673140232</v>
      </c>
      <c r="I28" s="2" t="n">
        <v>79.8974103905704</v>
      </c>
      <c r="J28" s="2" t="n">
        <v>95.0961851712643</v>
      </c>
      <c r="K28" s="2" t="n">
        <v>81.1095788491074</v>
      </c>
      <c r="L28" s="2"/>
    </row>
    <row r="29" customFormat="false" ht="13.8" hidden="false" customHeight="false" outlineLevel="0" collapsed="false">
      <c r="A29" s="0" t="s">
        <v>240</v>
      </c>
      <c r="B29" s="0" t="s">
        <v>241</v>
      </c>
      <c r="C29" s="0" t="n">
        <v>64</v>
      </c>
      <c r="D29" s="0" t="s">
        <v>205</v>
      </c>
      <c r="E29" s="3" t="n">
        <v>126976</v>
      </c>
      <c r="F29" s="3" t="n">
        <v>129511</v>
      </c>
      <c r="G29" s="3" t="n">
        <f aca="false">F29-E29</f>
        <v>2535</v>
      </c>
      <c r="H29" s="2" t="n">
        <v>0.140233689775834</v>
      </c>
      <c r="I29" s="2" t="n">
        <v>78.6587148824135</v>
      </c>
      <c r="J29" s="2" t="n">
        <v>94.3969164261285</v>
      </c>
      <c r="K29" s="2" t="n">
        <v>80.8148451426712</v>
      </c>
      <c r="L29" s="2"/>
    </row>
    <row r="30" customFormat="false" ht="13.8" hidden="false" customHeight="false" outlineLevel="0" collapsed="false">
      <c r="A30" s="0" t="s">
        <v>242</v>
      </c>
      <c r="B30" s="0" t="s">
        <v>243</v>
      </c>
      <c r="C30" s="0" t="n">
        <v>8</v>
      </c>
      <c r="D30" s="0" t="s">
        <v>205</v>
      </c>
      <c r="E30" s="3" t="n">
        <v>2160</v>
      </c>
      <c r="F30" s="3" t="n">
        <v>2511</v>
      </c>
      <c r="G30" s="3" t="n">
        <f aca="false">F30-E30</f>
        <v>351</v>
      </c>
      <c r="H30" s="2" t="n">
        <v>0.0854301418249424</v>
      </c>
      <c r="I30" s="2" t="n">
        <v>63.9291512801733</v>
      </c>
      <c r="J30" s="2" t="n">
        <v>87.124841898084</v>
      </c>
      <c r="K30" s="2" t="n">
        <v>65.034140653384</v>
      </c>
      <c r="L30" s="2"/>
    </row>
    <row r="31" customFormat="false" ht="13.8" hidden="false" customHeight="false" outlineLevel="0" collapsed="false">
      <c r="A31" s="0" t="s">
        <v>244</v>
      </c>
      <c r="B31" s="0" t="s">
        <v>245</v>
      </c>
      <c r="C31" s="0" t="n">
        <v>8</v>
      </c>
      <c r="D31" s="0" t="s">
        <v>205</v>
      </c>
      <c r="E31" s="3" t="n">
        <v>2744</v>
      </c>
      <c r="F31" s="3" t="n">
        <v>3095</v>
      </c>
      <c r="G31" s="3" t="n">
        <f aca="false">F31-E31</f>
        <v>351</v>
      </c>
      <c r="H31" s="2" t="n">
        <v>0.0892021421056527</v>
      </c>
      <c r="I31" s="2" t="n">
        <v>64.2195198254679</v>
      </c>
      <c r="J31" s="2" t="n">
        <v>86.8444356542659</v>
      </c>
      <c r="K31" s="2" t="n">
        <v>64.9147517524544</v>
      </c>
      <c r="L31" s="2"/>
    </row>
    <row r="32" customFormat="false" ht="13.8" hidden="false" customHeight="false" outlineLevel="0" collapsed="false">
      <c r="A32" s="0" t="s">
        <v>246</v>
      </c>
      <c r="B32" s="0" t="s">
        <v>247</v>
      </c>
      <c r="C32" s="0" t="n">
        <v>8</v>
      </c>
      <c r="D32" s="0" t="s">
        <v>205</v>
      </c>
      <c r="E32" s="3" t="n">
        <v>3328</v>
      </c>
      <c r="F32" s="3" t="n">
        <v>3679</v>
      </c>
      <c r="G32" s="3" t="n">
        <f aca="false">F32-E32</f>
        <v>351</v>
      </c>
      <c r="H32" s="2" t="n">
        <v>0.0882737441704824</v>
      </c>
      <c r="I32" s="2" t="n">
        <v>60.0241473667287</v>
      </c>
      <c r="J32" s="2" t="n">
        <v>84.9077780557149</v>
      </c>
      <c r="K32" s="2" t="n">
        <v>60.9733864317124</v>
      </c>
      <c r="L32" s="2"/>
    </row>
    <row r="33" customFormat="false" ht="13.8" hidden="false" customHeight="false" outlineLevel="0" collapsed="false">
      <c r="A33" s="0" t="s">
        <v>248</v>
      </c>
      <c r="B33" s="0" t="s">
        <v>249</v>
      </c>
      <c r="C33" s="0" t="n">
        <v>8</v>
      </c>
      <c r="D33" s="0" t="s">
        <v>205</v>
      </c>
      <c r="E33" s="3" t="n">
        <v>3328</v>
      </c>
      <c r="F33" s="3" t="n">
        <v>3679</v>
      </c>
      <c r="G33" s="3" t="n">
        <f aca="false">F33-E33</f>
        <v>351</v>
      </c>
      <c r="H33" s="2" t="n">
        <v>0.0894880736103425</v>
      </c>
      <c r="I33" s="2" t="n">
        <v>64.6717108912439</v>
      </c>
      <c r="J33" s="2" t="n">
        <v>87.608677747956</v>
      </c>
      <c r="K33" s="2" t="n">
        <v>65.48588383546</v>
      </c>
      <c r="L33" s="2"/>
    </row>
    <row r="34" customFormat="false" ht="13.8" hidden="false" customHeight="false" outlineLevel="0" collapsed="false"/>
    <row r="35" customFormat="false" ht="13.8" hidden="false" customHeight="false" outlineLevel="0" collapsed="false">
      <c r="A35" s="0" t="s">
        <v>250</v>
      </c>
      <c r="B35" s="0" t="s">
        <v>237</v>
      </c>
      <c r="C35" s="0" t="n">
        <v>64</v>
      </c>
      <c r="D35" s="0" t="s">
        <v>205</v>
      </c>
      <c r="E35" s="3"/>
      <c r="F35" s="3"/>
      <c r="G35" s="3" t="n">
        <f aca="false">F35-E35</f>
        <v>0</v>
      </c>
      <c r="H35" s="2" t="n">
        <v>0.0493665053867377</v>
      </c>
      <c r="I35" s="2" t="n">
        <v>75.4087581041507</v>
      </c>
      <c r="J35" s="2" t="n">
        <v>93.2314685655331</v>
      </c>
      <c r="K35" s="2" t="n">
        <v>76.8892464991218</v>
      </c>
    </row>
    <row r="36" customFormat="false" ht="13.8" hidden="false" customHeight="false" outlineLevel="0" collapsed="false">
      <c r="A36" s="0" t="s">
        <v>251</v>
      </c>
      <c r="B36" s="0" t="s">
        <v>237</v>
      </c>
      <c r="C36" s="0" t="n">
        <v>64</v>
      </c>
      <c r="D36" s="0" t="s">
        <v>205</v>
      </c>
      <c r="E36" s="3"/>
      <c r="F36" s="3"/>
      <c r="G36" s="3" t="n">
        <f aca="false">F36-E36</f>
        <v>0</v>
      </c>
      <c r="H36" s="2" t="n">
        <v>0.0472255288981474</v>
      </c>
      <c r="I36" s="2" t="n">
        <v>76.6191126973915</v>
      </c>
      <c r="J36" s="2" t="n">
        <v>93.8004900090191</v>
      </c>
      <c r="K36" s="2" t="n">
        <v>77.5691995403129</v>
      </c>
    </row>
    <row r="37" customFormat="false" ht="13.8" hidden="false" customHeight="false" outlineLevel="0" collapsed="false">
      <c r="A37" s="0" t="s">
        <v>252</v>
      </c>
      <c r="B37" s="0" t="s">
        <v>237</v>
      </c>
      <c r="C37" s="0" t="n">
        <v>64</v>
      </c>
      <c r="D37" s="0" t="s">
        <v>205</v>
      </c>
      <c r="E37" s="3"/>
      <c r="F37" s="3"/>
      <c r="G37" s="3" t="n">
        <f aca="false">F37-E37</f>
        <v>0</v>
      </c>
      <c r="H37" s="2" t="n">
        <v>0.0488660802634863</v>
      </c>
      <c r="I37" s="2" t="n">
        <v>76.3930391261656</v>
      </c>
      <c r="J37" s="2" t="n">
        <v>93.4362481485485</v>
      </c>
      <c r="K37" s="2" t="n">
        <v>77.1887798262485</v>
      </c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2017-05-18T13:21:17Z</dcterms:created>
  <dc:creator/>
  <dc:description/>
  <dc:language>en-US</dc:language>
  <cp:lastModifiedBy/>
  <dcterms:modified xsi:type="dcterms:W3CDTF">2017-06-07T14:02:16Z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