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9555" windowHeight="5190"/>
  </bookViews>
  <sheets>
    <sheet name="Syn-ShieldCharger" sheetId="1" r:id="rId1"/>
    <sheet name="LIPO-DS2764" sheetId="2" r:id="rId2"/>
    <sheet name="PCF2129A" sheetId="3" r:id="rId3"/>
  </sheets>
  <calcPr calcId="144525"/>
</workbook>
</file>

<file path=xl/calcChain.xml><?xml version="1.0" encoding="utf-8"?>
<calcChain xmlns="http://schemas.openxmlformats.org/spreadsheetml/2006/main">
  <c r="I20" i="3" l="1"/>
  <c r="J19" i="3"/>
  <c r="K19" i="3" s="1"/>
  <c r="J18" i="3"/>
  <c r="K18" i="3" s="1"/>
  <c r="J2" i="3"/>
  <c r="K2" i="3" s="1"/>
  <c r="J18" i="2"/>
  <c r="K18" i="2"/>
  <c r="J19" i="2"/>
  <c r="K19" i="2" s="1"/>
  <c r="K20" i="2" s="1"/>
  <c r="I20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K2" i="2"/>
  <c r="J2" i="2"/>
  <c r="K20" i="3" l="1"/>
  <c r="K26" i="1"/>
  <c r="J26" i="1"/>
  <c r="K25" i="1"/>
  <c r="J25" i="1"/>
  <c r="K3" i="1"/>
  <c r="K4" i="1"/>
  <c r="K5" i="1"/>
  <c r="K6" i="1"/>
  <c r="K7" i="1"/>
  <c r="K8" i="1"/>
  <c r="K9" i="1"/>
  <c r="K10" i="1"/>
  <c r="K12" i="1"/>
  <c r="K14" i="1"/>
  <c r="K15" i="1"/>
  <c r="K16" i="1"/>
  <c r="K17" i="1"/>
  <c r="K19" i="1"/>
  <c r="K2" i="1"/>
  <c r="I27" i="1"/>
  <c r="J21" i="1"/>
  <c r="K21" i="1" s="1"/>
  <c r="J22" i="1"/>
  <c r="K22" i="1" s="1"/>
  <c r="J23" i="1"/>
  <c r="K23" i="1" s="1"/>
  <c r="J20" i="1"/>
  <c r="K20" i="1" s="1"/>
  <c r="J18" i="1"/>
  <c r="K18" i="1" s="1"/>
  <c r="J19" i="1"/>
  <c r="J17" i="1"/>
  <c r="J16" i="1"/>
  <c r="J10" i="1"/>
  <c r="J11" i="1"/>
  <c r="K11" i="1" s="1"/>
  <c r="J12" i="1"/>
  <c r="J13" i="1"/>
  <c r="K13" i="1" s="1"/>
  <c r="J14" i="1"/>
  <c r="J15" i="1"/>
  <c r="J7" i="1"/>
  <c r="J8" i="1"/>
  <c r="J6" i="1"/>
  <c r="J5" i="1"/>
  <c r="J2" i="1"/>
  <c r="J3" i="1"/>
  <c r="J4" i="1"/>
  <c r="J9" i="1"/>
  <c r="K27" i="1" l="1"/>
</calcChain>
</file>

<file path=xl/sharedStrings.xml><?xml version="1.0" encoding="utf-8"?>
<sst xmlns="http://schemas.openxmlformats.org/spreadsheetml/2006/main" count="205" uniqueCount="118">
  <si>
    <t>DigiKey #</t>
  </si>
  <si>
    <t>Function</t>
  </si>
  <si>
    <t>http://search.digikey.com/scripts/DkSearch/dksus.dll?Detail&amp;itemSeq=91854655&amp;uq=634230171294064491&amp;cshift_ck=1774167078cs510731651&amp;client_id=5042</t>
  </si>
  <si>
    <t>ADR510ARTZ-REEL7CT-ND</t>
  </si>
  <si>
    <t>url</t>
  </si>
  <si>
    <t>1 V reference</t>
  </si>
  <si>
    <t>qty ordered</t>
  </si>
  <si>
    <t>price</t>
  </si>
  <si>
    <t>price/unit</t>
  </si>
  <si>
    <t>qty/board</t>
  </si>
  <si>
    <t>445-1320-1-ND</t>
  </si>
  <si>
    <t>0.47uF</t>
  </si>
  <si>
    <t>part name</t>
  </si>
  <si>
    <t>C1</t>
  </si>
  <si>
    <t>http://search.digikey.com/scripts/DkSearch/dksus.dll?Detail&amp;itemSeq=91860739&amp;uq=634230198738508052&amp;cshift_ck=1774167078cs510731651&amp;client_id=5042&amp;cshift_ck=1774167078cs510731651&amp;client_id=5042</t>
  </si>
  <si>
    <t>445-3469-1-ND</t>
  </si>
  <si>
    <t>10uF</t>
  </si>
  <si>
    <t>http://search.digikey.com/scripts/DkSearch/dksus.dll?Detail&amp;itemSeq=91972834&amp;uq=634230198738508052&amp;cshift_ck=1774167078cs510731651&amp;client_id=5042</t>
  </si>
  <si>
    <t>C2, C3</t>
  </si>
  <si>
    <t>445-1327-1-ND</t>
  </si>
  <si>
    <t>1uF</t>
  </si>
  <si>
    <t>http://search.digikey.com/scripts/DkSearch/dksus.dll?Detail&amp;itemSeq=91860810&amp;uq=634230198738508052&amp;cshift_ck=1774167078cs510731651&amp;client_id=5042&amp;cshift_ck=1774167078cs510731651&amp;client_id=5042</t>
  </si>
  <si>
    <t>C4, C5</t>
  </si>
  <si>
    <t>455-1719-ND</t>
  </si>
  <si>
    <t>JST TH 2mm</t>
  </si>
  <si>
    <t>CN1</t>
  </si>
  <si>
    <t>new order</t>
  </si>
  <si>
    <t>y</t>
  </si>
  <si>
    <t>n</t>
  </si>
  <si>
    <t>H2959CT-ND</t>
  </si>
  <si>
    <t>usb miniB</t>
  </si>
  <si>
    <t>CN3</t>
  </si>
  <si>
    <t>D1</t>
  </si>
  <si>
    <t>D2</t>
  </si>
  <si>
    <t>D3</t>
  </si>
  <si>
    <t>IC3</t>
  </si>
  <si>
    <t>MCP73861-I/SL-ND</t>
  </si>
  <si>
    <t>lipo charger</t>
  </si>
  <si>
    <t>JP6</t>
  </si>
  <si>
    <t>SCREWTERMINAL-3.5MM-2</t>
  </si>
  <si>
    <t>R1</t>
  </si>
  <si>
    <t>10K 0603</t>
  </si>
  <si>
    <t>RNCP0603FTD10K0CT-ND</t>
  </si>
  <si>
    <t>http://search.digikey.com/scripts/DkSearch/dksus.dll?Detail&amp;itemSeq=91973238&amp;uq=634230198738508052&amp;cshift_ck=1774167078cs510731651&amp;client_id=5042</t>
  </si>
  <si>
    <t>RR08P6.19KDCT-ND</t>
  </si>
  <si>
    <t>6.19K 0603</t>
  </si>
  <si>
    <t>http://search.digikey.com/scripts/DkSearch/dksus.dll?Detail&amp;itemSeq=91916418&amp;uq=634230198738508052&amp;cshift_ck=1774167078cs510731651&amp;client_id=5042&amp;cshift_ck=1774167078cs510731651&amp;client_id=5042</t>
  </si>
  <si>
    <t>R2</t>
  </si>
  <si>
    <t>RR08P7.32KDCT-ND</t>
  </si>
  <si>
    <t>7.32K 0603</t>
  </si>
  <si>
    <t>http://search.digikey.com/scripts/DkSearch/dksus.dll?Detail&amp;itemSeq=91916408&amp;uq=634230198738508052&amp;cshift_ck=1774167078cs510731651&amp;client_id=5042&amp;cshift_ck=1774167078cs510731651&amp;client_id=5042</t>
  </si>
  <si>
    <t>R3</t>
  </si>
  <si>
    <t>R4</t>
  </si>
  <si>
    <t>R5, R6</t>
  </si>
  <si>
    <t>RNCP0603FTD1K00CT-ND</t>
  </si>
  <si>
    <t>1K 0603</t>
  </si>
  <si>
    <t>http://search.digikey.com/scripts/DkSearch/dksus.dll?Detail&amp;itemSeq=91916379&amp;uq=634230198738508052&amp;cshift_ck=1774167078cs510731651&amp;client_id=5042</t>
  </si>
  <si>
    <t>P1.00MHCT-ND</t>
  </si>
  <si>
    <t>1M 0603</t>
  </si>
  <si>
    <t>http://search.digikey.com/scripts/DkSearch/dksus.dll?Detail&amp;itemSeq=91916452&amp;uq=634230198738508052&amp;cshift_ck=1774167078cs510731651&amp;client_id=5042</t>
  </si>
  <si>
    <t>RTH</t>
  </si>
  <si>
    <t>R_PROG</t>
  </si>
  <si>
    <t>VRAux, VRMain</t>
  </si>
  <si>
    <t>12pin 2mm</t>
  </si>
  <si>
    <t>BC2301-ND</t>
  </si>
  <si>
    <t>10K NTC Thermistor</t>
  </si>
  <si>
    <t>MCP1802T-3302I/OTCT-ND</t>
  </si>
  <si>
    <t>3.3v regulator</t>
  </si>
  <si>
    <t>Charge</t>
  </si>
  <si>
    <t>Error</t>
  </si>
  <si>
    <t>LED3</t>
  </si>
  <si>
    <t>SBR130S3-7DICT-ND</t>
  </si>
  <si>
    <t>http://search.digikey.com/scripts/DkSearch/dksus.dll?Detail&amp;itemSeq=91916849&amp;uq=634230198738508052&amp;cshift_ck=1774167078cs510731651&amp;client_id=5042</t>
  </si>
  <si>
    <t>1A 30V SOD-323</t>
  </si>
  <si>
    <t>B240A-FDICT-ND</t>
  </si>
  <si>
    <t>http://search.digikey.com/scripts/DkSearch/dksus.dll?Detail&amp;itemSeq=91916947&amp;uq=634230198738508052&amp;cshift_ck=1774167078cs510731651&amp;client_id=5042</t>
  </si>
  <si>
    <t>price/board</t>
  </si>
  <si>
    <t>PCB</t>
  </si>
  <si>
    <t>shipping</t>
  </si>
  <si>
    <t>digikey shipping</t>
  </si>
  <si>
    <t>Totals</t>
  </si>
  <si>
    <t>ED2635-ND</t>
  </si>
  <si>
    <t>http://search.digikey.com/scripts/DkSearch/dksus.dll?Detail&amp;itemSeq=91978475&amp;uq=634230225618928729&amp;cshift_ck=1774167078cs510731651&amp;client_id=5042</t>
  </si>
  <si>
    <t>MMS-112-01-T-SV</t>
  </si>
  <si>
    <t>P521CT-ND</t>
  </si>
  <si>
    <t>Green low current</t>
  </si>
  <si>
    <t>LNJ837W83RACT-ND</t>
  </si>
  <si>
    <t>orang low current</t>
  </si>
  <si>
    <t>http://search.digikey.com/scripts/DkSearch/dksus.dll?Detail&amp;name=LNJ837W83RACT-ND</t>
  </si>
  <si>
    <t>LNJ237W82RACT-ND</t>
  </si>
  <si>
    <t>red low current</t>
  </si>
  <si>
    <t>http://search.digikey.com/scripts/DkSearch/dksus.dll?Detail&amp;name=LNJ237W82RACT-ND</t>
  </si>
  <si>
    <t>http://search.digikey.com/scripts/DkSearch/dksus.dll?Detail&amp;name=P521CT-ND</t>
  </si>
  <si>
    <t>445-1308-1-ND</t>
  </si>
  <si>
    <t>1000pF 50V 0603</t>
  </si>
  <si>
    <t>C1,C2</t>
  </si>
  <si>
    <t>PCC102BNCT-ND</t>
  </si>
  <si>
    <t>1000pF 50V 0805</t>
  </si>
  <si>
    <t>C3</t>
  </si>
  <si>
    <t>445-1316-1-ND</t>
  </si>
  <si>
    <t>C13, C14</t>
  </si>
  <si>
    <t>0.1uF 25V 0603</t>
  </si>
  <si>
    <t>CN1, CN2</t>
  </si>
  <si>
    <t>IRF7750TRPBFCT-ND</t>
  </si>
  <si>
    <t>IC1</t>
  </si>
  <si>
    <t>DS2764</t>
  </si>
  <si>
    <t>IC2</t>
  </si>
  <si>
    <t>R2, R3, R13</t>
  </si>
  <si>
    <t>R4, R14, R15, R16</t>
  </si>
  <si>
    <t>P15.0HCT-ND</t>
  </si>
  <si>
    <t>15 1/10W 1% 0603</t>
  </si>
  <si>
    <t>Shipping</t>
  </si>
  <si>
    <t>568-4960-5-ND</t>
  </si>
  <si>
    <t>RTC</t>
  </si>
  <si>
    <t>http://search.digikey.com/scripts/DkSearch/dksus.dll?Detail&amp;itemSeq=91918479&amp;uq=634230237003064838&amp;cshift_ck=1774167078cs510731651&amp;client_id=5042&amp;cshift_ck=1774167078cs510731651&amp;client_id=5042</t>
  </si>
  <si>
    <t>CutTape ID</t>
  </si>
  <si>
    <t>Approx qty shipped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</si>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</sst>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scripts/DkSearch/dksus.dll?Detail&amp;itemSeq=91972834&amp;uq=634230198738508052" TargetMode="External"/><Relationship Id="rId2" Type="http://schemas.openxmlformats.org/officeDocument/2006/relationships/hyperlink" Target="http://search.digikey.com/scripts/DkSearch/dksus.dll?Detail&amp;itemSeq=91860739&amp;uq=634230198738508052" TargetMode="External"/><Relationship Id="rId1" Type="http://schemas.openxmlformats.org/officeDocument/2006/relationships/hyperlink" Target="http://search.digikey.com/scripts/DkSearch/dksus.dll?Detail&amp;itemSeq=91854655&amp;uq=634230171294064491&amp;cshift_ck=1774167078cs510731651&amp;client_id=504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itemSeq=91860810&amp;uq=634230198738508052&amp;cshift_ck=1774167078cs510731651&amp;client_id=50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O3" sqref="O3"/>
    </sheetView>
  </sheetViews>
  <sheetFormatPr defaultRowHeight="15" x14ac:dyDescent="0.25"/>
  <cols>
    <col min="1" max="1" width="23.85546875" bestFit="1" customWidth="1"/>
    <col min="2" max="2" width="25" bestFit="1" customWidth="1"/>
    <col min="4" max="4" width="10.140625" bestFit="1" customWidth="1"/>
    <col min="7" max="7" width="9.85546875" bestFit="1" customWidth="1"/>
    <col min="8" max="8" width="11.42578125" bestFit="1" customWidth="1"/>
    <col min="9" max="9" width="6.5703125" style="2" bestFit="1" customWidth="1"/>
    <col min="10" max="10" width="9.85546875" style="3" bestFit="1" customWidth="1"/>
    <col min="11" max="11" width="9.140625" style="2"/>
    <col min="13" max="13" width="10.5703125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26</v>
      </c>
      <c r="E1" t="s">
        <v>12</v>
      </c>
      <c r="G1" t="s">
        <v>9</v>
      </c>
      <c r="H1" t="s">
        <v>6</v>
      </c>
      <c r="I1" s="2" t="s">
        <v>7</v>
      </c>
      <c r="J1" s="3" t="s">
        <v>8</v>
      </c>
      <c r="K1" s="2" t="s">
        <v>76</v>
      </c>
      <c r="M1" t="s">
        <v>115</v>
      </c>
      <c r="N1" t="s">
        <v>116</v>
      </c>
    </row>
    <row r="2" spans="1:15" x14ac:dyDescent="0.25">
      <c r="A2" s="1" t="s">
        <v>10</v>
      </c>
      <c r="B2" t="s">
        <v>11</v>
      </c>
      <c r="C2" t="s">
        <v>14</v>
      </c>
      <c r="D2" t="s">
        <v>27</v>
      </c>
      <c r="E2" t="s">
        <v>13</v>
      </c>
      <c r="G2">
        <v>1</v>
      </c>
      <c r="H2">
        <v>100</v>
      </c>
      <c r="I2" s="2">
        <v>3.25</v>
      </c>
      <c r="J2" s="3">
        <f t="shared" ref="J2:J8" si="0">I2/H2</f>
        <v>3.2500000000000001E-2</v>
      </c>
      <c r="K2" s="2">
        <f>G2*J2</f>
        <v>3.2500000000000001E-2</v>
      </c>
      <c r="M2">
        <v>2</v>
      </c>
      <c r="N2">
        <v>50</v>
      </c>
      <c r="O2" t="s">
        <v>117</v>
      </c>
    </row>
    <row r="3" spans="1:15" x14ac:dyDescent="0.25">
      <c r="A3" s="1" t="s">
        <v>15</v>
      </c>
      <c r="B3" t="s">
        <v>16</v>
      </c>
      <c r="C3" t="s">
        <v>17</v>
      </c>
      <c r="D3" t="s">
        <v>27</v>
      </c>
      <c r="E3" t="s">
        <v>18</v>
      </c>
      <c r="G3">
        <v>2</v>
      </c>
      <c r="H3">
        <v>10</v>
      </c>
      <c r="I3" s="2">
        <v>3.3</v>
      </c>
      <c r="J3" s="3">
        <f t="shared" si="0"/>
        <v>0.32999999999999996</v>
      </c>
      <c r="K3" s="2">
        <f t="shared" ref="K3:K26" si="1">G3*J3</f>
        <v>0.65999999999999992</v>
      </c>
      <c r="M3">
        <v>3</v>
      </c>
      <c r="N3">
        <v>5</v>
      </c>
    </row>
    <row r="4" spans="1:15" x14ac:dyDescent="0.25">
      <c r="A4" s="1" t="s">
        <v>19</v>
      </c>
      <c r="B4" t="s">
        <v>20</v>
      </c>
      <c r="C4" t="s">
        <v>21</v>
      </c>
      <c r="D4" t="s">
        <v>27</v>
      </c>
      <c r="E4" t="s">
        <v>22</v>
      </c>
      <c r="G4">
        <v>2</v>
      </c>
      <c r="H4">
        <v>100</v>
      </c>
      <c r="I4" s="2">
        <v>2.6</v>
      </c>
      <c r="J4" s="3">
        <f t="shared" si="0"/>
        <v>2.6000000000000002E-2</v>
      </c>
      <c r="K4" s="2">
        <f t="shared" si="1"/>
        <v>5.2000000000000005E-2</v>
      </c>
      <c r="M4">
        <v>4</v>
      </c>
      <c r="N4">
        <v>50</v>
      </c>
      <c r="O4" t="s">
        <v>117</v>
      </c>
    </row>
    <row r="5" spans="1:15" x14ac:dyDescent="0.25">
      <c r="A5" t="s">
        <v>23</v>
      </c>
      <c r="B5" t="s">
        <v>24</v>
      </c>
      <c r="D5" t="s">
        <v>28</v>
      </c>
      <c r="E5" t="s">
        <v>25</v>
      </c>
      <c r="G5">
        <v>1</v>
      </c>
      <c r="H5">
        <v>10</v>
      </c>
      <c r="I5" s="2">
        <v>0.94</v>
      </c>
      <c r="J5" s="3">
        <f t="shared" si="0"/>
        <v>9.4E-2</v>
      </c>
      <c r="K5" s="2">
        <f t="shared" si="1"/>
        <v>9.4E-2</v>
      </c>
      <c r="M5">
        <v>5</v>
      </c>
      <c r="N5">
        <v>0</v>
      </c>
    </row>
    <row r="6" spans="1:15" x14ac:dyDescent="0.25">
      <c r="A6" t="s">
        <v>29</v>
      </c>
      <c r="B6" t="s">
        <v>30</v>
      </c>
      <c r="D6" t="s">
        <v>28</v>
      </c>
      <c r="E6" t="s">
        <v>31</v>
      </c>
      <c r="G6">
        <v>1</v>
      </c>
      <c r="H6">
        <v>4</v>
      </c>
      <c r="I6" s="2">
        <v>4.72</v>
      </c>
      <c r="J6" s="3">
        <f t="shared" si="0"/>
        <v>1.18</v>
      </c>
      <c r="K6" s="2">
        <f t="shared" si="1"/>
        <v>1.18</v>
      </c>
      <c r="M6">
        <v>6</v>
      </c>
      <c r="N6">
        <v>2</v>
      </c>
      <c r="O6" t="s">
        <v>117</v>
      </c>
    </row>
    <row r="7" spans="1:15" x14ac:dyDescent="0.25">
      <c r="A7" t="s">
        <v>71</v>
      </c>
      <c r="B7" t="s">
        <v>73</v>
      </c>
      <c r="C7" t="s">
        <v>72</v>
      </c>
      <c r="D7" t="s">
        <v>27</v>
      </c>
      <c r="E7" t="s">
        <v>32</v>
      </c>
      <c r="G7">
        <v>1</v>
      </c>
      <c r="H7">
        <v>10</v>
      </c>
      <c r="I7" s="2">
        <v>3.45</v>
      </c>
      <c r="J7" s="3">
        <f t="shared" si="0"/>
        <v>0.34500000000000003</v>
      </c>
      <c r="K7" s="2">
        <f t="shared" si="1"/>
        <v>0.34500000000000003</v>
      </c>
      <c r="M7">
        <v>7</v>
      </c>
      <c r="N7">
        <v>5</v>
      </c>
      <c r="O7" t="s">
        <v>117</v>
      </c>
    </row>
    <row r="8" spans="1:15" x14ac:dyDescent="0.25">
      <c r="A8" t="s">
        <v>74</v>
      </c>
      <c r="B8" t="s">
        <v>74</v>
      </c>
      <c r="C8" t="s">
        <v>75</v>
      </c>
      <c r="D8" t="s">
        <v>27</v>
      </c>
      <c r="E8" t="s">
        <v>33</v>
      </c>
      <c r="G8">
        <v>1</v>
      </c>
      <c r="H8">
        <v>10</v>
      </c>
      <c r="I8" s="2">
        <v>4.13</v>
      </c>
      <c r="J8" s="3">
        <f t="shared" si="0"/>
        <v>0.41299999999999998</v>
      </c>
      <c r="K8" s="2">
        <f t="shared" si="1"/>
        <v>0.41299999999999998</v>
      </c>
      <c r="M8">
        <v>8</v>
      </c>
      <c r="N8">
        <v>5</v>
      </c>
      <c r="O8" t="s">
        <v>117</v>
      </c>
    </row>
    <row r="9" spans="1:15" x14ac:dyDescent="0.25">
      <c r="A9" s="1" t="s">
        <v>3</v>
      </c>
      <c r="B9" t="s">
        <v>5</v>
      </c>
      <c r="C9" t="s">
        <v>2</v>
      </c>
      <c r="D9" t="s">
        <v>27</v>
      </c>
      <c r="E9" t="s">
        <v>34</v>
      </c>
      <c r="G9">
        <v>1</v>
      </c>
      <c r="H9">
        <v>5</v>
      </c>
      <c r="I9" s="2">
        <v>7.65</v>
      </c>
      <c r="J9" s="3">
        <f>I9/H9</f>
        <v>1.53</v>
      </c>
      <c r="K9" s="2">
        <f t="shared" si="1"/>
        <v>1.53</v>
      </c>
      <c r="M9">
        <v>9</v>
      </c>
      <c r="N9">
        <v>2</v>
      </c>
      <c r="O9" t="s">
        <v>117</v>
      </c>
    </row>
    <row r="10" spans="1:15" x14ac:dyDescent="0.25">
      <c r="A10" t="s">
        <v>36</v>
      </c>
      <c r="B10" t="s">
        <v>37</v>
      </c>
      <c r="D10" t="s">
        <v>28</v>
      </c>
      <c r="E10" t="s">
        <v>35</v>
      </c>
      <c r="G10">
        <v>1</v>
      </c>
      <c r="H10">
        <v>4</v>
      </c>
      <c r="I10" s="2">
        <v>9.2799999999999994</v>
      </c>
      <c r="J10" s="3">
        <f t="shared" ref="J10:J26" si="2">I10/H10</f>
        <v>2.3199999999999998</v>
      </c>
      <c r="K10" s="2">
        <f t="shared" si="1"/>
        <v>2.3199999999999998</v>
      </c>
      <c r="M10">
        <v>10</v>
      </c>
      <c r="N10">
        <v>2</v>
      </c>
      <c r="O10" t="s">
        <v>117</v>
      </c>
    </row>
    <row r="11" spans="1:15" x14ac:dyDescent="0.25">
      <c r="A11" t="s">
        <v>81</v>
      </c>
      <c r="B11" t="s">
        <v>39</v>
      </c>
      <c r="C11" t="s">
        <v>82</v>
      </c>
      <c r="D11" t="s">
        <v>27</v>
      </c>
      <c r="E11" t="s">
        <v>38</v>
      </c>
      <c r="G11">
        <v>1</v>
      </c>
      <c r="H11">
        <v>10</v>
      </c>
      <c r="I11" s="2">
        <v>3.02</v>
      </c>
      <c r="J11" s="3">
        <f t="shared" si="2"/>
        <v>0.30199999999999999</v>
      </c>
      <c r="K11" s="2">
        <f t="shared" si="1"/>
        <v>0.30199999999999999</v>
      </c>
      <c r="N11">
        <v>2</v>
      </c>
      <c r="O11" t="s">
        <v>117</v>
      </c>
    </row>
    <row r="12" spans="1:15" x14ac:dyDescent="0.25">
      <c r="A12" t="s">
        <v>42</v>
      </c>
      <c r="B12" t="s">
        <v>41</v>
      </c>
      <c r="C12" t="s">
        <v>43</v>
      </c>
      <c r="D12" t="s">
        <v>27</v>
      </c>
      <c r="E12" t="s">
        <v>40</v>
      </c>
      <c r="G12">
        <v>1</v>
      </c>
      <c r="H12">
        <v>100</v>
      </c>
      <c r="I12" s="2">
        <v>1.58</v>
      </c>
      <c r="J12" s="3">
        <f t="shared" si="2"/>
        <v>1.5800000000000002E-2</v>
      </c>
      <c r="K12" s="2">
        <f t="shared" si="1"/>
        <v>1.5800000000000002E-2</v>
      </c>
      <c r="M12">
        <v>12</v>
      </c>
      <c r="N12">
        <v>50</v>
      </c>
      <c r="O12" t="s">
        <v>117</v>
      </c>
    </row>
    <row r="13" spans="1:15" x14ac:dyDescent="0.25">
      <c r="A13" t="s">
        <v>44</v>
      </c>
      <c r="B13" t="s">
        <v>45</v>
      </c>
      <c r="C13" t="s">
        <v>46</v>
      </c>
      <c r="D13" t="s">
        <v>27</v>
      </c>
      <c r="E13" t="s">
        <v>47</v>
      </c>
      <c r="G13">
        <v>1</v>
      </c>
      <c r="H13">
        <v>10</v>
      </c>
      <c r="I13" s="2">
        <v>1.48</v>
      </c>
      <c r="J13" s="3">
        <f t="shared" si="2"/>
        <v>0.14799999999999999</v>
      </c>
      <c r="K13" s="2">
        <f t="shared" si="1"/>
        <v>0.14799999999999999</v>
      </c>
      <c r="M13">
        <v>13</v>
      </c>
      <c r="N13">
        <v>5</v>
      </c>
      <c r="O13" t="s">
        <v>117</v>
      </c>
    </row>
    <row r="14" spans="1:15" x14ac:dyDescent="0.25">
      <c r="A14" t="s">
        <v>48</v>
      </c>
      <c r="B14" t="s">
        <v>49</v>
      </c>
      <c r="C14" t="s">
        <v>50</v>
      </c>
      <c r="D14" t="s">
        <v>27</v>
      </c>
      <c r="E14" t="s">
        <v>51</v>
      </c>
      <c r="G14">
        <v>1</v>
      </c>
      <c r="H14">
        <v>10</v>
      </c>
      <c r="I14" s="2">
        <v>1.48</v>
      </c>
      <c r="J14" s="3">
        <f t="shared" si="2"/>
        <v>0.14799999999999999</v>
      </c>
      <c r="K14" s="2">
        <f t="shared" si="1"/>
        <v>0.14799999999999999</v>
      </c>
      <c r="M14">
        <v>14</v>
      </c>
      <c r="N14">
        <v>5</v>
      </c>
      <c r="O14" t="s">
        <v>117</v>
      </c>
    </row>
    <row r="15" spans="1:15" x14ac:dyDescent="0.25">
      <c r="A15" t="s">
        <v>54</v>
      </c>
      <c r="B15" t="s">
        <v>55</v>
      </c>
      <c r="C15" t="s">
        <v>56</v>
      </c>
      <c r="D15" t="s">
        <v>27</v>
      </c>
      <c r="E15" t="s">
        <v>52</v>
      </c>
      <c r="G15">
        <v>1</v>
      </c>
      <c r="H15">
        <v>250</v>
      </c>
      <c r="I15" s="2">
        <v>2.93</v>
      </c>
      <c r="J15" s="3">
        <f t="shared" si="2"/>
        <v>1.1720000000000001E-2</v>
      </c>
      <c r="K15" s="2">
        <f t="shared" si="1"/>
        <v>1.1720000000000001E-2</v>
      </c>
      <c r="M15">
        <v>15</v>
      </c>
      <c r="N15">
        <v>100</v>
      </c>
    </row>
    <row r="16" spans="1:15" x14ac:dyDescent="0.25">
      <c r="A16" t="s">
        <v>57</v>
      </c>
      <c r="B16" t="s">
        <v>58</v>
      </c>
      <c r="C16" t="s">
        <v>59</v>
      </c>
      <c r="D16" t="s">
        <v>27</v>
      </c>
      <c r="E16" t="s">
        <v>53</v>
      </c>
      <c r="G16">
        <v>2</v>
      </c>
      <c r="H16">
        <v>100</v>
      </c>
      <c r="I16" s="2">
        <v>1.1399999999999999</v>
      </c>
      <c r="J16" s="3">
        <f t="shared" si="2"/>
        <v>1.1399999999999999E-2</v>
      </c>
      <c r="K16" s="2">
        <f t="shared" si="1"/>
        <v>2.2799999999999997E-2</v>
      </c>
      <c r="M16">
        <v>16</v>
      </c>
      <c r="N16">
        <v>50</v>
      </c>
      <c r="O16" t="s">
        <v>117</v>
      </c>
    </row>
    <row r="17" spans="1:15" x14ac:dyDescent="0.25">
      <c r="A17" t="s">
        <v>64</v>
      </c>
      <c r="B17" t="s">
        <v>65</v>
      </c>
      <c r="D17" t="s">
        <v>28</v>
      </c>
      <c r="E17" t="s">
        <v>60</v>
      </c>
      <c r="G17">
        <v>1</v>
      </c>
      <c r="H17">
        <v>10</v>
      </c>
      <c r="I17" s="2">
        <v>2.1800000000000002</v>
      </c>
      <c r="J17" s="3">
        <f t="shared" si="2"/>
        <v>0.21800000000000003</v>
      </c>
      <c r="K17" s="2">
        <f t="shared" si="1"/>
        <v>0.21800000000000003</v>
      </c>
      <c r="N17">
        <v>3</v>
      </c>
      <c r="O17" t="s">
        <v>117</v>
      </c>
    </row>
    <row r="18" spans="1:15" x14ac:dyDescent="0.25">
      <c r="E18" t="s">
        <v>61</v>
      </c>
      <c r="G18">
        <v>1</v>
      </c>
      <c r="H18">
        <v>10</v>
      </c>
      <c r="J18" s="3">
        <f t="shared" si="2"/>
        <v>0</v>
      </c>
      <c r="K18" s="2">
        <f t="shared" si="1"/>
        <v>0</v>
      </c>
      <c r="M18">
        <v>18</v>
      </c>
    </row>
    <row r="19" spans="1:15" x14ac:dyDescent="0.25">
      <c r="A19" t="s">
        <v>66</v>
      </c>
      <c r="B19" t="s">
        <v>67</v>
      </c>
      <c r="D19" t="s">
        <v>28</v>
      </c>
      <c r="E19" t="s">
        <v>62</v>
      </c>
      <c r="G19">
        <v>2</v>
      </c>
      <c r="H19">
        <v>10</v>
      </c>
      <c r="I19" s="2">
        <v>5.3</v>
      </c>
      <c r="J19" s="3">
        <f t="shared" si="2"/>
        <v>0.53</v>
      </c>
      <c r="K19" s="2">
        <f t="shared" si="1"/>
        <v>1.06</v>
      </c>
      <c r="M19">
        <v>19</v>
      </c>
      <c r="N19">
        <v>4</v>
      </c>
      <c r="O19" t="s">
        <v>117</v>
      </c>
    </row>
    <row r="20" spans="1:15" ht="15.75" x14ac:dyDescent="0.3">
      <c r="A20" s="9" t="s">
        <v>83</v>
      </c>
      <c r="B20" t="s">
        <v>63</v>
      </c>
      <c r="D20" t="s">
        <v>28</v>
      </c>
      <c r="G20">
        <v>2</v>
      </c>
      <c r="H20">
        <v>40</v>
      </c>
      <c r="I20" s="2">
        <v>50.7</v>
      </c>
      <c r="J20" s="3">
        <f t="shared" si="2"/>
        <v>1.2675000000000001</v>
      </c>
      <c r="K20" s="2">
        <f t="shared" si="1"/>
        <v>2.5350000000000001</v>
      </c>
      <c r="M20">
        <v>20</v>
      </c>
      <c r="N20">
        <v>8</v>
      </c>
      <c r="O20" t="s">
        <v>117</v>
      </c>
    </row>
    <row r="21" spans="1:15" x14ac:dyDescent="0.25">
      <c r="A21" t="s">
        <v>86</v>
      </c>
      <c r="B21" t="s">
        <v>87</v>
      </c>
      <c r="C21" t="s">
        <v>88</v>
      </c>
      <c r="D21" t="s">
        <v>27</v>
      </c>
      <c r="E21" t="s">
        <v>68</v>
      </c>
      <c r="G21">
        <v>1</v>
      </c>
      <c r="H21">
        <v>10</v>
      </c>
      <c r="I21" s="2">
        <v>2.69</v>
      </c>
      <c r="J21" s="3">
        <f t="shared" si="2"/>
        <v>0.26900000000000002</v>
      </c>
      <c r="K21" s="2">
        <f t="shared" si="1"/>
        <v>0.26900000000000002</v>
      </c>
      <c r="M21">
        <v>21</v>
      </c>
      <c r="N21">
        <v>0</v>
      </c>
    </row>
    <row r="22" spans="1:15" x14ac:dyDescent="0.25">
      <c r="A22" t="s">
        <v>89</v>
      </c>
      <c r="B22" t="s">
        <v>90</v>
      </c>
      <c r="C22" t="s">
        <v>91</v>
      </c>
      <c r="D22" t="s">
        <v>27</v>
      </c>
      <c r="E22" t="s">
        <v>69</v>
      </c>
      <c r="G22">
        <v>1</v>
      </c>
      <c r="H22">
        <v>10</v>
      </c>
      <c r="I22" s="2">
        <v>2.69</v>
      </c>
      <c r="J22" s="3">
        <f t="shared" si="2"/>
        <v>0.26900000000000002</v>
      </c>
      <c r="K22" s="2">
        <f t="shared" si="1"/>
        <v>0.26900000000000002</v>
      </c>
      <c r="M22">
        <v>22</v>
      </c>
      <c r="N22">
        <v>0</v>
      </c>
    </row>
    <row r="23" spans="1:15" x14ac:dyDescent="0.25">
      <c r="A23" t="s">
        <v>84</v>
      </c>
      <c r="B23" t="s">
        <v>85</v>
      </c>
      <c r="C23" t="s">
        <v>92</v>
      </c>
      <c r="D23" t="s">
        <v>28</v>
      </c>
      <c r="E23" t="s">
        <v>70</v>
      </c>
      <c r="G23">
        <v>1</v>
      </c>
      <c r="H23">
        <v>25</v>
      </c>
      <c r="I23" s="2">
        <v>4.78</v>
      </c>
      <c r="J23" s="3">
        <f t="shared" si="2"/>
        <v>0.19120000000000001</v>
      </c>
      <c r="K23" s="2">
        <f t="shared" si="1"/>
        <v>0.19120000000000001</v>
      </c>
      <c r="M23">
        <v>23</v>
      </c>
      <c r="N23">
        <v>0</v>
      </c>
    </row>
    <row r="25" spans="1:15" x14ac:dyDescent="0.25">
      <c r="A25" t="s">
        <v>77</v>
      </c>
      <c r="B25" t="s">
        <v>77</v>
      </c>
      <c r="D25" t="s">
        <v>27</v>
      </c>
      <c r="G25">
        <v>1</v>
      </c>
      <c r="H25">
        <v>3</v>
      </c>
      <c r="I25" s="2">
        <v>18.100000000000001</v>
      </c>
      <c r="J25" s="3">
        <f t="shared" si="2"/>
        <v>6.0333333333333341</v>
      </c>
      <c r="K25" s="2">
        <f t="shared" si="1"/>
        <v>6.0333333333333341</v>
      </c>
    </row>
    <row r="26" spans="1:15" ht="15.75" thickBot="1" x14ac:dyDescent="0.3">
      <c r="A26" t="s">
        <v>78</v>
      </c>
      <c r="B26" t="s">
        <v>79</v>
      </c>
      <c r="D26" t="s">
        <v>27</v>
      </c>
      <c r="G26">
        <v>1</v>
      </c>
      <c r="H26">
        <v>3</v>
      </c>
      <c r="I26" s="2">
        <v>10</v>
      </c>
      <c r="J26" s="3">
        <f t="shared" si="2"/>
        <v>3.3333333333333335</v>
      </c>
      <c r="K26" s="2">
        <f t="shared" si="1"/>
        <v>3.3333333333333335</v>
      </c>
    </row>
    <row r="27" spans="1:15" ht="15.75" thickBot="1" x14ac:dyDescent="0.3">
      <c r="A27" s="4" t="s">
        <v>80</v>
      </c>
      <c r="B27" s="5"/>
      <c r="C27" s="5"/>
      <c r="D27" s="5"/>
      <c r="E27" s="5"/>
      <c r="F27" s="5"/>
      <c r="G27" s="5"/>
      <c r="H27" s="5"/>
      <c r="I27" s="6">
        <f>SUM(I2:I26)</f>
        <v>147.38999999999999</v>
      </c>
      <c r="J27" s="7"/>
      <c r="K27" s="8">
        <f>SUM(K2:K26)</f>
        <v>21.183686666666667</v>
      </c>
    </row>
  </sheetData>
  <hyperlinks>
    <hyperlink ref="A9" r:id="rId1" display="http://search.digikey.com/scripts/DkSearch/dksus.dll?Detail&amp;itemSeq=91854655&amp;uq=634230171294064491&amp;cshift_ck=1774167078cs510731651&amp;client_id=5042"/>
    <hyperlink ref="A2" r:id="rId2" display="http://search.digikey.com/scripts/DkSearch/dksus.dll?Detail&amp;itemSeq=91860739&amp;uq=634230198738508052"/>
    <hyperlink ref="A3" r:id="rId3" display="http://search.digikey.com/scripts/DkSearch/dksus.dll?Detail&amp;itemSeq=91972834&amp;uq=634230198738508052"/>
    <hyperlink ref="A4" r:id="rId4" display="http://search.digikey.com/scripts/DkSearch/dksus.dll?Detail&amp;itemSeq=91860810&amp;uq=634230198738508052&amp;cshift_ck=1774167078cs510731651&amp;client_id=5042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5" sqref="O5"/>
    </sheetView>
  </sheetViews>
  <sheetFormatPr defaultRowHeight="15" x14ac:dyDescent="0.25"/>
  <cols>
    <col min="1" max="1" width="19" bestFit="1" customWidth="1"/>
    <col min="2" max="2" width="15.42578125" bestFit="1" customWidth="1"/>
    <col min="3" max="3" width="3.42578125" bestFit="1" customWidth="1"/>
    <col min="4" max="4" width="10.140625" bestFit="1" customWidth="1"/>
    <col min="5" max="5" width="15.7109375" bestFit="1" customWidth="1"/>
    <col min="7" max="7" width="9.85546875" bestFit="1" customWidth="1"/>
    <col min="8" max="8" width="11.42578125" bestFit="1" customWidth="1"/>
    <col min="9" max="9" width="5.5703125" style="2" bestFit="1" customWidth="1"/>
    <col min="10" max="10" width="9.85546875" style="3" bestFit="1" customWidth="1"/>
    <col min="11" max="11" width="11.42578125" style="2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26</v>
      </c>
      <c r="E1" t="s">
        <v>12</v>
      </c>
      <c r="G1" t="s">
        <v>9</v>
      </c>
      <c r="H1" t="s">
        <v>6</v>
      </c>
      <c r="I1" s="2" t="s">
        <v>7</v>
      </c>
      <c r="J1" s="3" t="s">
        <v>8</v>
      </c>
      <c r="K1" s="2" t="s">
        <v>76</v>
      </c>
      <c r="M1" t="s">
        <v>115</v>
      </c>
      <c r="N1" t="s">
        <v>116</v>
      </c>
    </row>
    <row r="2" spans="1:15" x14ac:dyDescent="0.25">
      <c r="A2" t="s">
        <v>93</v>
      </c>
      <c r="B2" t="s">
        <v>94</v>
      </c>
      <c r="D2" t="s">
        <v>27</v>
      </c>
      <c r="E2" t="s">
        <v>95</v>
      </c>
      <c r="G2">
        <v>2</v>
      </c>
      <c r="H2">
        <v>100</v>
      </c>
      <c r="I2" s="2">
        <v>1.69</v>
      </c>
      <c r="J2" s="3">
        <f>I2/H2</f>
        <v>1.6899999999999998E-2</v>
      </c>
      <c r="K2" s="2">
        <f>J2*G2</f>
        <v>3.3799999999999997E-2</v>
      </c>
      <c r="M2">
        <v>24</v>
      </c>
      <c r="N2">
        <v>50</v>
      </c>
      <c r="O2" t="s">
        <v>117</v>
      </c>
    </row>
    <row r="3" spans="1:15" x14ac:dyDescent="0.25">
      <c r="A3" t="s">
        <v>96</v>
      </c>
      <c r="B3" t="s">
        <v>97</v>
      </c>
      <c r="D3" t="s">
        <v>27</v>
      </c>
      <c r="E3" t="s">
        <v>98</v>
      </c>
      <c r="G3">
        <v>1</v>
      </c>
      <c r="H3">
        <v>10</v>
      </c>
      <c r="I3" s="2">
        <v>0.72</v>
      </c>
      <c r="J3" s="3">
        <f t="shared" ref="J3:J9" si="0">I3/H3</f>
        <v>7.1999999999999995E-2</v>
      </c>
      <c r="K3" s="2">
        <f t="shared" ref="K3:K9" si="1">J3*G3</f>
        <v>7.1999999999999995E-2</v>
      </c>
      <c r="M3">
        <v>25</v>
      </c>
      <c r="N3">
        <v>5</v>
      </c>
      <c r="O3" t="s">
        <v>117</v>
      </c>
    </row>
    <row r="4" spans="1:15" x14ac:dyDescent="0.25">
      <c r="A4" t="s">
        <v>99</v>
      </c>
      <c r="B4" t="s">
        <v>101</v>
      </c>
      <c r="D4" t="s">
        <v>27</v>
      </c>
      <c r="E4" t="s">
        <v>100</v>
      </c>
      <c r="G4">
        <v>2</v>
      </c>
      <c r="H4">
        <v>100</v>
      </c>
      <c r="I4" s="2">
        <v>1.17</v>
      </c>
      <c r="J4" s="3">
        <f t="shared" si="0"/>
        <v>1.1699999999999999E-2</v>
      </c>
      <c r="K4" s="2">
        <f t="shared" si="1"/>
        <v>2.3399999999999997E-2</v>
      </c>
      <c r="M4">
        <v>26</v>
      </c>
      <c r="N4">
        <v>50</v>
      </c>
      <c r="O4" t="s">
        <v>117</v>
      </c>
    </row>
    <row r="5" spans="1:15" x14ac:dyDescent="0.25">
      <c r="A5" t="s">
        <v>23</v>
      </c>
      <c r="B5" t="s">
        <v>24</v>
      </c>
      <c r="D5" t="s">
        <v>28</v>
      </c>
      <c r="E5" t="s">
        <v>102</v>
      </c>
      <c r="G5">
        <v>2</v>
      </c>
      <c r="H5">
        <v>10</v>
      </c>
      <c r="I5" s="2">
        <v>0.94</v>
      </c>
      <c r="J5" s="3">
        <f t="shared" si="0"/>
        <v>9.4E-2</v>
      </c>
      <c r="K5" s="2">
        <f t="shared" si="1"/>
        <v>0.188</v>
      </c>
      <c r="M5">
        <v>27</v>
      </c>
      <c r="N5">
        <v>0</v>
      </c>
    </row>
    <row r="6" spans="1:15" x14ac:dyDescent="0.25">
      <c r="A6" t="s">
        <v>103</v>
      </c>
      <c r="D6" t="s">
        <v>27</v>
      </c>
      <c r="E6" t="s">
        <v>104</v>
      </c>
      <c r="G6">
        <v>1</v>
      </c>
      <c r="H6">
        <v>10</v>
      </c>
      <c r="I6" s="2">
        <v>14.79</v>
      </c>
      <c r="J6" s="3">
        <f t="shared" si="0"/>
        <v>1.4789999999999999</v>
      </c>
      <c r="K6" s="2">
        <f t="shared" si="1"/>
        <v>1.4789999999999999</v>
      </c>
      <c r="N6">
        <v>5</v>
      </c>
      <c r="O6" t="s">
        <v>117</v>
      </c>
    </row>
    <row r="7" spans="1:15" x14ac:dyDescent="0.25">
      <c r="B7" t="s">
        <v>105</v>
      </c>
      <c r="D7" t="s">
        <v>28</v>
      </c>
      <c r="E7" t="s">
        <v>106</v>
      </c>
      <c r="G7">
        <v>1</v>
      </c>
      <c r="H7">
        <v>5</v>
      </c>
      <c r="I7" s="2">
        <v>0</v>
      </c>
      <c r="J7" s="3">
        <f t="shared" si="0"/>
        <v>0</v>
      </c>
      <c r="K7" s="2">
        <f t="shared" si="1"/>
        <v>0</v>
      </c>
      <c r="N7">
        <v>2</v>
      </c>
      <c r="O7" t="s">
        <v>117</v>
      </c>
    </row>
    <row r="8" spans="1:15" x14ac:dyDescent="0.25">
      <c r="A8" t="s">
        <v>54</v>
      </c>
      <c r="B8" t="s">
        <v>55</v>
      </c>
      <c r="C8" t="s">
        <v>56</v>
      </c>
      <c r="D8" t="s">
        <v>27</v>
      </c>
      <c r="E8" t="s">
        <v>107</v>
      </c>
      <c r="G8">
        <v>3</v>
      </c>
      <c r="H8">
        <v>250</v>
      </c>
      <c r="I8" s="2">
        <v>2.93</v>
      </c>
      <c r="J8" s="3">
        <f t="shared" si="0"/>
        <v>1.1720000000000001E-2</v>
      </c>
      <c r="K8" s="2">
        <f t="shared" si="1"/>
        <v>3.5160000000000004E-2</v>
      </c>
      <c r="M8">
        <v>15</v>
      </c>
      <c r="N8">
        <v>100</v>
      </c>
    </row>
    <row r="9" spans="1:15" x14ac:dyDescent="0.25">
      <c r="A9" t="s">
        <v>109</v>
      </c>
      <c r="B9" t="s">
        <v>110</v>
      </c>
      <c r="D9" t="s">
        <v>27</v>
      </c>
      <c r="E9" t="s">
        <v>108</v>
      </c>
      <c r="G9">
        <v>4</v>
      </c>
      <c r="H9">
        <v>100</v>
      </c>
      <c r="I9" s="2">
        <v>1.1399999999999999</v>
      </c>
      <c r="J9" s="3">
        <f t="shared" si="0"/>
        <v>1.1399999999999999E-2</v>
      </c>
      <c r="K9" s="2">
        <f t="shared" si="1"/>
        <v>4.5599999999999995E-2</v>
      </c>
      <c r="M9">
        <v>31</v>
      </c>
      <c r="N9">
        <v>50</v>
      </c>
      <c r="O9" t="s">
        <v>117</v>
      </c>
    </row>
    <row r="18" spans="1:11" x14ac:dyDescent="0.25">
      <c r="A18" t="s">
        <v>77</v>
      </c>
      <c r="G18">
        <v>1</v>
      </c>
      <c r="H18">
        <v>3</v>
      </c>
      <c r="I18" s="2">
        <v>5</v>
      </c>
      <c r="J18" s="3">
        <f t="shared" ref="J18:J19" si="2">I18/H18</f>
        <v>1.6666666666666667</v>
      </c>
      <c r="K18" s="2">
        <f t="shared" ref="K18:K19" si="3">J18*G18</f>
        <v>1.6666666666666667</v>
      </c>
    </row>
    <row r="19" spans="1:11" ht="15.75" thickBot="1" x14ac:dyDescent="0.3">
      <c r="A19" t="s">
        <v>111</v>
      </c>
      <c r="G19">
        <v>1</v>
      </c>
      <c r="H19">
        <v>3</v>
      </c>
      <c r="I19" s="2">
        <v>10</v>
      </c>
      <c r="J19" s="3">
        <f t="shared" si="2"/>
        <v>3.3333333333333335</v>
      </c>
      <c r="K19" s="2">
        <f t="shared" si="3"/>
        <v>3.3333333333333335</v>
      </c>
    </row>
    <row r="20" spans="1:11" ht="15.75" thickBot="1" x14ac:dyDescent="0.3">
      <c r="A20" s="4" t="s">
        <v>80</v>
      </c>
      <c r="B20" s="5"/>
      <c r="C20" s="5"/>
      <c r="D20" s="5"/>
      <c r="E20" s="5"/>
      <c r="F20" s="5"/>
      <c r="G20" s="5"/>
      <c r="H20" s="5"/>
      <c r="I20" s="6">
        <f>SUM(I2:I19)</f>
        <v>38.379999999999995</v>
      </c>
      <c r="J20" s="7"/>
      <c r="K20" s="8">
        <f>SUM(K2:K19)</f>
        <v>6.8769600000000004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M2" sqref="M2"/>
    </sheetView>
  </sheetViews>
  <sheetFormatPr defaultRowHeight="15" x14ac:dyDescent="0.25"/>
  <cols>
    <col min="1" max="1" width="14" bestFit="1" customWidth="1"/>
    <col min="3" max="3" width="4.5703125" customWidth="1"/>
    <col min="4" max="4" width="10.140625" bestFit="1" customWidth="1"/>
    <col min="5" max="5" width="10" bestFit="1" customWidth="1"/>
    <col min="7" max="7" width="9.85546875" bestFit="1" customWidth="1"/>
    <col min="8" max="8" width="11.42578125" bestFit="1" customWidth="1"/>
    <col min="9" max="9" width="5.5703125" bestFit="1" customWidth="1"/>
    <col min="10" max="10" width="9.85546875" bestFit="1" customWidth="1"/>
    <col min="11" max="11" width="11.42578125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26</v>
      </c>
      <c r="E1" t="s">
        <v>12</v>
      </c>
      <c r="G1" t="s">
        <v>9</v>
      </c>
      <c r="H1" t="s">
        <v>6</v>
      </c>
      <c r="I1" s="2" t="s">
        <v>7</v>
      </c>
      <c r="J1" s="3" t="s">
        <v>8</v>
      </c>
      <c r="K1" s="2" t="s">
        <v>76</v>
      </c>
      <c r="M1" t="s">
        <v>115</v>
      </c>
      <c r="N1" t="s">
        <v>116</v>
      </c>
    </row>
    <row r="2" spans="1:14" x14ac:dyDescent="0.25">
      <c r="A2" t="s">
        <v>112</v>
      </c>
      <c r="B2" t="s">
        <v>113</v>
      </c>
      <c r="C2" t="s">
        <v>114</v>
      </c>
      <c r="D2" t="s">
        <v>27</v>
      </c>
      <c r="E2" t="s">
        <v>104</v>
      </c>
      <c r="G2">
        <v>1</v>
      </c>
      <c r="H2">
        <v>3</v>
      </c>
      <c r="I2" s="2">
        <v>10.08</v>
      </c>
      <c r="J2" s="3">
        <f>I2/H2</f>
        <v>3.36</v>
      </c>
      <c r="K2" s="2">
        <f>J2*G2</f>
        <v>3.36</v>
      </c>
      <c r="N2">
        <v>1</v>
      </c>
    </row>
    <row r="3" spans="1:14" x14ac:dyDescent="0.25">
      <c r="I3" s="2"/>
      <c r="J3" s="3"/>
      <c r="K3" s="2"/>
    </row>
    <row r="4" spans="1:14" x14ac:dyDescent="0.25">
      <c r="I4" s="2"/>
      <c r="J4" s="3"/>
      <c r="K4" s="2"/>
    </row>
    <row r="5" spans="1:14" x14ac:dyDescent="0.25">
      <c r="I5" s="2"/>
      <c r="J5" s="3"/>
      <c r="K5" s="2"/>
    </row>
    <row r="6" spans="1:14" x14ac:dyDescent="0.25">
      <c r="I6" s="2"/>
      <c r="J6" s="3"/>
      <c r="K6" s="2"/>
    </row>
    <row r="7" spans="1:14" x14ac:dyDescent="0.25">
      <c r="I7" s="2"/>
      <c r="J7" s="3"/>
      <c r="K7" s="2"/>
    </row>
    <row r="8" spans="1:14" x14ac:dyDescent="0.25">
      <c r="I8" s="2"/>
      <c r="J8" s="3"/>
      <c r="K8" s="2"/>
    </row>
    <row r="9" spans="1:14" x14ac:dyDescent="0.25">
      <c r="I9" s="2"/>
      <c r="J9" s="3"/>
      <c r="K9" s="2"/>
    </row>
    <row r="10" spans="1:14" x14ac:dyDescent="0.25">
      <c r="I10" s="2"/>
      <c r="J10" s="3"/>
      <c r="K10" s="2"/>
    </row>
    <row r="11" spans="1:14" x14ac:dyDescent="0.25">
      <c r="I11" s="2"/>
      <c r="J11" s="3"/>
      <c r="K11" s="2"/>
    </row>
    <row r="12" spans="1:14" x14ac:dyDescent="0.25">
      <c r="I12" s="2"/>
      <c r="J12" s="3"/>
      <c r="K12" s="2"/>
    </row>
    <row r="13" spans="1:14" x14ac:dyDescent="0.25">
      <c r="I13" s="2"/>
      <c r="J13" s="3"/>
      <c r="K13" s="2"/>
    </row>
    <row r="14" spans="1:14" x14ac:dyDescent="0.25">
      <c r="I14" s="2"/>
      <c r="J14" s="3"/>
      <c r="K14" s="2"/>
    </row>
    <row r="15" spans="1:14" x14ac:dyDescent="0.25">
      <c r="I15" s="2"/>
      <c r="J15" s="3"/>
      <c r="K15" s="2"/>
    </row>
    <row r="16" spans="1:14" x14ac:dyDescent="0.25">
      <c r="I16" s="2"/>
      <c r="J16" s="3"/>
      <c r="K16" s="2"/>
    </row>
    <row r="17" spans="1:11" x14ac:dyDescent="0.25">
      <c r="I17" s="2"/>
      <c r="J17" s="3"/>
      <c r="K17" s="2"/>
    </row>
    <row r="18" spans="1:11" x14ac:dyDescent="0.25">
      <c r="A18" t="s">
        <v>77</v>
      </c>
      <c r="G18">
        <v>1</v>
      </c>
      <c r="H18">
        <v>3</v>
      </c>
      <c r="I18" s="2">
        <v>5</v>
      </c>
      <c r="J18" s="3">
        <f t="shared" ref="J18:J19" si="0">I18/H18</f>
        <v>1.6666666666666667</v>
      </c>
      <c r="K18" s="2">
        <f t="shared" ref="K18:K19" si="1">J18*G18</f>
        <v>1.6666666666666667</v>
      </c>
    </row>
    <row r="19" spans="1:11" ht="15.75" thickBot="1" x14ac:dyDescent="0.3">
      <c r="A19" t="s">
        <v>111</v>
      </c>
      <c r="G19">
        <v>1</v>
      </c>
      <c r="H19">
        <v>3</v>
      </c>
      <c r="I19" s="2">
        <v>10</v>
      </c>
      <c r="J19" s="3">
        <f t="shared" si="0"/>
        <v>3.3333333333333335</v>
      </c>
      <c r="K19" s="2">
        <f t="shared" si="1"/>
        <v>3.3333333333333335</v>
      </c>
    </row>
    <row r="20" spans="1:11" ht="15.75" thickBot="1" x14ac:dyDescent="0.3">
      <c r="A20" s="4" t="s">
        <v>80</v>
      </c>
      <c r="B20" s="5"/>
      <c r="C20" s="5"/>
      <c r="D20" s="5"/>
      <c r="E20" s="5"/>
      <c r="F20" s="5"/>
      <c r="G20" s="5"/>
      <c r="H20" s="5"/>
      <c r="I20" s="6">
        <f>SUM(I2:I19)</f>
        <v>25.08</v>
      </c>
      <c r="J20" s="7"/>
      <c r="K20" s="8">
        <f>SUM(K2:K19)</f>
        <v>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Syn-ShieldCharger</vt:lpstr>
      <vt:lpstr>LIPO-DS2764</vt:lpstr>
      <vt:lpstr>PCF2129A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jcwoltz</dc:creator>
  <cp:lastModifiedBy>jcwoltz</cp:lastModifiedBy>
  <dcterms:created xsi:type="dcterms:W3CDTF">2010-10-18T21:46:34Z</dcterms:created>
  <dcterms:modified xsi:type="dcterms:W3CDTF">2010-11-08T15:21:10Z</dcterms:modified>
</cp:coreProperties>
</file>