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jessi\Google Drive\ASAPbio\Licensing\Authors\"/>
    </mc:Choice>
  </mc:AlternateContent>
  <bookViews>
    <workbookView xWindow="0" yWindow="0" windowWidth="28800" windowHeight="11985" firstSheet="1" activeTab="2" xr2:uid="{00000000-000D-0000-FFFF-FFFF00000000}"/>
  </bookViews>
  <sheets>
    <sheet name="Have preprinted &amp; chose license" sheetId="5" r:id="rId1"/>
    <sheet name="Reuses by license type" sheetId="6" r:id="rId2"/>
    <sheet name="Reuses ordered by CC BY" sheetId="7" r:id="rId3"/>
    <sheet name="Raw" sheetId="1" r:id="rId4"/>
  </sheets>
  <calcPr calcId="171027"/>
</workbook>
</file>

<file path=xl/calcChain.xml><?xml version="1.0" encoding="utf-8"?>
<calcChain xmlns="http://schemas.openxmlformats.org/spreadsheetml/2006/main">
  <c r="I2" i="5" l="1"/>
  <c r="I5" i="5"/>
  <c r="M7" i="5"/>
  <c r="M6" i="5"/>
  <c r="M5" i="5"/>
  <c r="M4" i="5"/>
  <c r="M3" i="5"/>
  <c r="M2" i="5"/>
  <c r="E8" i="5"/>
  <c r="E5" i="5"/>
  <c r="E7" i="5"/>
  <c r="K3" i="5"/>
  <c r="K4" i="5"/>
  <c r="K5" i="5"/>
  <c r="K2" i="5"/>
  <c r="I3" i="5"/>
  <c r="I4" i="5"/>
  <c r="G3" i="5"/>
  <c r="G4" i="5"/>
  <c r="G5" i="5"/>
  <c r="G6" i="5"/>
  <c r="G7" i="5"/>
  <c r="G8" i="5"/>
  <c r="G2" i="5"/>
  <c r="E6" i="5"/>
  <c r="E3" i="5"/>
  <c r="E9" i="5" s="1"/>
  <c r="E4" i="5"/>
  <c r="E2" i="5"/>
  <c r="AN110" i="6" l="1"/>
  <c r="AO110" i="6"/>
  <c r="AP110" i="6"/>
  <c r="AQ110" i="6"/>
  <c r="AR110" i="6"/>
  <c r="AS110" i="6"/>
  <c r="AT110" i="6"/>
  <c r="AU110" i="6"/>
  <c r="AV110" i="6"/>
  <c r="AW110" i="6"/>
  <c r="AX110" i="6"/>
  <c r="AY110" i="6"/>
  <c r="AN94" i="6"/>
  <c r="AO94" i="6"/>
  <c r="AP94" i="6"/>
  <c r="AQ94" i="6"/>
  <c r="AR94" i="6"/>
  <c r="AS94" i="6"/>
  <c r="AT94" i="6"/>
  <c r="AU94" i="6"/>
  <c r="AV94" i="6"/>
  <c r="AW94" i="6"/>
  <c r="AX94" i="6"/>
  <c r="AY94" i="6"/>
  <c r="AM94" i="6"/>
  <c r="AM110" i="6"/>
  <c r="AQ80" i="6"/>
  <c r="AR80" i="6"/>
  <c r="AS80" i="6"/>
  <c r="AT80" i="6"/>
  <c r="AU80" i="6"/>
  <c r="AV80" i="6"/>
  <c r="AW80" i="6"/>
  <c r="AX80" i="6"/>
  <c r="AY80" i="6"/>
  <c r="AM80" i="6"/>
  <c r="AY79" i="6"/>
  <c r="AX79" i="6"/>
  <c r="AW79" i="6"/>
  <c r="AV79" i="6"/>
  <c r="AU79" i="6"/>
  <c r="AT79" i="6"/>
  <c r="AS79" i="6"/>
  <c r="AR79" i="6"/>
  <c r="AQ79" i="6"/>
  <c r="AP79" i="6"/>
  <c r="AO79" i="6"/>
  <c r="AN79" i="6"/>
  <c r="AM79" i="6"/>
  <c r="AY93" i="6"/>
  <c r="AX93" i="6"/>
  <c r="AW93" i="6"/>
  <c r="AV93" i="6"/>
  <c r="AU93" i="6"/>
  <c r="AT93" i="6"/>
  <c r="AS93" i="6"/>
  <c r="AR93" i="6"/>
  <c r="AQ93" i="6"/>
  <c r="AP93" i="6"/>
  <c r="AO93" i="6"/>
  <c r="AN93" i="6"/>
  <c r="AM93" i="6"/>
  <c r="AY26" i="6"/>
  <c r="AX26" i="6"/>
  <c r="AW26" i="6"/>
  <c r="AV26" i="6"/>
  <c r="AU26" i="6"/>
  <c r="AT26" i="6"/>
  <c r="AS26" i="6"/>
  <c r="AR26" i="6"/>
  <c r="AQ26" i="6"/>
  <c r="AP26" i="6"/>
  <c r="AO26" i="6"/>
  <c r="AN26" i="6"/>
  <c r="AM26" i="6"/>
  <c r="AY124" i="6"/>
  <c r="AX124" i="6"/>
  <c r="AW124" i="6"/>
  <c r="AV124" i="6"/>
  <c r="AU124" i="6"/>
  <c r="AT124" i="6"/>
  <c r="AS124" i="6"/>
  <c r="AR124" i="6"/>
  <c r="AQ124" i="6"/>
  <c r="AP124" i="6"/>
  <c r="AO124" i="6"/>
  <c r="AN124" i="6"/>
  <c r="AM124" i="6"/>
  <c r="AY78" i="6"/>
  <c r="AX78" i="6"/>
  <c r="AW78" i="6"/>
  <c r="AV78" i="6"/>
  <c r="AU78" i="6"/>
  <c r="AT78" i="6"/>
  <c r="AS78" i="6"/>
  <c r="AR78" i="6"/>
  <c r="AQ78" i="6"/>
  <c r="AP78" i="6"/>
  <c r="AO78" i="6"/>
  <c r="AN78" i="6"/>
  <c r="AM78" i="6"/>
  <c r="AY92" i="6"/>
  <c r="AX92" i="6"/>
  <c r="AW92" i="6"/>
  <c r="AV92" i="6"/>
  <c r="AU92" i="6"/>
  <c r="AT92" i="6"/>
  <c r="AS92" i="6"/>
  <c r="AR92" i="6"/>
  <c r="AQ92" i="6"/>
  <c r="AP92" i="6"/>
  <c r="AO92" i="6"/>
  <c r="AN92" i="6"/>
  <c r="AM92" i="6"/>
  <c r="AY123" i="6"/>
  <c r="AX123" i="6"/>
  <c r="AW123" i="6"/>
  <c r="AV123" i="6"/>
  <c r="AU123" i="6"/>
  <c r="AT123" i="6"/>
  <c r="AS123" i="6"/>
  <c r="AR123" i="6"/>
  <c r="AQ123" i="6"/>
  <c r="AP123" i="6"/>
  <c r="AO123" i="6"/>
  <c r="AN123" i="6"/>
  <c r="AM123" i="6"/>
  <c r="AY77" i="6"/>
  <c r="AX77" i="6"/>
  <c r="AW77" i="6"/>
  <c r="AV77" i="6"/>
  <c r="AU77" i="6"/>
  <c r="AT77" i="6"/>
  <c r="AS77" i="6"/>
  <c r="AR77" i="6"/>
  <c r="AQ77" i="6"/>
  <c r="AP77" i="6"/>
  <c r="AO77" i="6"/>
  <c r="AN77" i="6"/>
  <c r="AM77" i="6"/>
  <c r="AY76" i="6"/>
  <c r="AX76" i="6"/>
  <c r="AW76" i="6"/>
  <c r="AV76" i="6"/>
  <c r="AU76" i="6"/>
  <c r="AT76" i="6"/>
  <c r="AS76" i="6"/>
  <c r="AR76" i="6"/>
  <c r="AQ76" i="6"/>
  <c r="AP76" i="6"/>
  <c r="AO76" i="6"/>
  <c r="AN76" i="6"/>
  <c r="AM76" i="6"/>
  <c r="AY75" i="6"/>
  <c r="AX75" i="6"/>
  <c r="AW75" i="6"/>
  <c r="AV75" i="6"/>
  <c r="AU75" i="6"/>
  <c r="AT75" i="6"/>
  <c r="AS75" i="6"/>
  <c r="AR75" i="6"/>
  <c r="AQ75" i="6"/>
  <c r="AP75" i="6"/>
  <c r="AO75" i="6"/>
  <c r="AN75" i="6"/>
  <c r="AM75" i="6"/>
  <c r="AY115" i="6"/>
  <c r="AX115" i="6"/>
  <c r="AW115" i="6"/>
  <c r="AV115" i="6"/>
  <c r="AU115" i="6"/>
  <c r="AT115" i="6"/>
  <c r="AS115" i="6"/>
  <c r="AR115" i="6"/>
  <c r="AQ115" i="6"/>
  <c r="AP115" i="6"/>
  <c r="AO115" i="6"/>
  <c r="AN115" i="6"/>
  <c r="AM115" i="6"/>
  <c r="AY109" i="6"/>
  <c r="AX109" i="6"/>
  <c r="AW109" i="6"/>
  <c r="AV109" i="6"/>
  <c r="AU109" i="6"/>
  <c r="AT109" i="6"/>
  <c r="AS109" i="6"/>
  <c r="AR109" i="6"/>
  <c r="AQ109" i="6"/>
  <c r="AP109" i="6"/>
  <c r="AO109" i="6"/>
  <c r="AN109" i="6"/>
  <c r="AM109" i="6"/>
  <c r="AY25" i="6"/>
  <c r="AX25" i="6"/>
  <c r="AW25" i="6"/>
  <c r="AV25" i="6"/>
  <c r="AU25" i="6"/>
  <c r="AT25" i="6"/>
  <c r="AS25" i="6"/>
  <c r="AR25" i="6"/>
  <c r="AQ25" i="6"/>
  <c r="AP25" i="6"/>
  <c r="AO25" i="6"/>
  <c r="AN25" i="6"/>
  <c r="AM25" i="6"/>
  <c r="AY74" i="6"/>
  <c r="AX74" i="6"/>
  <c r="AW74" i="6"/>
  <c r="AV74" i="6"/>
  <c r="AU74" i="6"/>
  <c r="AT74" i="6"/>
  <c r="AS74" i="6"/>
  <c r="AR74" i="6"/>
  <c r="AQ74" i="6"/>
  <c r="AP74" i="6"/>
  <c r="AO74" i="6"/>
  <c r="AN74" i="6"/>
  <c r="AM74" i="6"/>
  <c r="AY108" i="6"/>
  <c r="AX108" i="6"/>
  <c r="AW108" i="6"/>
  <c r="AV108" i="6"/>
  <c r="AU108" i="6"/>
  <c r="AT108" i="6"/>
  <c r="AS108" i="6"/>
  <c r="AR108" i="6"/>
  <c r="AQ108" i="6"/>
  <c r="AP108" i="6"/>
  <c r="AO108" i="6"/>
  <c r="AN108" i="6"/>
  <c r="AM108" i="6"/>
  <c r="AY91" i="6"/>
  <c r="AX91" i="6"/>
  <c r="AW91" i="6"/>
  <c r="AV91" i="6"/>
  <c r="AU91" i="6"/>
  <c r="AT91" i="6"/>
  <c r="AS91" i="6"/>
  <c r="AR91" i="6"/>
  <c r="AQ91" i="6"/>
  <c r="AP91" i="6"/>
  <c r="AO91" i="6"/>
  <c r="AN91" i="6"/>
  <c r="AM91" i="6"/>
  <c r="AY73" i="6"/>
  <c r="AX73" i="6"/>
  <c r="AW73" i="6"/>
  <c r="AV73" i="6"/>
  <c r="AU73" i="6"/>
  <c r="AT73" i="6"/>
  <c r="AS73" i="6"/>
  <c r="AR73" i="6"/>
  <c r="AQ73" i="6"/>
  <c r="AP73" i="6"/>
  <c r="AO73" i="6"/>
  <c r="AN73" i="6"/>
  <c r="AM73" i="6"/>
  <c r="AY24" i="6"/>
  <c r="AX24" i="6"/>
  <c r="AW24" i="6"/>
  <c r="AV24" i="6"/>
  <c r="AU24" i="6"/>
  <c r="AT24" i="6"/>
  <c r="AS24" i="6"/>
  <c r="AR24" i="6"/>
  <c r="AQ24" i="6"/>
  <c r="AP24" i="6"/>
  <c r="AO24" i="6"/>
  <c r="AN24" i="6"/>
  <c r="AM24" i="6"/>
  <c r="AY107" i="6"/>
  <c r="AX107" i="6"/>
  <c r="AW107" i="6"/>
  <c r="AV107" i="6"/>
  <c r="AU107" i="6"/>
  <c r="AT107" i="6"/>
  <c r="AS107" i="6"/>
  <c r="AR107" i="6"/>
  <c r="AQ107" i="6"/>
  <c r="AP107" i="6"/>
  <c r="AO107" i="6"/>
  <c r="AN107" i="6"/>
  <c r="AM107" i="6"/>
  <c r="AY135" i="6"/>
  <c r="AX135" i="6"/>
  <c r="AW135" i="6"/>
  <c r="AV135" i="6"/>
  <c r="AU135" i="6"/>
  <c r="AT135" i="6"/>
  <c r="AS135" i="6"/>
  <c r="AR135" i="6"/>
  <c r="AQ135" i="6"/>
  <c r="AP135" i="6"/>
  <c r="AO135" i="6"/>
  <c r="AN135" i="6"/>
  <c r="AM135" i="6"/>
  <c r="AY90" i="6"/>
  <c r="AX90" i="6"/>
  <c r="AW90" i="6"/>
  <c r="AV90" i="6"/>
  <c r="AU90" i="6"/>
  <c r="AT90" i="6"/>
  <c r="AS90" i="6"/>
  <c r="AR90" i="6"/>
  <c r="AQ90" i="6"/>
  <c r="AP90" i="6"/>
  <c r="AO90" i="6"/>
  <c r="AN90" i="6"/>
  <c r="AM90" i="6"/>
  <c r="AY122" i="6"/>
  <c r="AX122" i="6"/>
  <c r="AW122" i="6"/>
  <c r="AV122" i="6"/>
  <c r="AU122" i="6"/>
  <c r="AT122" i="6"/>
  <c r="AS122" i="6"/>
  <c r="AR122" i="6"/>
  <c r="AQ122" i="6"/>
  <c r="AP122" i="6"/>
  <c r="AO122" i="6"/>
  <c r="AN122" i="6"/>
  <c r="AM122" i="6"/>
  <c r="AY121" i="6"/>
  <c r="AX121" i="6"/>
  <c r="AW121" i="6"/>
  <c r="AV121" i="6"/>
  <c r="AU121" i="6"/>
  <c r="AT121" i="6"/>
  <c r="AS121" i="6"/>
  <c r="AR121" i="6"/>
  <c r="AQ121" i="6"/>
  <c r="AP121" i="6"/>
  <c r="AO121" i="6"/>
  <c r="AN121" i="6"/>
  <c r="AM121" i="6"/>
  <c r="AY72" i="6"/>
  <c r="AX72" i="6"/>
  <c r="AW72" i="6"/>
  <c r="AV72" i="6"/>
  <c r="AU72" i="6"/>
  <c r="AT72" i="6"/>
  <c r="AS72" i="6"/>
  <c r="AR72" i="6"/>
  <c r="AQ72" i="6"/>
  <c r="AP72" i="6"/>
  <c r="AO72" i="6"/>
  <c r="AN72" i="6"/>
  <c r="AM72" i="6"/>
  <c r="AY23" i="6"/>
  <c r="AX23" i="6"/>
  <c r="AW23" i="6"/>
  <c r="AV23" i="6"/>
  <c r="AU23" i="6"/>
  <c r="AT23" i="6"/>
  <c r="AS23" i="6"/>
  <c r="AR23" i="6"/>
  <c r="AQ23" i="6"/>
  <c r="AP23" i="6"/>
  <c r="AO23" i="6"/>
  <c r="AN23" i="6"/>
  <c r="AM23" i="6"/>
  <c r="AY22" i="6"/>
  <c r="AX22" i="6"/>
  <c r="AW22" i="6"/>
  <c r="AV22" i="6"/>
  <c r="AU22" i="6"/>
  <c r="AT22" i="6"/>
  <c r="AS22" i="6"/>
  <c r="AR22" i="6"/>
  <c r="AQ22" i="6"/>
  <c r="AP22" i="6"/>
  <c r="AO22" i="6"/>
  <c r="AN22" i="6"/>
  <c r="AM22" i="6"/>
  <c r="AY106" i="6"/>
  <c r="AX106" i="6"/>
  <c r="AW106" i="6"/>
  <c r="AV106" i="6"/>
  <c r="AU106" i="6"/>
  <c r="AT106" i="6"/>
  <c r="AS106" i="6"/>
  <c r="AR106" i="6"/>
  <c r="AQ106" i="6"/>
  <c r="AP106" i="6"/>
  <c r="AO106" i="6"/>
  <c r="AN106" i="6"/>
  <c r="AM106" i="6"/>
  <c r="AY134" i="6"/>
  <c r="AX134" i="6"/>
  <c r="AW134" i="6"/>
  <c r="AV134" i="6"/>
  <c r="AU134" i="6"/>
  <c r="AT134" i="6"/>
  <c r="AS134" i="6"/>
  <c r="AR134" i="6"/>
  <c r="AQ134" i="6"/>
  <c r="AP134" i="6"/>
  <c r="AO134" i="6"/>
  <c r="AN134" i="6"/>
  <c r="AM134" i="6"/>
  <c r="AY89" i="6"/>
  <c r="AX89" i="6"/>
  <c r="AW89" i="6"/>
  <c r="AV89" i="6"/>
  <c r="AU89" i="6"/>
  <c r="AT89" i="6"/>
  <c r="AS89" i="6"/>
  <c r="AR89" i="6"/>
  <c r="AQ89" i="6"/>
  <c r="AP89" i="6"/>
  <c r="AO89" i="6"/>
  <c r="AN89" i="6"/>
  <c r="AM89" i="6"/>
  <c r="AY71" i="6"/>
  <c r="AX71" i="6"/>
  <c r="AW71" i="6"/>
  <c r="AV71" i="6"/>
  <c r="AU71" i="6"/>
  <c r="AT71" i="6"/>
  <c r="AS71" i="6"/>
  <c r="AR71" i="6"/>
  <c r="AQ71" i="6"/>
  <c r="AP71" i="6"/>
  <c r="AO71" i="6"/>
  <c r="AN71" i="6"/>
  <c r="AM71" i="6"/>
  <c r="AY70" i="6"/>
  <c r="AX70" i="6"/>
  <c r="AW70" i="6"/>
  <c r="AV70" i="6"/>
  <c r="AU70" i="6"/>
  <c r="AT70" i="6"/>
  <c r="AS70" i="6"/>
  <c r="AR70" i="6"/>
  <c r="AQ70" i="6"/>
  <c r="AP70" i="6"/>
  <c r="AO70" i="6"/>
  <c r="AN70" i="6"/>
  <c r="AM70" i="6"/>
  <c r="AY133" i="6"/>
  <c r="AX133" i="6"/>
  <c r="AW133" i="6"/>
  <c r="AV133" i="6"/>
  <c r="AU133" i="6"/>
  <c r="AT133" i="6"/>
  <c r="AS133" i="6"/>
  <c r="AR133" i="6"/>
  <c r="AQ133" i="6"/>
  <c r="AP133" i="6"/>
  <c r="AO133" i="6"/>
  <c r="AN133" i="6"/>
  <c r="AM133" i="6"/>
  <c r="AY21" i="6"/>
  <c r="AX21" i="6"/>
  <c r="AW21" i="6"/>
  <c r="AV21" i="6"/>
  <c r="AU21" i="6"/>
  <c r="AT21" i="6"/>
  <c r="AS21" i="6"/>
  <c r="AR21" i="6"/>
  <c r="AQ21" i="6"/>
  <c r="AP21" i="6"/>
  <c r="AO21" i="6"/>
  <c r="AN21" i="6"/>
  <c r="AM21" i="6"/>
  <c r="AY88" i="6"/>
  <c r="AX88" i="6"/>
  <c r="AW88" i="6"/>
  <c r="AV88" i="6"/>
  <c r="AU88" i="6"/>
  <c r="AT88" i="6"/>
  <c r="AS88" i="6"/>
  <c r="AR88" i="6"/>
  <c r="AQ88" i="6"/>
  <c r="AP88" i="6"/>
  <c r="AO88" i="6"/>
  <c r="AN88" i="6"/>
  <c r="AM88" i="6"/>
  <c r="AY69" i="6"/>
  <c r="AX69" i="6"/>
  <c r="AW69" i="6"/>
  <c r="AV69" i="6"/>
  <c r="AU69" i="6"/>
  <c r="AT69" i="6"/>
  <c r="AS69" i="6"/>
  <c r="AR69" i="6"/>
  <c r="AQ69" i="6"/>
  <c r="AP69" i="6"/>
  <c r="AO69" i="6"/>
  <c r="AN69" i="6"/>
  <c r="AM69" i="6"/>
  <c r="AY68" i="6"/>
  <c r="AX68" i="6"/>
  <c r="AW68" i="6"/>
  <c r="AV68" i="6"/>
  <c r="AU68" i="6"/>
  <c r="AT68" i="6"/>
  <c r="AS68" i="6"/>
  <c r="AR68" i="6"/>
  <c r="AQ68" i="6"/>
  <c r="AP68" i="6"/>
  <c r="AO68" i="6"/>
  <c r="AN68" i="6"/>
  <c r="AM68" i="6"/>
  <c r="AY67" i="6"/>
  <c r="AX67" i="6"/>
  <c r="AW67" i="6"/>
  <c r="AV67" i="6"/>
  <c r="AU67" i="6"/>
  <c r="AT67" i="6"/>
  <c r="AS67" i="6"/>
  <c r="AR67" i="6"/>
  <c r="AQ67" i="6"/>
  <c r="AP67" i="6"/>
  <c r="AO67" i="6"/>
  <c r="AN67" i="6"/>
  <c r="AM67" i="6"/>
  <c r="AY20" i="6"/>
  <c r="AX20" i="6"/>
  <c r="AW20" i="6"/>
  <c r="AV20" i="6"/>
  <c r="AU20" i="6"/>
  <c r="AT20" i="6"/>
  <c r="AS20" i="6"/>
  <c r="AR20" i="6"/>
  <c r="AQ20" i="6"/>
  <c r="AP20" i="6"/>
  <c r="AO20" i="6"/>
  <c r="AN20" i="6"/>
  <c r="AM20" i="6"/>
  <c r="AY66" i="6"/>
  <c r="AX66" i="6"/>
  <c r="AW66" i="6"/>
  <c r="AV66" i="6"/>
  <c r="AU66" i="6"/>
  <c r="AT66" i="6"/>
  <c r="AS66" i="6"/>
  <c r="AR66" i="6"/>
  <c r="AQ66" i="6"/>
  <c r="AP66" i="6"/>
  <c r="AO66" i="6"/>
  <c r="AN66" i="6"/>
  <c r="AM66" i="6"/>
  <c r="AY65" i="6"/>
  <c r="AX65" i="6"/>
  <c r="AW65" i="6"/>
  <c r="AV65" i="6"/>
  <c r="AU65" i="6"/>
  <c r="AT65" i="6"/>
  <c r="AS65" i="6"/>
  <c r="AR65" i="6"/>
  <c r="AQ65" i="6"/>
  <c r="AP65" i="6"/>
  <c r="AO65" i="6"/>
  <c r="AN65" i="6"/>
  <c r="AM65" i="6"/>
  <c r="AY19" i="6"/>
  <c r="AX19" i="6"/>
  <c r="AW19" i="6"/>
  <c r="AV19" i="6"/>
  <c r="AU19" i="6"/>
  <c r="AT19" i="6"/>
  <c r="AS19" i="6"/>
  <c r="AR19" i="6"/>
  <c r="AQ19" i="6"/>
  <c r="AP19" i="6"/>
  <c r="AO19" i="6"/>
  <c r="AN19" i="6"/>
  <c r="AM19" i="6"/>
  <c r="AY105" i="6"/>
  <c r="AX105" i="6"/>
  <c r="AW105" i="6"/>
  <c r="AV105" i="6"/>
  <c r="AU105" i="6"/>
  <c r="AT105" i="6"/>
  <c r="AS105" i="6"/>
  <c r="AR105" i="6"/>
  <c r="AQ105" i="6"/>
  <c r="AP105" i="6"/>
  <c r="AO105" i="6"/>
  <c r="AN105" i="6"/>
  <c r="AM105" i="6"/>
  <c r="AY87" i="6"/>
  <c r="AX87" i="6"/>
  <c r="AW87" i="6"/>
  <c r="AV87" i="6"/>
  <c r="AU87" i="6"/>
  <c r="AT87" i="6"/>
  <c r="AS87" i="6"/>
  <c r="AR87" i="6"/>
  <c r="AQ87" i="6"/>
  <c r="AP87" i="6"/>
  <c r="AO87" i="6"/>
  <c r="AN87" i="6"/>
  <c r="AM87" i="6"/>
  <c r="AY64" i="6"/>
  <c r="AX64" i="6"/>
  <c r="AW64" i="6"/>
  <c r="AV64" i="6"/>
  <c r="AU64" i="6"/>
  <c r="AT64" i="6"/>
  <c r="AS64" i="6"/>
  <c r="AR64" i="6"/>
  <c r="AQ64" i="6"/>
  <c r="AP64" i="6"/>
  <c r="AO64" i="6"/>
  <c r="AN64" i="6"/>
  <c r="AM64" i="6"/>
  <c r="AY132" i="6"/>
  <c r="AX132" i="6"/>
  <c r="AW132" i="6"/>
  <c r="AV132" i="6"/>
  <c r="AU132" i="6"/>
  <c r="AT132" i="6"/>
  <c r="AS132" i="6"/>
  <c r="AR132" i="6"/>
  <c r="AQ132" i="6"/>
  <c r="AP132" i="6"/>
  <c r="AO132" i="6"/>
  <c r="AN132" i="6"/>
  <c r="AM132" i="6"/>
  <c r="AY63" i="6"/>
  <c r="AX63" i="6"/>
  <c r="AW63" i="6"/>
  <c r="AV63" i="6"/>
  <c r="AU63" i="6"/>
  <c r="AT63" i="6"/>
  <c r="AS63" i="6"/>
  <c r="AR63" i="6"/>
  <c r="AQ63" i="6"/>
  <c r="AP63" i="6"/>
  <c r="AO63" i="6"/>
  <c r="AN63" i="6"/>
  <c r="AM63" i="6"/>
  <c r="AY62" i="6"/>
  <c r="AX62" i="6"/>
  <c r="AW62" i="6"/>
  <c r="AV62" i="6"/>
  <c r="AU62" i="6"/>
  <c r="AT62" i="6"/>
  <c r="AS62" i="6"/>
  <c r="AR62" i="6"/>
  <c r="AQ62" i="6"/>
  <c r="AP62" i="6"/>
  <c r="AO62" i="6"/>
  <c r="AN62" i="6"/>
  <c r="AM62" i="6"/>
  <c r="AY104" i="6"/>
  <c r="AX104" i="6"/>
  <c r="AW104" i="6"/>
  <c r="AV104" i="6"/>
  <c r="AU104" i="6"/>
  <c r="AT104" i="6"/>
  <c r="AS104" i="6"/>
  <c r="AR104" i="6"/>
  <c r="AQ104" i="6"/>
  <c r="AP104" i="6"/>
  <c r="AO104" i="6"/>
  <c r="AN104" i="6"/>
  <c r="AM104" i="6"/>
  <c r="AY131" i="6"/>
  <c r="AX131" i="6"/>
  <c r="AW131" i="6"/>
  <c r="AV131" i="6"/>
  <c r="AU131" i="6"/>
  <c r="AT131" i="6"/>
  <c r="AS131" i="6"/>
  <c r="AR131" i="6"/>
  <c r="AQ131" i="6"/>
  <c r="AP131" i="6"/>
  <c r="AO131" i="6"/>
  <c r="AN131" i="6"/>
  <c r="AM131" i="6"/>
  <c r="AY61" i="6"/>
  <c r="AX61" i="6"/>
  <c r="AW61" i="6"/>
  <c r="AV61" i="6"/>
  <c r="AU61" i="6"/>
  <c r="AT61" i="6"/>
  <c r="AS61" i="6"/>
  <c r="AR61" i="6"/>
  <c r="AQ61" i="6"/>
  <c r="AP61" i="6"/>
  <c r="AO61" i="6"/>
  <c r="AN61" i="6"/>
  <c r="AM61" i="6"/>
  <c r="AY18" i="6"/>
  <c r="AX18" i="6"/>
  <c r="AW18" i="6"/>
  <c r="AV18" i="6"/>
  <c r="AU18" i="6"/>
  <c r="AT18" i="6"/>
  <c r="AS18" i="6"/>
  <c r="AR18" i="6"/>
  <c r="AQ18" i="6"/>
  <c r="AP18" i="6"/>
  <c r="AO18" i="6"/>
  <c r="AN18" i="6"/>
  <c r="AM18" i="6"/>
  <c r="AY17" i="6"/>
  <c r="AX17" i="6"/>
  <c r="AW17" i="6"/>
  <c r="AV17" i="6"/>
  <c r="AU17" i="6"/>
  <c r="AT17" i="6"/>
  <c r="AS17" i="6"/>
  <c r="AR17" i="6"/>
  <c r="AQ17" i="6"/>
  <c r="AP17" i="6"/>
  <c r="AO17" i="6"/>
  <c r="AN17" i="6"/>
  <c r="AM17" i="6"/>
  <c r="AY120" i="6"/>
  <c r="AX120" i="6"/>
  <c r="AW120" i="6"/>
  <c r="AV120" i="6"/>
  <c r="AU120" i="6"/>
  <c r="AT120" i="6"/>
  <c r="AS120" i="6"/>
  <c r="AR120" i="6"/>
  <c r="AQ120" i="6"/>
  <c r="AP120" i="6"/>
  <c r="AO120" i="6"/>
  <c r="AN120" i="6"/>
  <c r="AM120" i="6"/>
  <c r="AY60" i="6"/>
  <c r="AX60" i="6"/>
  <c r="AW60" i="6"/>
  <c r="AV60" i="6"/>
  <c r="AU60" i="6"/>
  <c r="AT60" i="6"/>
  <c r="AS60" i="6"/>
  <c r="AR60" i="6"/>
  <c r="AQ60" i="6"/>
  <c r="AP60" i="6"/>
  <c r="AO60" i="6"/>
  <c r="AN60" i="6"/>
  <c r="AM60" i="6"/>
  <c r="AY59" i="6"/>
  <c r="AX59" i="6"/>
  <c r="AW59" i="6"/>
  <c r="AV59" i="6"/>
  <c r="AU59" i="6"/>
  <c r="AT59" i="6"/>
  <c r="AS59" i="6"/>
  <c r="AR59" i="6"/>
  <c r="AQ59" i="6"/>
  <c r="AP59" i="6"/>
  <c r="AO59" i="6"/>
  <c r="AN59" i="6"/>
  <c r="AM59" i="6"/>
  <c r="AY103" i="6"/>
  <c r="AX103" i="6"/>
  <c r="AW103" i="6"/>
  <c r="AV103" i="6"/>
  <c r="AU103" i="6"/>
  <c r="AT103" i="6"/>
  <c r="AS103" i="6"/>
  <c r="AR103" i="6"/>
  <c r="AQ103" i="6"/>
  <c r="AP103" i="6"/>
  <c r="AO103" i="6"/>
  <c r="AN103" i="6"/>
  <c r="AM103" i="6"/>
  <c r="AY16" i="6"/>
  <c r="AX16" i="6"/>
  <c r="AW16" i="6"/>
  <c r="AV16" i="6"/>
  <c r="AU16" i="6"/>
  <c r="AT16" i="6"/>
  <c r="AS16" i="6"/>
  <c r="AR16" i="6"/>
  <c r="AQ16" i="6"/>
  <c r="AP16" i="6"/>
  <c r="AO16" i="6"/>
  <c r="AN16" i="6"/>
  <c r="AM16" i="6"/>
  <c r="AY86" i="6"/>
  <c r="AX86" i="6"/>
  <c r="AW86" i="6"/>
  <c r="AV86" i="6"/>
  <c r="AU86" i="6"/>
  <c r="AT86" i="6"/>
  <c r="AS86" i="6"/>
  <c r="AR86" i="6"/>
  <c r="AQ86" i="6"/>
  <c r="AP86" i="6"/>
  <c r="AO86" i="6"/>
  <c r="AN86" i="6"/>
  <c r="AM86" i="6"/>
  <c r="AY58" i="6"/>
  <c r="AX58" i="6"/>
  <c r="AW58" i="6"/>
  <c r="AV58" i="6"/>
  <c r="AU58" i="6"/>
  <c r="AT58" i="6"/>
  <c r="AS58" i="6"/>
  <c r="AR58" i="6"/>
  <c r="AQ58" i="6"/>
  <c r="AP58" i="6"/>
  <c r="AO58" i="6"/>
  <c r="AN58" i="6"/>
  <c r="AM58" i="6"/>
  <c r="AY130" i="6"/>
  <c r="AX130" i="6"/>
  <c r="AW130" i="6"/>
  <c r="AV130" i="6"/>
  <c r="AU130" i="6"/>
  <c r="AT130" i="6"/>
  <c r="AS130" i="6"/>
  <c r="AR130" i="6"/>
  <c r="AQ130" i="6"/>
  <c r="AP130" i="6"/>
  <c r="AO130" i="6"/>
  <c r="AN130" i="6"/>
  <c r="AM130" i="6"/>
  <c r="AY57" i="6"/>
  <c r="AX57" i="6"/>
  <c r="AW57" i="6"/>
  <c r="AV57" i="6"/>
  <c r="AU57" i="6"/>
  <c r="AT57" i="6"/>
  <c r="AS57" i="6"/>
  <c r="AR57" i="6"/>
  <c r="AQ57" i="6"/>
  <c r="AP57" i="6"/>
  <c r="AO57" i="6"/>
  <c r="AN57" i="6"/>
  <c r="AM57" i="6"/>
  <c r="AY114" i="6"/>
  <c r="AX114" i="6"/>
  <c r="AW114" i="6"/>
  <c r="AV114" i="6"/>
  <c r="AU114" i="6"/>
  <c r="AT114" i="6"/>
  <c r="AS114" i="6"/>
  <c r="AR114" i="6"/>
  <c r="AQ114" i="6"/>
  <c r="AP114" i="6"/>
  <c r="AO114" i="6"/>
  <c r="AN114" i="6"/>
  <c r="AM114" i="6"/>
  <c r="AY15" i="6"/>
  <c r="AX15" i="6"/>
  <c r="AW15" i="6"/>
  <c r="AV15" i="6"/>
  <c r="AU15" i="6"/>
  <c r="AT15" i="6"/>
  <c r="AS15" i="6"/>
  <c r="AR15" i="6"/>
  <c r="AQ15" i="6"/>
  <c r="AP15" i="6"/>
  <c r="AO15" i="6"/>
  <c r="AN15" i="6"/>
  <c r="AM15" i="6"/>
  <c r="AY56" i="6"/>
  <c r="AX56" i="6"/>
  <c r="AW56" i="6"/>
  <c r="AV56" i="6"/>
  <c r="AU56" i="6"/>
  <c r="AT56" i="6"/>
  <c r="AS56" i="6"/>
  <c r="AR56" i="6"/>
  <c r="AQ56" i="6"/>
  <c r="AP56" i="6"/>
  <c r="AO56" i="6"/>
  <c r="AN56" i="6"/>
  <c r="AM56" i="6"/>
  <c r="AY14" i="6"/>
  <c r="AX14" i="6"/>
  <c r="AW14" i="6"/>
  <c r="AV14" i="6"/>
  <c r="AU14" i="6"/>
  <c r="AT14" i="6"/>
  <c r="AS14" i="6"/>
  <c r="AR14" i="6"/>
  <c r="AQ14" i="6"/>
  <c r="AP14" i="6"/>
  <c r="AO14" i="6"/>
  <c r="AN14" i="6"/>
  <c r="AM14" i="6"/>
  <c r="AY55" i="6"/>
  <c r="AX55" i="6"/>
  <c r="AW55" i="6"/>
  <c r="AV55" i="6"/>
  <c r="AU55" i="6"/>
  <c r="AT55" i="6"/>
  <c r="AS55" i="6"/>
  <c r="AR55" i="6"/>
  <c r="AQ55" i="6"/>
  <c r="AP55" i="6"/>
  <c r="AO55" i="6"/>
  <c r="AN55" i="6"/>
  <c r="AM55" i="6"/>
  <c r="AY102" i="6"/>
  <c r="AX102" i="6"/>
  <c r="AW102" i="6"/>
  <c r="AV102" i="6"/>
  <c r="AU102" i="6"/>
  <c r="AT102" i="6"/>
  <c r="AS102" i="6"/>
  <c r="AR102" i="6"/>
  <c r="AQ102" i="6"/>
  <c r="AP102" i="6"/>
  <c r="AO102" i="6"/>
  <c r="AN102" i="6"/>
  <c r="AM102" i="6"/>
  <c r="AY129" i="6"/>
  <c r="AX129" i="6"/>
  <c r="AW129" i="6"/>
  <c r="AV129" i="6"/>
  <c r="AU129" i="6"/>
  <c r="AT129" i="6"/>
  <c r="AS129" i="6"/>
  <c r="AR129" i="6"/>
  <c r="AQ129" i="6"/>
  <c r="AP129" i="6"/>
  <c r="AO129" i="6"/>
  <c r="AN129" i="6"/>
  <c r="AM129" i="6"/>
  <c r="AY13" i="6"/>
  <c r="AX13" i="6"/>
  <c r="AW13" i="6"/>
  <c r="AV13" i="6"/>
  <c r="AU13" i="6"/>
  <c r="AT13" i="6"/>
  <c r="AS13" i="6"/>
  <c r="AR13" i="6"/>
  <c r="AQ13" i="6"/>
  <c r="AP13" i="6"/>
  <c r="AO13" i="6"/>
  <c r="AN13" i="6"/>
  <c r="AM13" i="6"/>
  <c r="AY54" i="6"/>
  <c r="AX54" i="6"/>
  <c r="AW54" i="6"/>
  <c r="AV54" i="6"/>
  <c r="AU54" i="6"/>
  <c r="AT54" i="6"/>
  <c r="AS54" i="6"/>
  <c r="AR54" i="6"/>
  <c r="AQ54" i="6"/>
  <c r="AP54" i="6"/>
  <c r="AO54" i="6"/>
  <c r="AN54" i="6"/>
  <c r="AM54" i="6"/>
  <c r="AY101" i="6"/>
  <c r="AX101" i="6"/>
  <c r="AW101" i="6"/>
  <c r="AV101" i="6"/>
  <c r="AU101" i="6"/>
  <c r="AT101" i="6"/>
  <c r="AS101" i="6"/>
  <c r="AR101" i="6"/>
  <c r="AQ101" i="6"/>
  <c r="AP101" i="6"/>
  <c r="AO101" i="6"/>
  <c r="AN101" i="6"/>
  <c r="AM101" i="6"/>
  <c r="AY53" i="6"/>
  <c r="AX53" i="6"/>
  <c r="AW53" i="6"/>
  <c r="AV53" i="6"/>
  <c r="AU53" i="6"/>
  <c r="AT53" i="6"/>
  <c r="AS53" i="6"/>
  <c r="AR53" i="6"/>
  <c r="AQ53" i="6"/>
  <c r="AP53" i="6"/>
  <c r="AO53" i="6"/>
  <c r="AN53" i="6"/>
  <c r="AM53" i="6"/>
  <c r="AY100" i="6"/>
  <c r="AX100" i="6"/>
  <c r="AW100" i="6"/>
  <c r="AV100" i="6"/>
  <c r="AU100" i="6"/>
  <c r="AT100" i="6"/>
  <c r="AS100" i="6"/>
  <c r="AR100" i="6"/>
  <c r="AQ100" i="6"/>
  <c r="AP100" i="6"/>
  <c r="AO100" i="6"/>
  <c r="AN100" i="6"/>
  <c r="AM100" i="6"/>
  <c r="AY12" i="6"/>
  <c r="AX12" i="6"/>
  <c r="AW12" i="6"/>
  <c r="AV12" i="6"/>
  <c r="AU12" i="6"/>
  <c r="AT12" i="6"/>
  <c r="AS12" i="6"/>
  <c r="AR12" i="6"/>
  <c r="AQ12" i="6"/>
  <c r="AP12" i="6"/>
  <c r="AO12" i="6"/>
  <c r="AN12" i="6"/>
  <c r="AM12" i="6"/>
  <c r="AY113" i="6"/>
  <c r="AX113" i="6"/>
  <c r="AW113" i="6"/>
  <c r="AV113" i="6"/>
  <c r="AU113" i="6"/>
  <c r="AT113" i="6"/>
  <c r="AS113" i="6"/>
  <c r="AR113" i="6"/>
  <c r="AQ113" i="6"/>
  <c r="AP113" i="6"/>
  <c r="AO113" i="6"/>
  <c r="AN113" i="6"/>
  <c r="AM113" i="6"/>
  <c r="AY52" i="6"/>
  <c r="AX52" i="6"/>
  <c r="AW52" i="6"/>
  <c r="AV52" i="6"/>
  <c r="AU52" i="6"/>
  <c r="AT52" i="6"/>
  <c r="AS52" i="6"/>
  <c r="AR52" i="6"/>
  <c r="AQ52" i="6"/>
  <c r="AP52" i="6"/>
  <c r="AO52" i="6"/>
  <c r="AN52" i="6"/>
  <c r="AM52" i="6"/>
  <c r="AY128" i="6"/>
  <c r="AX128" i="6"/>
  <c r="AW128" i="6"/>
  <c r="AV128" i="6"/>
  <c r="AU128" i="6"/>
  <c r="AT128" i="6"/>
  <c r="AS128" i="6"/>
  <c r="AR128" i="6"/>
  <c r="AQ128" i="6"/>
  <c r="AP128" i="6"/>
  <c r="AO128" i="6"/>
  <c r="AN128" i="6"/>
  <c r="AM128" i="6"/>
  <c r="AY127" i="6"/>
  <c r="AX127" i="6"/>
  <c r="AW127" i="6"/>
  <c r="AV127" i="6"/>
  <c r="AU127" i="6"/>
  <c r="AT127" i="6"/>
  <c r="AS127" i="6"/>
  <c r="AR127" i="6"/>
  <c r="AQ127" i="6"/>
  <c r="AP127" i="6"/>
  <c r="AO127" i="6"/>
  <c r="AN127" i="6"/>
  <c r="AM127" i="6"/>
  <c r="AY99" i="6"/>
  <c r="AX99" i="6"/>
  <c r="AW99" i="6"/>
  <c r="AV99" i="6"/>
  <c r="AU99" i="6"/>
  <c r="AT99" i="6"/>
  <c r="AS99" i="6"/>
  <c r="AR99" i="6"/>
  <c r="AQ99" i="6"/>
  <c r="AP99" i="6"/>
  <c r="AO99" i="6"/>
  <c r="AN99" i="6"/>
  <c r="AM99" i="6"/>
  <c r="AY51" i="6"/>
  <c r="AX51" i="6"/>
  <c r="AW51" i="6"/>
  <c r="AV51" i="6"/>
  <c r="AU51" i="6"/>
  <c r="AT51" i="6"/>
  <c r="AS51" i="6"/>
  <c r="AR51" i="6"/>
  <c r="AQ51" i="6"/>
  <c r="AP51" i="6"/>
  <c r="AO51" i="6"/>
  <c r="AN51" i="6"/>
  <c r="AM51" i="6"/>
  <c r="AY50" i="6"/>
  <c r="AX50" i="6"/>
  <c r="AW50" i="6"/>
  <c r="AV50" i="6"/>
  <c r="AU50" i="6"/>
  <c r="AT50" i="6"/>
  <c r="AS50" i="6"/>
  <c r="AR50" i="6"/>
  <c r="AQ50" i="6"/>
  <c r="AP50" i="6"/>
  <c r="AO50" i="6"/>
  <c r="AN50" i="6"/>
  <c r="AM50" i="6"/>
  <c r="AY98" i="6"/>
  <c r="AX98" i="6"/>
  <c r="AW98" i="6"/>
  <c r="AV98" i="6"/>
  <c r="AU98" i="6"/>
  <c r="AT98" i="6"/>
  <c r="AS98" i="6"/>
  <c r="AR98" i="6"/>
  <c r="AQ98" i="6"/>
  <c r="AP98" i="6"/>
  <c r="AO98" i="6"/>
  <c r="AN98" i="6"/>
  <c r="AM98" i="6"/>
  <c r="AY85" i="6"/>
  <c r="AX85" i="6"/>
  <c r="AW85" i="6"/>
  <c r="AV85" i="6"/>
  <c r="AU85" i="6"/>
  <c r="AT85" i="6"/>
  <c r="AS85" i="6"/>
  <c r="AR85" i="6"/>
  <c r="AQ85" i="6"/>
  <c r="AP85" i="6"/>
  <c r="AO85" i="6"/>
  <c r="AN85" i="6"/>
  <c r="AM85" i="6"/>
  <c r="AY49" i="6"/>
  <c r="AX49" i="6"/>
  <c r="AW49" i="6"/>
  <c r="AV49" i="6"/>
  <c r="AU49" i="6"/>
  <c r="AT49" i="6"/>
  <c r="AS49" i="6"/>
  <c r="AR49" i="6"/>
  <c r="AQ49" i="6"/>
  <c r="AP49" i="6"/>
  <c r="AO49" i="6"/>
  <c r="AN49" i="6"/>
  <c r="AM49" i="6"/>
  <c r="AY84" i="6"/>
  <c r="AX84" i="6"/>
  <c r="AW84" i="6"/>
  <c r="AV84" i="6"/>
  <c r="AU84" i="6"/>
  <c r="AT84" i="6"/>
  <c r="AS84" i="6"/>
  <c r="AR84" i="6"/>
  <c r="AQ84" i="6"/>
  <c r="AP84" i="6"/>
  <c r="AO84" i="6"/>
  <c r="AN84" i="6"/>
  <c r="AM84" i="6"/>
  <c r="AY48" i="6"/>
  <c r="AX48" i="6"/>
  <c r="AW48" i="6"/>
  <c r="AV48" i="6"/>
  <c r="AU48" i="6"/>
  <c r="AT48" i="6"/>
  <c r="AS48" i="6"/>
  <c r="AR48" i="6"/>
  <c r="AQ48" i="6"/>
  <c r="AP48" i="6"/>
  <c r="AO48" i="6"/>
  <c r="AN48" i="6"/>
  <c r="AM48" i="6"/>
  <c r="AY47" i="6"/>
  <c r="AX47" i="6"/>
  <c r="AW47" i="6"/>
  <c r="AV47" i="6"/>
  <c r="AU47" i="6"/>
  <c r="AT47" i="6"/>
  <c r="AS47" i="6"/>
  <c r="AR47" i="6"/>
  <c r="AQ47" i="6"/>
  <c r="AP47" i="6"/>
  <c r="AO47" i="6"/>
  <c r="AN47" i="6"/>
  <c r="AM47" i="6"/>
  <c r="AY117" i="6"/>
  <c r="AX117" i="6"/>
  <c r="AW117" i="6"/>
  <c r="AV117" i="6"/>
  <c r="AU117" i="6"/>
  <c r="AT117" i="6"/>
  <c r="AS117" i="6"/>
  <c r="AR117" i="6"/>
  <c r="AQ117" i="6"/>
  <c r="AP117" i="6"/>
  <c r="AO117" i="6"/>
  <c r="AN117" i="6"/>
  <c r="AM117" i="6"/>
  <c r="AY46" i="6"/>
  <c r="AX46" i="6"/>
  <c r="AW46" i="6"/>
  <c r="AV46" i="6"/>
  <c r="AU46" i="6"/>
  <c r="AT46" i="6"/>
  <c r="AS46" i="6"/>
  <c r="AR46" i="6"/>
  <c r="AQ46" i="6"/>
  <c r="AP46" i="6"/>
  <c r="AO46" i="6"/>
  <c r="AN46" i="6"/>
  <c r="AM46" i="6"/>
  <c r="AY126" i="6"/>
  <c r="AX126" i="6"/>
  <c r="AW126" i="6"/>
  <c r="AV126" i="6"/>
  <c r="AU126" i="6"/>
  <c r="AT126" i="6"/>
  <c r="AS126" i="6"/>
  <c r="AR126" i="6"/>
  <c r="AQ126" i="6"/>
  <c r="AP126" i="6"/>
  <c r="AO126" i="6"/>
  <c r="AN126" i="6"/>
  <c r="AM126" i="6"/>
  <c r="AY97" i="6"/>
  <c r="AX97" i="6"/>
  <c r="AW97" i="6"/>
  <c r="AV97" i="6"/>
  <c r="AU97" i="6"/>
  <c r="AT97" i="6"/>
  <c r="AS97" i="6"/>
  <c r="AR97" i="6"/>
  <c r="AQ97" i="6"/>
  <c r="AP97" i="6"/>
  <c r="AO97" i="6"/>
  <c r="AN97" i="6"/>
  <c r="AM97" i="6"/>
  <c r="AY96" i="6"/>
  <c r="AX96" i="6"/>
  <c r="AW96" i="6"/>
  <c r="AV96" i="6"/>
  <c r="AU96" i="6"/>
  <c r="AT96" i="6"/>
  <c r="AS96" i="6"/>
  <c r="AR96" i="6"/>
  <c r="AQ96" i="6"/>
  <c r="AP96" i="6"/>
  <c r="AO96" i="6"/>
  <c r="AN96" i="6"/>
  <c r="AM96" i="6"/>
  <c r="AY45" i="6"/>
  <c r="AX45" i="6"/>
  <c r="AW45" i="6"/>
  <c r="AV45" i="6"/>
  <c r="AU45" i="6"/>
  <c r="AT45" i="6"/>
  <c r="AS45" i="6"/>
  <c r="AR45" i="6"/>
  <c r="AQ45" i="6"/>
  <c r="AP45" i="6"/>
  <c r="AO45" i="6"/>
  <c r="AN45" i="6"/>
  <c r="AM45" i="6"/>
  <c r="AY95" i="6"/>
  <c r="AX95" i="6"/>
  <c r="AW95" i="6"/>
  <c r="AV95" i="6"/>
  <c r="AU95" i="6"/>
  <c r="AT95" i="6"/>
  <c r="AS95" i="6"/>
  <c r="AR95" i="6"/>
  <c r="AQ95" i="6"/>
  <c r="AP95" i="6"/>
  <c r="AO95" i="6"/>
  <c r="AN95" i="6"/>
  <c r="AM95" i="6"/>
  <c r="AY44" i="6"/>
  <c r="AX44" i="6"/>
  <c r="AW44" i="6"/>
  <c r="AV44" i="6"/>
  <c r="AU44" i="6"/>
  <c r="AT44" i="6"/>
  <c r="AS44" i="6"/>
  <c r="AR44" i="6"/>
  <c r="AQ44" i="6"/>
  <c r="AP44" i="6"/>
  <c r="AO44" i="6"/>
  <c r="AN44" i="6"/>
  <c r="AM44" i="6"/>
  <c r="AY119" i="6"/>
  <c r="AX119" i="6"/>
  <c r="AW119" i="6"/>
  <c r="AV119" i="6"/>
  <c r="AU119" i="6"/>
  <c r="AT119" i="6"/>
  <c r="AS119" i="6"/>
  <c r="AR119" i="6"/>
  <c r="AQ119" i="6"/>
  <c r="AP119" i="6"/>
  <c r="AO119" i="6"/>
  <c r="AN119" i="6"/>
  <c r="AM119" i="6"/>
  <c r="AY43" i="6"/>
  <c r="AX43" i="6"/>
  <c r="AW43" i="6"/>
  <c r="AV43" i="6"/>
  <c r="AU43" i="6"/>
  <c r="AT43" i="6"/>
  <c r="AS43" i="6"/>
  <c r="AR43" i="6"/>
  <c r="AQ43" i="6"/>
  <c r="AP43" i="6"/>
  <c r="AO43" i="6"/>
  <c r="AN43" i="6"/>
  <c r="AM43" i="6"/>
  <c r="AY42" i="6"/>
  <c r="AX42" i="6"/>
  <c r="AW42" i="6"/>
  <c r="AV42" i="6"/>
  <c r="AU42" i="6"/>
  <c r="AT42" i="6"/>
  <c r="AS42" i="6"/>
  <c r="AR42" i="6"/>
  <c r="AQ42" i="6"/>
  <c r="AP42" i="6"/>
  <c r="AO42" i="6"/>
  <c r="AN42" i="6"/>
  <c r="AM42" i="6"/>
  <c r="AY83" i="6"/>
  <c r="AX83" i="6"/>
  <c r="AW83" i="6"/>
  <c r="AV83" i="6"/>
  <c r="AU83" i="6"/>
  <c r="AT83" i="6"/>
  <c r="AS83" i="6"/>
  <c r="AR83" i="6"/>
  <c r="AQ83" i="6"/>
  <c r="AP83" i="6"/>
  <c r="AO83" i="6"/>
  <c r="AN83" i="6"/>
  <c r="AM83" i="6"/>
  <c r="AY41" i="6"/>
  <c r="AX41" i="6"/>
  <c r="AW41" i="6"/>
  <c r="AV41" i="6"/>
  <c r="AU41" i="6"/>
  <c r="AT41" i="6"/>
  <c r="AS41" i="6"/>
  <c r="AR41" i="6"/>
  <c r="AQ41" i="6"/>
  <c r="AP41" i="6"/>
  <c r="AO41" i="6"/>
  <c r="AN41" i="6"/>
  <c r="AM41" i="6"/>
  <c r="AY40" i="6"/>
  <c r="AX40" i="6"/>
  <c r="AW40" i="6"/>
  <c r="AV40" i="6"/>
  <c r="AU40" i="6"/>
  <c r="AT40" i="6"/>
  <c r="AS40" i="6"/>
  <c r="AR40" i="6"/>
  <c r="AQ40" i="6"/>
  <c r="AP40" i="6"/>
  <c r="AO40" i="6"/>
  <c r="AN40" i="6"/>
  <c r="AM40" i="6"/>
  <c r="AY39" i="6"/>
  <c r="AX39" i="6"/>
  <c r="AW39" i="6"/>
  <c r="AV39" i="6"/>
  <c r="AU39" i="6"/>
  <c r="AT39" i="6"/>
  <c r="AS39" i="6"/>
  <c r="AR39" i="6"/>
  <c r="AQ39" i="6"/>
  <c r="AP39" i="6"/>
  <c r="AO39" i="6"/>
  <c r="AN39" i="6"/>
  <c r="AM39" i="6"/>
  <c r="AY38" i="6"/>
  <c r="AX38" i="6"/>
  <c r="AW38" i="6"/>
  <c r="AV38" i="6"/>
  <c r="AU38" i="6"/>
  <c r="AT38" i="6"/>
  <c r="AS38" i="6"/>
  <c r="AR38" i="6"/>
  <c r="AQ38" i="6"/>
  <c r="AP38" i="6"/>
  <c r="AO38" i="6"/>
  <c r="AN38" i="6"/>
  <c r="AM38" i="6"/>
  <c r="AY37" i="6"/>
  <c r="AX37" i="6"/>
  <c r="AW37" i="6"/>
  <c r="AV37" i="6"/>
  <c r="AU37" i="6"/>
  <c r="AT37" i="6"/>
  <c r="AS37" i="6"/>
  <c r="AR37" i="6"/>
  <c r="AQ37" i="6"/>
  <c r="AP37" i="6"/>
  <c r="AO37" i="6"/>
  <c r="AN37" i="6"/>
  <c r="AM37" i="6"/>
  <c r="AY36" i="6"/>
  <c r="AX36" i="6"/>
  <c r="AW36" i="6"/>
  <c r="AV36" i="6"/>
  <c r="AU36" i="6"/>
  <c r="AT36" i="6"/>
  <c r="AS36" i="6"/>
  <c r="AR36" i="6"/>
  <c r="AQ36" i="6"/>
  <c r="AP36" i="6"/>
  <c r="AO36" i="6"/>
  <c r="AN36" i="6"/>
  <c r="AM36" i="6"/>
  <c r="AY35" i="6"/>
  <c r="AX35" i="6"/>
  <c r="AW35" i="6"/>
  <c r="AV35" i="6"/>
  <c r="AU35" i="6"/>
  <c r="AT35" i="6"/>
  <c r="AS35" i="6"/>
  <c r="AR35" i="6"/>
  <c r="AQ35" i="6"/>
  <c r="AP35" i="6"/>
  <c r="AO35" i="6"/>
  <c r="AN35" i="6"/>
  <c r="AM35" i="6"/>
  <c r="AY82" i="6"/>
  <c r="AX82" i="6"/>
  <c r="AW82" i="6"/>
  <c r="AV82" i="6"/>
  <c r="AU82" i="6"/>
  <c r="AT82" i="6"/>
  <c r="AS82" i="6"/>
  <c r="AR82" i="6"/>
  <c r="AQ82" i="6"/>
  <c r="AP82" i="6"/>
  <c r="AO82" i="6"/>
  <c r="AN82" i="6"/>
  <c r="AM82" i="6"/>
  <c r="AY34" i="6"/>
  <c r="AX34" i="6"/>
  <c r="AW34" i="6"/>
  <c r="AV34" i="6"/>
  <c r="AU34" i="6"/>
  <c r="AT34" i="6"/>
  <c r="AS34" i="6"/>
  <c r="AR34" i="6"/>
  <c r="AQ34" i="6"/>
  <c r="AP34" i="6"/>
  <c r="AO34" i="6"/>
  <c r="AN34" i="6"/>
  <c r="AM34" i="6"/>
  <c r="AY33" i="6"/>
  <c r="AX33" i="6"/>
  <c r="AW33" i="6"/>
  <c r="AV33" i="6"/>
  <c r="AU33" i="6"/>
  <c r="AT33" i="6"/>
  <c r="AS33" i="6"/>
  <c r="AR33" i="6"/>
  <c r="AQ33" i="6"/>
  <c r="AP33" i="6"/>
  <c r="AO33" i="6"/>
  <c r="AN33" i="6"/>
  <c r="AM33" i="6"/>
  <c r="AY32" i="6"/>
  <c r="AX32" i="6"/>
  <c r="AW32" i="6"/>
  <c r="AV32" i="6"/>
  <c r="AU32" i="6"/>
  <c r="AT32" i="6"/>
  <c r="AS32" i="6"/>
  <c r="AR32" i="6"/>
  <c r="AQ32" i="6"/>
  <c r="AP32" i="6"/>
  <c r="AO32" i="6"/>
  <c r="AN32" i="6"/>
  <c r="AM32" i="6"/>
  <c r="AY81" i="6"/>
  <c r="AX81" i="6"/>
  <c r="AW81" i="6"/>
  <c r="AV81" i="6"/>
  <c r="AU81" i="6"/>
  <c r="AT81" i="6"/>
  <c r="AS81" i="6"/>
  <c r="AR81" i="6"/>
  <c r="AQ81" i="6"/>
  <c r="AP81" i="6"/>
  <c r="AO81" i="6"/>
  <c r="AN81" i="6"/>
  <c r="AM81" i="6"/>
  <c r="AY31" i="6"/>
  <c r="AX31" i="6"/>
  <c r="AW31" i="6"/>
  <c r="AV31" i="6"/>
  <c r="AU31" i="6"/>
  <c r="AT31" i="6"/>
  <c r="AS31" i="6"/>
  <c r="AR31" i="6"/>
  <c r="AQ31" i="6"/>
  <c r="AP31" i="6"/>
  <c r="AO31" i="6"/>
  <c r="AN31" i="6"/>
  <c r="AM31" i="6"/>
  <c r="AY30" i="6"/>
  <c r="AX30" i="6"/>
  <c r="AW30" i="6"/>
  <c r="AV30" i="6"/>
  <c r="AU30" i="6"/>
  <c r="AT30" i="6"/>
  <c r="AS30" i="6"/>
  <c r="AR30" i="6"/>
  <c r="AQ30" i="6"/>
  <c r="AP30" i="6"/>
  <c r="AO30" i="6"/>
  <c r="AN30" i="6"/>
  <c r="AM30" i="6"/>
  <c r="AY29" i="6"/>
  <c r="AX29" i="6"/>
  <c r="AW29" i="6"/>
  <c r="AV29" i="6"/>
  <c r="AU29" i="6"/>
  <c r="AT29" i="6"/>
  <c r="AS29" i="6"/>
  <c r="AR29" i="6"/>
  <c r="AQ29" i="6"/>
  <c r="AP29" i="6"/>
  <c r="AO29" i="6"/>
  <c r="AN29" i="6"/>
  <c r="AM29" i="6"/>
  <c r="AY11" i="6"/>
  <c r="AY27" i="6" s="1"/>
  <c r="AX11" i="6"/>
  <c r="AX27" i="6" s="1"/>
  <c r="AW11" i="6"/>
  <c r="AW27" i="6" s="1"/>
  <c r="AV11" i="6"/>
  <c r="AV27" i="6" s="1"/>
  <c r="AU11" i="6"/>
  <c r="AU27" i="6" s="1"/>
  <c r="AT11" i="6"/>
  <c r="AT27" i="6" s="1"/>
  <c r="AS11" i="6"/>
  <c r="AS27" i="6" s="1"/>
  <c r="AR11" i="6"/>
  <c r="AR27" i="6" s="1"/>
  <c r="AQ11" i="6"/>
  <c r="AQ27" i="6" s="1"/>
  <c r="AP11" i="6"/>
  <c r="AP27" i="6" s="1"/>
  <c r="AO11" i="6"/>
  <c r="AO27" i="6" s="1"/>
  <c r="AN11" i="6"/>
  <c r="AN27" i="6" s="1"/>
  <c r="AM11" i="6"/>
  <c r="AM27" i="6" s="1"/>
  <c r="AY111" i="6"/>
  <c r="AX111" i="6"/>
  <c r="AW111" i="6"/>
  <c r="AV111" i="6"/>
  <c r="AU111" i="6"/>
  <c r="AT111" i="6"/>
  <c r="AS111" i="6"/>
  <c r="AR111" i="6"/>
  <c r="AQ111" i="6"/>
  <c r="AP111" i="6"/>
  <c r="AO111" i="6"/>
  <c r="AN111" i="6"/>
  <c r="AM111" i="6"/>
  <c r="AY28" i="6"/>
  <c r="AX28" i="6"/>
  <c r="AW28" i="6"/>
  <c r="AV28" i="6"/>
  <c r="AU28" i="6"/>
  <c r="AT28" i="6"/>
  <c r="AS28" i="6"/>
  <c r="AR28" i="6"/>
  <c r="AQ28" i="6"/>
  <c r="AP28" i="6"/>
  <c r="AP80" i="6" s="1"/>
  <c r="AO28" i="6"/>
  <c r="AO80" i="6" s="1"/>
  <c r="AN28" i="6"/>
  <c r="AN80" i="6" s="1"/>
  <c r="AM28" i="6"/>
  <c r="Y10" i="6"/>
  <c r="L10" i="6"/>
  <c r="Y9" i="6"/>
  <c r="L9" i="6"/>
  <c r="Y8" i="6"/>
  <c r="L8" i="6"/>
  <c r="Y7" i="6"/>
  <c r="L7" i="6"/>
  <c r="Y6" i="6"/>
  <c r="L6" i="6"/>
  <c r="AI5" i="6"/>
  <c r="AH5" i="6"/>
  <c r="AG5" i="6"/>
  <c r="AF5" i="6"/>
  <c r="AE5" i="6"/>
  <c r="AD5" i="6"/>
  <c r="AC5" i="6"/>
  <c r="AB5" i="6"/>
  <c r="Y5" i="6"/>
  <c r="V5" i="6"/>
  <c r="U5" i="6"/>
  <c r="T5" i="6"/>
  <c r="S5" i="6"/>
  <c r="R5" i="6"/>
  <c r="Q5" i="6"/>
  <c r="P5" i="6"/>
  <c r="O5" i="6"/>
  <c r="L5" i="6"/>
  <c r="AI4" i="6"/>
  <c r="AH4" i="6"/>
  <c r="AG4" i="6"/>
  <c r="AF4" i="6"/>
  <c r="AE4" i="6"/>
  <c r="AD4" i="6"/>
  <c r="AC4" i="6"/>
  <c r="AB4" i="6"/>
  <c r="Y4" i="6"/>
  <c r="V4" i="6"/>
  <c r="U4" i="6"/>
  <c r="T4" i="6"/>
  <c r="S4" i="6"/>
  <c r="R4" i="6"/>
  <c r="Q4" i="6"/>
  <c r="P4" i="6"/>
  <c r="O4" i="6"/>
  <c r="L4" i="6"/>
  <c r="AI3" i="6"/>
  <c r="AH3" i="6"/>
  <c r="AG3" i="6"/>
  <c r="AF3" i="6"/>
  <c r="AE3" i="6"/>
  <c r="AD3" i="6"/>
  <c r="AC3" i="6"/>
  <c r="AB3" i="6"/>
  <c r="Y3" i="6"/>
  <c r="V3" i="6"/>
  <c r="U3" i="6"/>
  <c r="T3" i="6"/>
  <c r="S3" i="6"/>
  <c r="R3" i="6"/>
  <c r="Q3" i="6"/>
  <c r="P3" i="6"/>
  <c r="O3" i="6"/>
  <c r="L3" i="6"/>
  <c r="AI2" i="6"/>
  <c r="AH2" i="6"/>
  <c r="AG2" i="6"/>
  <c r="AF2" i="6"/>
  <c r="AE2" i="6"/>
  <c r="AD2" i="6"/>
  <c r="AC2" i="6"/>
  <c r="AB2" i="6"/>
  <c r="Y2" i="6"/>
  <c r="V2" i="6"/>
  <c r="U2" i="6"/>
  <c r="T2" i="6"/>
  <c r="S2" i="6"/>
  <c r="R2" i="6"/>
  <c r="Q2" i="6"/>
  <c r="P2" i="6"/>
  <c r="O2" i="6"/>
  <c r="L2" i="6"/>
  <c r="AE2" i="5"/>
  <c r="AE3" i="5"/>
  <c r="AE10" i="5"/>
  <c r="AE9" i="5"/>
  <c r="AE8" i="5"/>
  <c r="AE7" i="5"/>
  <c r="AE6" i="5"/>
  <c r="AE5" i="5"/>
  <c r="AE4" i="5"/>
  <c r="R3" i="5"/>
  <c r="R4" i="5"/>
  <c r="R5" i="5"/>
  <c r="R6" i="5"/>
  <c r="R7" i="5"/>
  <c r="R8" i="5"/>
  <c r="R9" i="5"/>
  <c r="R10" i="5"/>
  <c r="R2" i="5"/>
  <c r="V2" i="5"/>
  <c r="W2" i="5"/>
  <c r="X2" i="5"/>
  <c r="Y2" i="5"/>
  <c r="Z2" i="5"/>
  <c r="AA2" i="5"/>
  <c r="AB2" i="5"/>
  <c r="V3" i="5"/>
  <c r="W3" i="5"/>
  <c r="X3" i="5"/>
  <c r="Y3" i="5"/>
  <c r="Z3" i="5"/>
  <c r="AA3" i="5"/>
  <c r="AB3" i="5"/>
  <c r="V4" i="5"/>
  <c r="W4" i="5"/>
  <c r="X4" i="5"/>
  <c r="Y4" i="5"/>
  <c r="Z4" i="5"/>
  <c r="AA4" i="5"/>
  <c r="AB4" i="5"/>
  <c r="V5" i="5"/>
  <c r="W5" i="5"/>
  <c r="X5" i="5"/>
  <c r="Y5" i="5"/>
  <c r="Z5" i="5"/>
  <c r="AA5" i="5"/>
  <c r="AB5" i="5"/>
  <c r="U3" i="5"/>
  <c r="U4" i="5"/>
  <c r="U5" i="5"/>
  <c r="U2" i="5"/>
  <c r="AI2" i="5"/>
  <c r="AJ2" i="5"/>
  <c r="AK2" i="5"/>
  <c r="AL2" i="5"/>
  <c r="AM2" i="5"/>
  <c r="AN2" i="5"/>
  <c r="AO2" i="5"/>
  <c r="AI3" i="5"/>
  <c r="AJ3" i="5"/>
  <c r="AK3" i="5"/>
  <c r="AL3" i="5"/>
  <c r="AM3" i="5"/>
  <c r="AN3" i="5"/>
  <c r="AO3" i="5"/>
  <c r="AI4" i="5"/>
  <c r="AJ4" i="5"/>
  <c r="AK4" i="5"/>
  <c r="AL4" i="5"/>
  <c r="AM4" i="5"/>
  <c r="AN4" i="5"/>
  <c r="AO4" i="5"/>
  <c r="AI5" i="5"/>
  <c r="AJ5" i="5"/>
  <c r="AK5" i="5"/>
  <c r="AL5" i="5"/>
  <c r="AM5" i="5"/>
  <c r="AN5" i="5"/>
  <c r="AO5" i="5"/>
  <c r="AH3" i="5"/>
  <c r="AH4" i="5"/>
  <c r="AH5" i="5"/>
  <c r="AH2" i="5"/>
  <c r="AR11" i="5" l="1"/>
  <c r="BD127" i="5"/>
  <c r="BC127" i="5"/>
  <c r="BB127" i="5"/>
  <c r="BA127" i="5"/>
  <c r="AZ127" i="5"/>
  <c r="AY127" i="5"/>
  <c r="AX127" i="5"/>
  <c r="AW127" i="5"/>
  <c r="AV127" i="5"/>
  <c r="AU127" i="5"/>
  <c r="AT127" i="5"/>
  <c r="AS127" i="5"/>
  <c r="AR127" i="5"/>
  <c r="BD126" i="5"/>
  <c r="BC126" i="5"/>
  <c r="BB126" i="5"/>
  <c r="BA126" i="5"/>
  <c r="AZ126" i="5"/>
  <c r="AY126" i="5"/>
  <c r="AX126" i="5"/>
  <c r="AW126" i="5"/>
  <c r="AV126" i="5"/>
  <c r="AU126" i="5"/>
  <c r="AT126" i="5"/>
  <c r="AS126" i="5"/>
  <c r="AR126" i="5"/>
  <c r="BD125" i="5"/>
  <c r="BC125" i="5"/>
  <c r="BB125" i="5"/>
  <c r="BA125" i="5"/>
  <c r="AZ125" i="5"/>
  <c r="AY125" i="5"/>
  <c r="AX125" i="5"/>
  <c r="AW125" i="5"/>
  <c r="AV125" i="5"/>
  <c r="AU125" i="5"/>
  <c r="AT125" i="5"/>
  <c r="AS125" i="5"/>
  <c r="AR125" i="5"/>
  <c r="BD124" i="5"/>
  <c r="BC124" i="5"/>
  <c r="BB124" i="5"/>
  <c r="BA124" i="5"/>
  <c r="AZ124" i="5"/>
  <c r="AY124" i="5"/>
  <c r="AX124" i="5"/>
  <c r="AW124" i="5"/>
  <c r="AV124" i="5"/>
  <c r="AU124" i="5"/>
  <c r="AT124" i="5"/>
  <c r="AS124" i="5"/>
  <c r="AR124" i="5"/>
  <c r="BD123" i="5"/>
  <c r="BC123" i="5"/>
  <c r="BB123" i="5"/>
  <c r="BA123" i="5"/>
  <c r="AZ123" i="5"/>
  <c r="AY123" i="5"/>
  <c r="AX123" i="5"/>
  <c r="AW123" i="5"/>
  <c r="AV123" i="5"/>
  <c r="AU123" i="5"/>
  <c r="AT123" i="5"/>
  <c r="AS123" i="5"/>
  <c r="AR123" i="5"/>
  <c r="BD122" i="5"/>
  <c r="BC122" i="5"/>
  <c r="BB122" i="5"/>
  <c r="BA122" i="5"/>
  <c r="AZ122" i="5"/>
  <c r="AY122" i="5"/>
  <c r="AX122" i="5"/>
  <c r="AW122" i="5"/>
  <c r="AV122" i="5"/>
  <c r="AU122" i="5"/>
  <c r="AT122" i="5"/>
  <c r="AS122" i="5"/>
  <c r="AR122" i="5"/>
  <c r="BD121" i="5"/>
  <c r="BC121" i="5"/>
  <c r="BB121" i="5"/>
  <c r="BA121" i="5"/>
  <c r="AZ121" i="5"/>
  <c r="AY121" i="5"/>
  <c r="AX121" i="5"/>
  <c r="AW121" i="5"/>
  <c r="AV121" i="5"/>
  <c r="AU121" i="5"/>
  <c r="AT121" i="5"/>
  <c r="AS121" i="5"/>
  <c r="AR121" i="5"/>
  <c r="BD120" i="5"/>
  <c r="BC120" i="5"/>
  <c r="BB120" i="5"/>
  <c r="BA120" i="5"/>
  <c r="AZ120" i="5"/>
  <c r="AY120" i="5"/>
  <c r="AX120" i="5"/>
  <c r="AW120" i="5"/>
  <c r="AV120" i="5"/>
  <c r="AU120" i="5"/>
  <c r="AT120" i="5"/>
  <c r="AS120" i="5"/>
  <c r="AR120" i="5"/>
  <c r="BD119" i="5"/>
  <c r="BC119" i="5"/>
  <c r="BB119" i="5"/>
  <c r="BA119" i="5"/>
  <c r="AZ119" i="5"/>
  <c r="AY119" i="5"/>
  <c r="AX119" i="5"/>
  <c r="AW119" i="5"/>
  <c r="AV119" i="5"/>
  <c r="AU119" i="5"/>
  <c r="AT119" i="5"/>
  <c r="AS119" i="5"/>
  <c r="AR119" i="5"/>
  <c r="BD118" i="5"/>
  <c r="BC118" i="5"/>
  <c r="BB118" i="5"/>
  <c r="BA118" i="5"/>
  <c r="AZ118" i="5"/>
  <c r="AY118" i="5"/>
  <c r="AX118" i="5"/>
  <c r="AW118" i="5"/>
  <c r="AV118" i="5"/>
  <c r="AU118" i="5"/>
  <c r="AT118" i="5"/>
  <c r="AS118" i="5"/>
  <c r="AR118" i="5"/>
  <c r="BD117" i="5"/>
  <c r="BC117" i="5"/>
  <c r="BB117" i="5"/>
  <c r="BA117" i="5"/>
  <c r="AZ117" i="5"/>
  <c r="AY117" i="5"/>
  <c r="AX117" i="5"/>
  <c r="AW117" i="5"/>
  <c r="AV117" i="5"/>
  <c r="AU117" i="5"/>
  <c r="AT117" i="5"/>
  <c r="AS117" i="5"/>
  <c r="AR117" i="5"/>
  <c r="BD116" i="5"/>
  <c r="BC116" i="5"/>
  <c r="BB116" i="5"/>
  <c r="BA116" i="5"/>
  <c r="AZ116" i="5"/>
  <c r="AY116" i="5"/>
  <c r="AX116" i="5"/>
  <c r="AW116" i="5"/>
  <c r="AV116" i="5"/>
  <c r="AU116" i="5"/>
  <c r="AT116" i="5"/>
  <c r="AS116" i="5"/>
  <c r="AR116" i="5"/>
  <c r="BD115" i="5"/>
  <c r="BC115" i="5"/>
  <c r="BB115" i="5"/>
  <c r="BA115" i="5"/>
  <c r="AZ115" i="5"/>
  <c r="AY115" i="5"/>
  <c r="AX115" i="5"/>
  <c r="AW115" i="5"/>
  <c r="AV115" i="5"/>
  <c r="AU115" i="5"/>
  <c r="AT115" i="5"/>
  <c r="AS115" i="5"/>
  <c r="AR115" i="5"/>
  <c r="BD114" i="5"/>
  <c r="BC114" i="5"/>
  <c r="BB114" i="5"/>
  <c r="BA114" i="5"/>
  <c r="AZ114" i="5"/>
  <c r="AY114" i="5"/>
  <c r="AX114" i="5"/>
  <c r="AW114" i="5"/>
  <c r="AV114" i="5"/>
  <c r="AU114" i="5"/>
  <c r="AT114" i="5"/>
  <c r="AS114" i="5"/>
  <c r="AR114" i="5"/>
  <c r="BD113" i="5"/>
  <c r="BC113" i="5"/>
  <c r="BB113" i="5"/>
  <c r="BA113" i="5"/>
  <c r="AZ113" i="5"/>
  <c r="AY113" i="5"/>
  <c r="AX113" i="5"/>
  <c r="AW113" i="5"/>
  <c r="AV113" i="5"/>
  <c r="AU113" i="5"/>
  <c r="AT113" i="5"/>
  <c r="AS113" i="5"/>
  <c r="AR113" i="5"/>
  <c r="BD112" i="5"/>
  <c r="BC112" i="5"/>
  <c r="BB112" i="5"/>
  <c r="BA112" i="5"/>
  <c r="AZ112" i="5"/>
  <c r="AY112" i="5"/>
  <c r="AX112" i="5"/>
  <c r="AW112" i="5"/>
  <c r="AV112" i="5"/>
  <c r="AU112" i="5"/>
  <c r="AT112" i="5"/>
  <c r="AS112" i="5"/>
  <c r="AR112" i="5"/>
  <c r="BD111" i="5"/>
  <c r="BC111" i="5"/>
  <c r="BB111" i="5"/>
  <c r="BA111" i="5"/>
  <c r="AZ111" i="5"/>
  <c r="AY111" i="5"/>
  <c r="AX111" i="5"/>
  <c r="AW111" i="5"/>
  <c r="AV111" i="5"/>
  <c r="AU111" i="5"/>
  <c r="AT111" i="5"/>
  <c r="AS111" i="5"/>
  <c r="AR111" i="5"/>
  <c r="BD110" i="5"/>
  <c r="BC110" i="5"/>
  <c r="BB110" i="5"/>
  <c r="BA110" i="5"/>
  <c r="AZ110" i="5"/>
  <c r="AY110" i="5"/>
  <c r="AX110" i="5"/>
  <c r="AW110" i="5"/>
  <c r="AV110" i="5"/>
  <c r="AU110" i="5"/>
  <c r="AT110" i="5"/>
  <c r="AS110" i="5"/>
  <c r="AR110" i="5"/>
  <c r="BD109" i="5"/>
  <c r="BC109" i="5"/>
  <c r="BB109" i="5"/>
  <c r="BA109" i="5"/>
  <c r="AZ109" i="5"/>
  <c r="AY109" i="5"/>
  <c r="AX109" i="5"/>
  <c r="AW109" i="5"/>
  <c r="AV109" i="5"/>
  <c r="AU109" i="5"/>
  <c r="AT109" i="5"/>
  <c r="AS109" i="5"/>
  <c r="AR109" i="5"/>
  <c r="BD108" i="5"/>
  <c r="BC108" i="5"/>
  <c r="BB108" i="5"/>
  <c r="BA108" i="5"/>
  <c r="AZ108" i="5"/>
  <c r="AY108" i="5"/>
  <c r="AX108" i="5"/>
  <c r="AW108" i="5"/>
  <c r="AV108" i="5"/>
  <c r="AU108" i="5"/>
  <c r="AT108" i="5"/>
  <c r="AS108" i="5"/>
  <c r="AR108" i="5"/>
  <c r="BD107" i="5"/>
  <c r="BC107" i="5"/>
  <c r="BB107" i="5"/>
  <c r="BA107" i="5"/>
  <c r="AZ107" i="5"/>
  <c r="AY107" i="5"/>
  <c r="AX107" i="5"/>
  <c r="AW107" i="5"/>
  <c r="AV107" i="5"/>
  <c r="AU107" i="5"/>
  <c r="AT107" i="5"/>
  <c r="AS107" i="5"/>
  <c r="AR107" i="5"/>
  <c r="BD106" i="5"/>
  <c r="BC106" i="5"/>
  <c r="BB106" i="5"/>
  <c r="BA106" i="5"/>
  <c r="AZ106" i="5"/>
  <c r="AY106" i="5"/>
  <c r="AX106" i="5"/>
  <c r="AW106" i="5"/>
  <c r="AV106" i="5"/>
  <c r="AU106" i="5"/>
  <c r="AT106" i="5"/>
  <c r="AS106" i="5"/>
  <c r="AR106" i="5"/>
  <c r="BD105" i="5"/>
  <c r="BC105" i="5"/>
  <c r="BB105" i="5"/>
  <c r="BA105" i="5"/>
  <c r="AZ105" i="5"/>
  <c r="AY105" i="5"/>
  <c r="AX105" i="5"/>
  <c r="AW105" i="5"/>
  <c r="AV105" i="5"/>
  <c r="AU105" i="5"/>
  <c r="AT105" i="5"/>
  <c r="AS105" i="5"/>
  <c r="AR105" i="5"/>
  <c r="BD104" i="5"/>
  <c r="BC104" i="5"/>
  <c r="BB104" i="5"/>
  <c r="BA104" i="5"/>
  <c r="AZ104" i="5"/>
  <c r="AY104" i="5"/>
  <c r="AX104" i="5"/>
  <c r="AW104" i="5"/>
  <c r="AV104" i="5"/>
  <c r="AU104" i="5"/>
  <c r="AT104" i="5"/>
  <c r="AS104" i="5"/>
  <c r="AR104" i="5"/>
  <c r="BD103" i="5"/>
  <c r="BC103" i="5"/>
  <c r="BB103" i="5"/>
  <c r="BA103" i="5"/>
  <c r="AZ103" i="5"/>
  <c r="AY103" i="5"/>
  <c r="AX103" i="5"/>
  <c r="AW103" i="5"/>
  <c r="AV103" i="5"/>
  <c r="AU103" i="5"/>
  <c r="AT103" i="5"/>
  <c r="AS103" i="5"/>
  <c r="AR103" i="5"/>
  <c r="BD102" i="5"/>
  <c r="BC102" i="5"/>
  <c r="BB102" i="5"/>
  <c r="BA102" i="5"/>
  <c r="AZ102" i="5"/>
  <c r="AY102" i="5"/>
  <c r="AX102" i="5"/>
  <c r="AW102" i="5"/>
  <c r="AV102" i="5"/>
  <c r="AU102" i="5"/>
  <c r="AT102" i="5"/>
  <c r="AS102" i="5"/>
  <c r="AR102" i="5"/>
  <c r="BD101" i="5"/>
  <c r="BC101" i="5"/>
  <c r="BB101" i="5"/>
  <c r="BA101" i="5"/>
  <c r="AZ101" i="5"/>
  <c r="AY101" i="5"/>
  <c r="AX101" i="5"/>
  <c r="AW101" i="5"/>
  <c r="AV101" i="5"/>
  <c r="AU101" i="5"/>
  <c r="AT101" i="5"/>
  <c r="AS101" i="5"/>
  <c r="AR101" i="5"/>
  <c r="BD100" i="5"/>
  <c r="BC100" i="5"/>
  <c r="BB100" i="5"/>
  <c r="BA100" i="5"/>
  <c r="AZ100" i="5"/>
  <c r="AY100" i="5"/>
  <c r="AX100" i="5"/>
  <c r="AW100" i="5"/>
  <c r="AV100" i="5"/>
  <c r="AU100" i="5"/>
  <c r="AT100" i="5"/>
  <c r="AS100" i="5"/>
  <c r="AR100" i="5"/>
  <c r="BD99" i="5"/>
  <c r="BC99" i="5"/>
  <c r="BB99" i="5"/>
  <c r="BA99" i="5"/>
  <c r="AZ99" i="5"/>
  <c r="AY99" i="5"/>
  <c r="AX99" i="5"/>
  <c r="AW99" i="5"/>
  <c r="AV99" i="5"/>
  <c r="AU99" i="5"/>
  <c r="AT99" i="5"/>
  <c r="AS99" i="5"/>
  <c r="AR99" i="5"/>
  <c r="BD98" i="5"/>
  <c r="BC98" i="5"/>
  <c r="BB98" i="5"/>
  <c r="BA98" i="5"/>
  <c r="AZ98" i="5"/>
  <c r="AY98" i="5"/>
  <c r="AX98" i="5"/>
  <c r="AW98" i="5"/>
  <c r="AV98" i="5"/>
  <c r="AU98" i="5"/>
  <c r="AT98" i="5"/>
  <c r="AS98" i="5"/>
  <c r="AR98" i="5"/>
  <c r="BD97" i="5"/>
  <c r="BC97" i="5"/>
  <c r="BB97" i="5"/>
  <c r="BA97" i="5"/>
  <c r="AZ97" i="5"/>
  <c r="AY97" i="5"/>
  <c r="AX97" i="5"/>
  <c r="AW97" i="5"/>
  <c r="AV97" i="5"/>
  <c r="AU97" i="5"/>
  <c r="AT97" i="5"/>
  <c r="AS97" i="5"/>
  <c r="AR97" i="5"/>
  <c r="BD96" i="5"/>
  <c r="BC96" i="5"/>
  <c r="BB96" i="5"/>
  <c r="BA96" i="5"/>
  <c r="AZ96" i="5"/>
  <c r="AY96" i="5"/>
  <c r="AX96" i="5"/>
  <c r="AW96" i="5"/>
  <c r="AV96" i="5"/>
  <c r="AU96" i="5"/>
  <c r="AT96" i="5"/>
  <c r="AS96" i="5"/>
  <c r="AR96" i="5"/>
  <c r="BD95" i="5"/>
  <c r="BC95" i="5"/>
  <c r="BB95" i="5"/>
  <c r="BA95" i="5"/>
  <c r="AZ95" i="5"/>
  <c r="AY95" i="5"/>
  <c r="AX95" i="5"/>
  <c r="AW95" i="5"/>
  <c r="AV95" i="5"/>
  <c r="AU95" i="5"/>
  <c r="AT95" i="5"/>
  <c r="AS95" i="5"/>
  <c r="AR95" i="5"/>
  <c r="BD94" i="5"/>
  <c r="BC94" i="5"/>
  <c r="BB94" i="5"/>
  <c r="BA94" i="5"/>
  <c r="AZ94" i="5"/>
  <c r="AY94" i="5"/>
  <c r="AX94" i="5"/>
  <c r="AW94" i="5"/>
  <c r="AV94" i="5"/>
  <c r="AU94" i="5"/>
  <c r="AT94" i="5"/>
  <c r="AS94" i="5"/>
  <c r="AR94" i="5"/>
  <c r="BD93" i="5"/>
  <c r="BC93" i="5"/>
  <c r="BB93" i="5"/>
  <c r="BA93" i="5"/>
  <c r="AZ93" i="5"/>
  <c r="AY93" i="5"/>
  <c r="AX93" i="5"/>
  <c r="AW93" i="5"/>
  <c r="AV93" i="5"/>
  <c r="AU93" i="5"/>
  <c r="AT93" i="5"/>
  <c r="AS93" i="5"/>
  <c r="AR93" i="5"/>
  <c r="BD92" i="5"/>
  <c r="BC92" i="5"/>
  <c r="BB92" i="5"/>
  <c r="BA92" i="5"/>
  <c r="AZ92" i="5"/>
  <c r="AY92" i="5"/>
  <c r="AX92" i="5"/>
  <c r="AW92" i="5"/>
  <c r="AV92" i="5"/>
  <c r="AU92" i="5"/>
  <c r="AT92" i="5"/>
  <c r="AS92" i="5"/>
  <c r="AR92" i="5"/>
  <c r="BD91" i="5"/>
  <c r="BC91" i="5"/>
  <c r="BB91" i="5"/>
  <c r="BA91" i="5"/>
  <c r="AZ91" i="5"/>
  <c r="AY91" i="5"/>
  <c r="AX91" i="5"/>
  <c r="AW91" i="5"/>
  <c r="AV91" i="5"/>
  <c r="AU91" i="5"/>
  <c r="AT91" i="5"/>
  <c r="AS91" i="5"/>
  <c r="AR91" i="5"/>
  <c r="BD90" i="5"/>
  <c r="BC90" i="5"/>
  <c r="BB90" i="5"/>
  <c r="BA90" i="5"/>
  <c r="AZ90" i="5"/>
  <c r="AY90" i="5"/>
  <c r="AX90" i="5"/>
  <c r="AW90" i="5"/>
  <c r="AV90" i="5"/>
  <c r="AU90" i="5"/>
  <c r="AT90" i="5"/>
  <c r="AS90" i="5"/>
  <c r="AR90" i="5"/>
  <c r="BD89" i="5"/>
  <c r="BC89" i="5"/>
  <c r="BB89" i="5"/>
  <c r="BA89" i="5"/>
  <c r="AZ89" i="5"/>
  <c r="AY89" i="5"/>
  <c r="AX89" i="5"/>
  <c r="AW89" i="5"/>
  <c r="AV89" i="5"/>
  <c r="AU89" i="5"/>
  <c r="AT89" i="5"/>
  <c r="AS89" i="5"/>
  <c r="AR89" i="5"/>
  <c r="BD88" i="5"/>
  <c r="BC88" i="5"/>
  <c r="BB88" i="5"/>
  <c r="BA88" i="5"/>
  <c r="AZ88" i="5"/>
  <c r="AY88" i="5"/>
  <c r="AX88" i="5"/>
  <c r="AW88" i="5"/>
  <c r="AV88" i="5"/>
  <c r="AU88" i="5"/>
  <c r="AT88" i="5"/>
  <c r="AS88" i="5"/>
  <c r="AR88" i="5"/>
  <c r="BD87" i="5"/>
  <c r="BC87" i="5"/>
  <c r="BB87" i="5"/>
  <c r="BA87" i="5"/>
  <c r="AZ87" i="5"/>
  <c r="AY87" i="5"/>
  <c r="AX87" i="5"/>
  <c r="AW87" i="5"/>
  <c r="AV87" i="5"/>
  <c r="AU87" i="5"/>
  <c r="AT87" i="5"/>
  <c r="AS87" i="5"/>
  <c r="AR87" i="5"/>
  <c r="BD86" i="5"/>
  <c r="BC86" i="5"/>
  <c r="BB86" i="5"/>
  <c r="BA86" i="5"/>
  <c r="AZ86" i="5"/>
  <c r="AY86" i="5"/>
  <c r="AX86" i="5"/>
  <c r="AW86" i="5"/>
  <c r="AV86" i="5"/>
  <c r="AU86" i="5"/>
  <c r="AT86" i="5"/>
  <c r="AS86" i="5"/>
  <c r="AR86" i="5"/>
  <c r="BD85" i="5"/>
  <c r="BC85" i="5"/>
  <c r="BB85" i="5"/>
  <c r="BA85" i="5"/>
  <c r="AZ85" i="5"/>
  <c r="AY85" i="5"/>
  <c r="AX85" i="5"/>
  <c r="AW85" i="5"/>
  <c r="AV85" i="5"/>
  <c r="AU85" i="5"/>
  <c r="AT85" i="5"/>
  <c r="AS85" i="5"/>
  <c r="AR85" i="5"/>
  <c r="BD84" i="5"/>
  <c r="BC84" i="5"/>
  <c r="BB84" i="5"/>
  <c r="BA84" i="5"/>
  <c r="AZ84" i="5"/>
  <c r="AY84" i="5"/>
  <c r="AX84" i="5"/>
  <c r="AW84" i="5"/>
  <c r="AV84" i="5"/>
  <c r="AU84" i="5"/>
  <c r="AT84" i="5"/>
  <c r="AS84" i="5"/>
  <c r="AR84" i="5"/>
  <c r="BD83" i="5"/>
  <c r="BC83" i="5"/>
  <c r="BB83" i="5"/>
  <c r="BA83" i="5"/>
  <c r="AZ83" i="5"/>
  <c r="AY83" i="5"/>
  <c r="AX83" i="5"/>
  <c r="AW83" i="5"/>
  <c r="AV83" i="5"/>
  <c r="AU83" i="5"/>
  <c r="AT83" i="5"/>
  <c r="AS83" i="5"/>
  <c r="AR83" i="5"/>
  <c r="BD82" i="5"/>
  <c r="BC82" i="5"/>
  <c r="BB82" i="5"/>
  <c r="BA82" i="5"/>
  <c r="AZ82" i="5"/>
  <c r="AY82" i="5"/>
  <c r="AX82" i="5"/>
  <c r="AW82" i="5"/>
  <c r="AV82" i="5"/>
  <c r="AU82" i="5"/>
  <c r="AT82" i="5"/>
  <c r="AS82" i="5"/>
  <c r="AR82" i="5"/>
  <c r="BD81" i="5"/>
  <c r="BC81" i="5"/>
  <c r="BB81" i="5"/>
  <c r="BA81" i="5"/>
  <c r="AZ81" i="5"/>
  <c r="AY81" i="5"/>
  <c r="AX81" i="5"/>
  <c r="AW81" i="5"/>
  <c r="AV81" i="5"/>
  <c r="AU81" i="5"/>
  <c r="AT81" i="5"/>
  <c r="AS81" i="5"/>
  <c r="AR81" i="5"/>
  <c r="BD80" i="5"/>
  <c r="BC80" i="5"/>
  <c r="BB80" i="5"/>
  <c r="BA80" i="5"/>
  <c r="AZ80" i="5"/>
  <c r="AY80" i="5"/>
  <c r="AX80" i="5"/>
  <c r="AW80" i="5"/>
  <c r="AV80" i="5"/>
  <c r="AU80" i="5"/>
  <c r="AT80" i="5"/>
  <c r="AS80" i="5"/>
  <c r="AR80" i="5"/>
  <c r="BD79" i="5"/>
  <c r="BC79" i="5"/>
  <c r="BB79" i="5"/>
  <c r="BA79" i="5"/>
  <c r="AZ79" i="5"/>
  <c r="AY79" i="5"/>
  <c r="AX79" i="5"/>
  <c r="AW79" i="5"/>
  <c r="AV79" i="5"/>
  <c r="AU79" i="5"/>
  <c r="AT79" i="5"/>
  <c r="AS79" i="5"/>
  <c r="AR79" i="5"/>
  <c r="BD78" i="5"/>
  <c r="BC78" i="5"/>
  <c r="BB78" i="5"/>
  <c r="BA78" i="5"/>
  <c r="AZ78" i="5"/>
  <c r="AY78" i="5"/>
  <c r="AX78" i="5"/>
  <c r="AW78" i="5"/>
  <c r="AV78" i="5"/>
  <c r="AU78" i="5"/>
  <c r="AT78" i="5"/>
  <c r="AS78" i="5"/>
  <c r="AR78" i="5"/>
  <c r="BD77" i="5"/>
  <c r="BC77" i="5"/>
  <c r="BB77" i="5"/>
  <c r="BA77" i="5"/>
  <c r="AZ77" i="5"/>
  <c r="AY77" i="5"/>
  <c r="AX77" i="5"/>
  <c r="AW77" i="5"/>
  <c r="AV77" i="5"/>
  <c r="AU77" i="5"/>
  <c r="AT77" i="5"/>
  <c r="AS77" i="5"/>
  <c r="AR77" i="5"/>
  <c r="BD76" i="5"/>
  <c r="BC76" i="5"/>
  <c r="BB76" i="5"/>
  <c r="BA76" i="5"/>
  <c r="AZ76" i="5"/>
  <c r="AY76" i="5"/>
  <c r="AX76" i="5"/>
  <c r="AW76" i="5"/>
  <c r="AV76" i="5"/>
  <c r="AU76" i="5"/>
  <c r="AT76" i="5"/>
  <c r="AS76" i="5"/>
  <c r="AR76" i="5"/>
  <c r="BD75" i="5"/>
  <c r="BC75" i="5"/>
  <c r="BB75" i="5"/>
  <c r="BA75" i="5"/>
  <c r="AZ75" i="5"/>
  <c r="AY75" i="5"/>
  <c r="AX75" i="5"/>
  <c r="AW75" i="5"/>
  <c r="AV75" i="5"/>
  <c r="AU75" i="5"/>
  <c r="AT75" i="5"/>
  <c r="AS75" i="5"/>
  <c r="AR75" i="5"/>
  <c r="BD74" i="5"/>
  <c r="BC74" i="5"/>
  <c r="BB74" i="5"/>
  <c r="BA74" i="5"/>
  <c r="AZ74" i="5"/>
  <c r="AY74" i="5"/>
  <c r="AX74" i="5"/>
  <c r="AW74" i="5"/>
  <c r="AV74" i="5"/>
  <c r="AU74" i="5"/>
  <c r="AT74" i="5"/>
  <c r="AS74" i="5"/>
  <c r="AR74" i="5"/>
  <c r="BD73" i="5"/>
  <c r="BC73" i="5"/>
  <c r="BB73" i="5"/>
  <c r="BA73" i="5"/>
  <c r="AZ73" i="5"/>
  <c r="AY73" i="5"/>
  <c r="AX73" i="5"/>
  <c r="AW73" i="5"/>
  <c r="AV73" i="5"/>
  <c r="AU73" i="5"/>
  <c r="AT73" i="5"/>
  <c r="AS73" i="5"/>
  <c r="AR73" i="5"/>
  <c r="BD72" i="5"/>
  <c r="BC72" i="5"/>
  <c r="BB72" i="5"/>
  <c r="BA72" i="5"/>
  <c r="AZ72" i="5"/>
  <c r="AY72" i="5"/>
  <c r="AX72" i="5"/>
  <c r="AW72" i="5"/>
  <c r="AV72" i="5"/>
  <c r="AU72" i="5"/>
  <c r="AT72" i="5"/>
  <c r="AS72" i="5"/>
  <c r="AR72" i="5"/>
  <c r="BD71" i="5"/>
  <c r="BC71" i="5"/>
  <c r="BB71" i="5"/>
  <c r="BA71" i="5"/>
  <c r="AZ71" i="5"/>
  <c r="AY71" i="5"/>
  <c r="AX71" i="5"/>
  <c r="AW71" i="5"/>
  <c r="AV71" i="5"/>
  <c r="AU71" i="5"/>
  <c r="AT71" i="5"/>
  <c r="AS71" i="5"/>
  <c r="AR71" i="5"/>
  <c r="BD70" i="5"/>
  <c r="BC70" i="5"/>
  <c r="BB70" i="5"/>
  <c r="BA70" i="5"/>
  <c r="AZ70" i="5"/>
  <c r="AY70" i="5"/>
  <c r="AX70" i="5"/>
  <c r="AW70" i="5"/>
  <c r="AV70" i="5"/>
  <c r="AU70" i="5"/>
  <c r="AT70" i="5"/>
  <c r="AS70" i="5"/>
  <c r="AR70" i="5"/>
  <c r="BD69" i="5"/>
  <c r="BC69" i="5"/>
  <c r="BB69" i="5"/>
  <c r="BA69" i="5"/>
  <c r="AZ69" i="5"/>
  <c r="AY69" i="5"/>
  <c r="AX69" i="5"/>
  <c r="AW69" i="5"/>
  <c r="AV69" i="5"/>
  <c r="AU69" i="5"/>
  <c r="AT69" i="5"/>
  <c r="AS69" i="5"/>
  <c r="AR69" i="5"/>
  <c r="BD68" i="5"/>
  <c r="BC68" i="5"/>
  <c r="BB68" i="5"/>
  <c r="BA68" i="5"/>
  <c r="AZ68" i="5"/>
  <c r="AY68" i="5"/>
  <c r="AX68" i="5"/>
  <c r="AW68" i="5"/>
  <c r="AV68" i="5"/>
  <c r="AU68" i="5"/>
  <c r="AT68" i="5"/>
  <c r="AS68" i="5"/>
  <c r="AR68" i="5"/>
  <c r="BD67" i="5"/>
  <c r="BC67" i="5"/>
  <c r="BB67" i="5"/>
  <c r="BA67" i="5"/>
  <c r="AZ67" i="5"/>
  <c r="AY67" i="5"/>
  <c r="AX67" i="5"/>
  <c r="AW67" i="5"/>
  <c r="AV67" i="5"/>
  <c r="AU67" i="5"/>
  <c r="AT67" i="5"/>
  <c r="AS67" i="5"/>
  <c r="AR67" i="5"/>
  <c r="BD66" i="5"/>
  <c r="BC66" i="5"/>
  <c r="BB66" i="5"/>
  <c r="BA66" i="5"/>
  <c r="AZ66" i="5"/>
  <c r="AY66" i="5"/>
  <c r="AX66" i="5"/>
  <c r="AW66" i="5"/>
  <c r="AV66" i="5"/>
  <c r="AU66" i="5"/>
  <c r="AT66" i="5"/>
  <c r="AS66" i="5"/>
  <c r="AR66" i="5"/>
  <c r="BD65" i="5"/>
  <c r="BC65" i="5"/>
  <c r="BB65" i="5"/>
  <c r="BA65" i="5"/>
  <c r="AZ65" i="5"/>
  <c r="AY65" i="5"/>
  <c r="AX65" i="5"/>
  <c r="AW65" i="5"/>
  <c r="AV65" i="5"/>
  <c r="AU65" i="5"/>
  <c r="AT65" i="5"/>
  <c r="AS65" i="5"/>
  <c r="AR65" i="5"/>
  <c r="BD64" i="5"/>
  <c r="BC64" i="5"/>
  <c r="BB64" i="5"/>
  <c r="BA64" i="5"/>
  <c r="AZ64" i="5"/>
  <c r="AY64" i="5"/>
  <c r="AX64" i="5"/>
  <c r="AW64" i="5"/>
  <c r="AV64" i="5"/>
  <c r="AU64" i="5"/>
  <c r="AT64" i="5"/>
  <c r="AS64" i="5"/>
  <c r="AR64" i="5"/>
  <c r="BD63" i="5"/>
  <c r="BC63" i="5"/>
  <c r="BB63" i="5"/>
  <c r="BA63" i="5"/>
  <c r="AZ63" i="5"/>
  <c r="AY63" i="5"/>
  <c r="AX63" i="5"/>
  <c r="AW63" i="5"/>
  <c r="AV63" i="5"/>
  <c r="AU63" i="5"/>
  <c r="AT63" i="5"/>
  <c r="AS63" i="5"/>
  <c r="AR63" i="5"/>
  <c r="BD62" i="5"/>
  <c r="BC62" i="5"/>
  <c r="BB62" i="5"/>
  <c r="BA62" i="5"/>
  <c r="AZ62" i="5"/>
  <c r="AY62" i="5"/>
  <c r="AX62" i="5"/>
  <c r="AW62" i="5"/>
  <c r="AV62" i="5"/>
  <c r="AU62" i="5"/>
  <c r="AT62" i="5"/>
  <c r="AS62" i="5"/>
  <c r="AR62" i="5"/>
  <c r="BD61" i="5"/>
  <c r="BC61" i="5"/>
  <c r="BB61" i="5"/>
  <c r="BA61" i="5"/>
  <c r="AZ61" i="5"/>
  <c r="AY61" i="5"/>
  <c r="AX61" i="5"/>
  <c r="AW61" i="5"/>
  <c r="AV61" i="5"/>
  <c r="AU61" i="5"/>
  <c r="AT61" i="5"/>
  <c r="AS61" i="5"/>
  <c r="AR61" i="5"/>
  <c r="BD60" i="5"/>
  <c r="BC60" i="5"/>
  <c r="BB60" i="5"/>
  <c r="BA60" i="5"/>
  <c r="AZ60" i="5"/>
  <c r="AY60" i="5"/>
  <c r="AX60" i="5"/>
  <c r="AW60" i="5"/>
  <c r="AV60" i="5"/>
  <c r="AU60" i="5"/>
  <c r="AT60" i="5"/>
  <c r="AS60" i="5"/>
  <c r="AR60" i="5"/>
  <c r="BD59" i="5"/>
  <c r="BC59" i="5"/>
  <c r="BB59" i="5"/>
  <c r="BA59" i="5"/>
  <c r="AZ59" i="5"/>
  <c r="AY59" i="5"/>
  <c r="AX59" i="5"/>
  <c r="AW59" i="5"/>
  <c r="AV59" i="5"/>
  <c r="AU59" i="5"/>
  <c r="AT59" i="5"/>
  <c r="AS59" i="5"/>
  <c r="AR59" i="5"/>
  <c r="BD58" i="5"/>
  <c r="BC58" i="5"/>
  <c r="BB58" i="5"/>
  <c r="BA58" i="5"/>
  <c r="AZ58" i="5"/>
  <c r="AY58" i="5"/>
  <c r="AX58" i="5"/>
  <c r="AW58" i="5"/>
  <c r="AV58" i="5"/>
  <c r="AU58" i="5"/>
  <c r="AT58" i="5"/>
  <c r="AS58" i="5"/>
  <c r="AR58" i="5"/>
  <c r="BD57" i="5"/>
  <c r="BC57" i="5"/>
  <c r="BB57" i="5"/>
  <c r="BA57" i="5"/>
  <c r="AZ57" i="5"/>
  <c r="AY57" i="5"/>
  <c r="AX57" i="5"/>
  <c r="AW57" i="5"/>
  <c r="AV57" i="5"/>
  <c r="AU57" i="5"/>
  <c r="AT57" i="5"/>
  <c r="AS57" i="5"/>
  <c r="AR57" i="5"/>
  <c r="BD56" i="5"/>
  <c r="BC56" i="5"/>
  <c r="BB56" i="5"/>
  <c r="BA56" i="5"/>
  <c r="AZ56" i="5"/>
  <c r="AY56" i="5"/>
  <c r="AX56" i="5"/>
  <c r="AW56" i="5"/>
  <c r="AV56" i="5"/>
  <c r="AU56" i="5"/>
  <c r="AT56" i="5"/>
  <c r="AS56" i="5"/>
  <c r="AR56" i="5"/>
  <c r="BD55" i="5"/>
  <c r="BC55" i="5"/>
  <c r="BB55" i="5"/>
  <c r="BA55" i="5"/>
  <c r="AZ55" i="5"/>
  <c r="AY55" i="5"/>
  <c r="AX55" i="5"/>
  <c r="AW55" i="5"/>
  <c r="AV55" i="5"/>
  <c r="AU55" i="5"/>
  <c r="AT55" i="5"/>
  <c r="AS55" i="5"/>
  <c r="AR55" i="5"/>
  <c r="BD54" i="5"/>
  <c r="BC54" i="5"/>
  <c r="BB54" i="5"/>
  <c r="BA54" i="5"/>
  <c r="AZ54" i="5"/>
  <c r="AY54" i="5"/>
  <c r="AX54" i="5"/>
  <c r="AW54" i="5"/>
  <c r="AV54" i="5"/>
  <c r="AU54" i="5"/>
  <c r="AT54" i="5"/>
  <c r="AS54" i="5"/>
  <c r="AR54" i="5"/>
  <c r="BD53" i="5"/>
  <c r="BC53" i="5"/>
  <c r="BB53" i="5"/>
  <c r="BA53" i="5"/>
  <c r="AZ53" i="5"/>
  <c r="AY53" i="5"/>
  <c r="AX53" i="5"/>
  <c r="AW53" i="5"/>
  <c r="AV53" i="5"/>
  <c r="AU53" i="5"/>
  <c r="AT53" i="5"/>
  <c r="AS53" i="5"/>
  <c r="AR53" i="5"/>
  <c r="BD52" i="5"/>
  <c r="BC52" i="5"/>
  <c r="BB52" i="5"/>
  <c r="BA52" i="5"/>
  <c r="AZ52" i="5"/>
  <c r="AY52" i="5"/>
  <c r="AX52" i="5"/>
  <c r="AW52" i="5"/>
  <c r="AV52" i="5"/>
  <c r="AU52" i="5"/>
  <c r="AT52" i="5"/>
  <c r="AS52" i="5"/>
  <c r="AR52" i="5"/>
  <c r="BD51" i="5"/>
  <c r="BC51" i="5"/>
  <c r="BB51" i="5"/>
  <c r="BA51" i="5"/>
  <c r="AZ51" i="5"/>
  <c r="AY51" i="5"/>
  <c r="AX51" i="5"/>
  <c r="AW51" i="5"/>
  <c r="AV51" i="5"/>
  <c r="AU51" i="5"/>
  <c r="AT51" i="5"/>
  <c r="AS51" i="5"/>
  <c r="AR51" i="5"/>
  <c r="BD50" i="5"/>
  <c r="BC50" i="5"/>
  <c r="BB50" i="5"/>
  <c r="BA50" i="5"/>
  <c r="AZ50" i="5"/>
  <c r="AY50" i="5"/>
  <c r="AX50" i="5"/>
  <c r="AW50" i="5"/>
  <c r="AV50" i="5"/>
  <c r="AU50" i="5"/>
  <c r="AT50" i="5"/>
  <c r="AS50" i="5"/>
  <c r="AR50" i="5"/>
  <c r="BD49" i="5"/>
  <c r="BC49" i="5"/>
  <c r="BB49" i="5"/>
  <c r="BA49" i="5"/>
  <c r="AZ49" i="5"/>
  <c r="AY49" i="5"/>
  <c r="AX49" i="5"/>
  <c r="AW49" i="5"/>
  <c r="AV49" i="5"/>
  <c r="AU49" i="5"/>
  <c r="AT49" i="5"/>
  <c r="AS49" i="5"/>
  <c r="AR49" i="5"/>
  <c r="BD48" i="5"/>
  <c r="BC48" i="5"/>
  <c r="BB48" i="5"/>
  <c r="BA48" i="5"/>
  <c r="AZ48" i="5"/>
  <c r="AY48" i="5"/>
  <c r="AX48" i="5"/>
  <c r="AW48" i="5"/>
  <c r="AV48" i="5"/>
  <c r="AU48" i="5"/>
  <c r="AT48" i="5"/>
  <c r="AS48" i="5"/>
  <c r="AR48" i="5"/>
  <c r="BD47" i="5"/>
  <c r="BC47" i="5"/>
  <c r="BB47" i="5"/>
  <c r="BA47" i="5"/>
  <c r="AZ47" i="5"/>
  <c r="AY47" i="5"/>
  <c r="AX47" i="5"/>
  <c r="AW47" i="5"/>
  <c r="AV47" i="5"/>
  <c r="AU47" i="5"/>
  <c r="AT47" i="5"/>
  <c r="AS47" i="5"/>
  <c r="AR47" i="5"/>
  <c r="BD46" i="5"/>
  <c r="BC46" i="5"/>
  <c r="BB46" i="5"/>
  <c r="BA46" i="5"/>
  <c r="AZ46" i="5"/>
  <c r="AY46" i="5"/>
  <c r="AX46" i="5"/>
  <c r="AW46" i="5"/>
  <c r="AV46" i="5"/>
  <c r="AU46" i="5"/>
  <c r="AT46" i="5"/>
  <c r="AS46" i="5"/>
  <c r="AR46" i="5"/>
  <c r="BD45" i="5"/>
  <c r="BC45" i="5"/>
  <c r="BB45" i="5"/>
  <c r="BA45" i="5"/>
  <c r="AZ45" i="5"/>
  <c r="AY45" i="5"/>
  <c r="AX45" i="5"/>
  <c r="AW45" i="5"/>
  <c r="AV45" i="5"/>
  <c r="AU45" i="5"/>
  <c r="AT45" i="5"/>
  <c r="AS45" i="5"/>
  <c r="AR45" i="5"/>
  <c r="BD44" i="5"/>
  <c r="BC44" i="5"/>
  <c r="BB44" i="5"/>
  <c r="BA44" i="5"/>
  <c r="AZ44" i="5"/>
  <c r="AY44" i="5"/>
  <c r="AX44" i="5"/>
  <c r="AW44" i="5"/>
  <c r="AV44" i="5"/>
  <c r="AU44" i="5"/>
  <c r="AT44" i="5"/>
  <c r="AS44" i="5"/>
  <c r="AR44" i="5"/>
  <c r="BD43" i="5"/>
  <c r="BC43" i="5"/>
  <c r="BB43" i="5"/>
  <c r="BA43" i="5"/>
  <c r="AZ43" i="5"/>
  <c r="AY43" i="5"/>
  <c r="AX43" i="5"/>
  <c r="AW43" i="5"/>
  <c r="AV43" i="5"/>
  <c r="AU43" i="5"/>
  <c r="AT43" i="5"/>
  <c r="AS43" i="5"/>
  <c r="AR43" i="5"/>
  <c r="BD42" i="5"/>
  <c r="BC42" i="5"/>
  <c r="BB42" i="5"/>
  <c r="BA42" i="5"/>
  <c r="AZ42" i="5"/>
  <c r="AY42" i="5"/>
  <c r="AX42" i="5"/>
  <c r="AW42" i="5"/>
  <c r="AV42" i="5"/>
  <c r="AU42" i="5"/>
  <c r="AT42" i="5"/>
  <c r="AS42" i="5"/>
  <c r="AR42" i="5"/>
  <c r="BD41" i="5"/>
  <c r="BC41" i="5"/>
  <c r="BB41" i="5"/>
  <c r="BA41" i="5"/>
  <c r="AZ41" i="5"/>
  <c r="AY41" i="5"/>
  <c r="AX41" i="5"/>
  <c r="AW41" i="5"/>
  <c r="AV41" i="5"/>
  <c r="AU41" i="5"/>
  <c r="AT41" i="5"/>
  <c r="AS41" i="5"/>
  <c r="AR41" i="5"/>
  <c r="BD40" i="5"/>
  <c r="BC40" i="5"/>
  <c r="BB40" i="5"/>
  <c r="BA40" i="5"/>
  <c r="AZ40" i="5"/>
  <c r="AY40" i="5"/>
  <c r="AX40" i="5"/>
  <c r="AW40" i="5"/>
  <c r="AV40" i="5"/>
  <c r="AU40" i="5"/>
  <c r="AT40" i="5"/>
  <c r="AS40" i="5"/>
  <c r="AR40" i="5"/>
  <c r="BD39" i="5"/>
  <c r="BC39" i="5"/>
  <c r="BB39" i="5"/>
  <c r="BA39" i="5"/>
  <c r="AZ39" i="5"/>
  <c r="AY39" i="5"/>
  <c r="AX39" i="5"/>
  <c r="AW39" i="5"/>
  <c r="AV39" i="5"/>
  <c r="AU39" i="5"/>
  <c r="AT39" i="5"/>
  <c r="AS39" i="5"/>
  <c r="AR39" i="5"/>
  <c r="BD38" i="5"/>
  <c r="BC38" i="5"/>
  <c r="BB38" i="5"/>
  <c r="BA38" i="5"/>
  <c r="AZ38" i="5"/>
  <c r="AY38" i="5"/>
  <c r="AX38" i="5"/>
  <c r="AW38" i="5"/>
  <c r="AV38" i="5"/>
  <c r="AU38" i="5"/>
  <c r="AT38" i="5"/>
  <c r="AS38" i="5"/>
  <c r="AR38" i="5"/>
  <c r="BD37" i="5"/>
  <c r="BC37" i="5"/>
  <c r="BB37" i="5"/>
  <c r="BA37" i="5"/>
  <c r="AZ37" i="5"/>
  <c r="AY37" i="5"/>
  <c r="AX37" i="5"/>
  <c r="AW37" i="5"/>
  <c r="AV37" i="5"/>
  <c r="AU37" i="5"/>
  <c r="AT37" i="5"/>
  <c r="AS37" i="5"/>
  <c r="AR37" i="5"/>
  <c r="BD36" i="5"/>
  <c r="BC36" i="5"/>
  <c r="BB36" i="5"/>
  <c r="BA36" i="5"/>
  <c r="AZ36" i="5"/>
  <c r="AY36" i="5"/>
  <c r="AX36" i="5"/>
  <c r="AW36" i="5"/>
  <c r="AV36" i="5"/>
  <c r="AU36" i="5"/>
  <c r="AT36" i="5"/>
  <c r="AS36" i="5"/>
  <c r="AR36" i="5"/>
  <c r="BD35" i="5"/>
  <c r="BC35" i="5"/>
  <c r="BB35" i="5"/>
  <c r="BA35" i="5"/>
  <c r="AZ35" i="5"/>
  <c r="AY35" i="5"/>
  <c r="AX35" i="5"/>
  <c r="AW35" i="5"/>
  <c r="AV35" i="5"/>
  <c r="AU35" i="5"/>
  <c r="AT35" i="5"/>
  <c r="AS35" i="5"/>
  <c r="AR35" i="5"/>
  <c r="BD34" i="5"/>
  <c r="BC34" i="5"/>
  <c r="BB34" i="5"/>
  <c r="BA34" i="5"/>
  <c r="AZ34" i="5"/>
  <c r="AY34" i="5"/>
  <c r="AX34" i="5"/>
  <c r="AW34" i="5"/>
  <c r="AV34" i="5"/>
  <c r="AU34" i="5"/>
  <c r="AT34" i="5"/>
  <c r="AS34" i="5"/>
  <c r="AR34" i="5"/>
  <c r="BD33" i="5"/>
  <c r="BC33" i="5"/>
  <c r="BB33" i="5"/>
  <c r="BA33" i="5"/>
  <c r="AZ33" i="5"/>
  <c r="AY33" i="5"/>
  <c r="AX33" i="5"/>
  <c r="AW33" i="5"/>
  <c r="AV33" i="5"/>
  <c r="AU33" i="5"/>
  <c r="AT33" i="5"/>
  <c r="AS33" i="5"/>
  <c r="AR33" i="5"/>
  <c r="BD32" i="5"/>
  <c r="BC32" i="5"/>
  <c r="BB32" i="5"/>
  <c r="BA32" i="5"/>
  <c r="AZ32" i="5"/>
  <c r="AY32" i="5"/>
  <c r="AX32" i="5"/>
  <c r="AW32" i="5"/>
  <c r="AV32" i="5"/>
  <c r="AU32" i="5"/>
  <c r="AT32" i="5"/>
  <c r="AS32" i="5"/>
  <c r="AR32" i="5"/>
  <c r="BD31" i="5"/>
  <c r="BC31" i="5"/>
  <c r="BB31" i="5"/>
  <c r="BA31" i="5"/>
  <c r="AZ31" i="5"/>
  <c r="AY31" i="5"/>
  <c r="AX31" i="5"/>
  <c r="AW31" i="5"/>
  <c r="AV31" i="5"/>
  <c r="AU31" i="5"/>
  <c r="AT31" i="5"/>
  <c r="AS31" i="5"/>
  <c r="AR31" i="5"/>
  <c r="BD30" i="5"/>
  <c r="BC30" i="5"/>
  <c r="BB30" i="5"/>
  <c r="BA30" i="5"/>
  <c r="AZ30" i="5"/>
  <c r="AY30" i="5"/>
  <c r="AX30" i="5"/>
  <c r="AW30" i="5"/>
  <c r="AV30" i="5"/>
  <c r="AU30" i="5"/>
  <c r="AT30" i="5"/>
  <c r="AS30" i="5"/>
  <c r="AR30" i="5"/>
  <c r="BD29" i="5"/>
  <c r="BC29" i="5"/>
  <c r="BB29" i="5"/>
  <c r="BA29" i="5"/>
  <c r="AZ29" i="5"/>
  <c r="AY29" i="5"/>
  <c r="AX29" i="5"/>
  <c r="AW29" i="5"/>
  <c r="AV29" i="5"/>
  <c r="AU29" i="5"/>
  <c r="AT29" i="5"/>
  <c r="AS29" i="5"/>
  <c r="AR29" i="5"/>
  <c r="BD28" i="5"/>
  <c r="BC28" i="5"/>
  <c r="BB28" i="5"/>
  <c r="BA28" i="5"/>
  <c r="AZ28" i="5"/>
  <c r="AY28" i="5"/>
  <c r="AX28" i="5"/>
  <c r="AW28" i="5"/>
  <c r="AV28" i="5"/>
  <c r="AU28" i="5"/>
  <c r="AT28" i="5"/>
  <c r="AS28" i="5"/>
  <c r="AR28" i="5"/>
  <c r="BD27" i="5"/>
  <c r="BC27" i="5"/>
  <c r="BB27" i="5"/>
  <c r="BA27" i="5"/>
  <c r="AZ27" i="5"/>
  <c r="AY27" i="5"/>
  <c r="AX27" i="5"/>
  <c r="AW27" i="5"/>
  <c r="AV27" i="5"/>
  <c r="AU27" i="5"/>
  <c r="AT27" i="5"/>
  <c r="AS27" i="5"/>
  <c r="AR27" i="5"/>
  <c r="BD26" i="5"/>
  <c r="BC26" i="5"/>
  <c r="BB26" i="5"/>
  <c r="BA26" i="5"/>
  <c r="AZ26" i="5"/>
  <c r="AY26" i="5"/>
  <c r="AX26" i="5"/>
  <c r="AW26" i="5"/>
  <c r="AV26" i="5"/>
  <c r="AU26" i="5"/>
  <c r="AT26" i="5"/>
  <c r="AS26" i="5"/>
  <c r="AR26" i="5"/>
  <c r="BD25" i="5"/>
  <c r="BC25" i="5"/>
  <c r="BB25" i="5"/>
  <c r="BA25" i="5"/>
  <c r="AZ25" i="5"/>
  <c r="AY25" i="5"/>
  <c r="AX25" i="5"/>
  <c r="AW25" i="5"/>
  <c r="AV25" i="5"/>
  <c r="AU25" i="5"/>
  <c r="AT25" i="5"/>
  <c r="AS25" i="5"/>
  <c r="AR25" i="5"/>
  <c r="BD24" i="5"/>
  <c r="BC24" i="5"/>
  <c r="BB24" i="5"/>
  <c r="BA24" i="5"/>
  <c r="AZ24" i="5"/>
  <c r="AY24" i="5"/>
  <c r="AX24" i="5"/>
  <c r="AW24" i="5"/>
  <c r="AV24" i="5"/>
  <c r="AU24" i="5"/>
  <c r="AT24" i="5"/>
  <c r="AS24" i="5"/>
  <c r="AR24" i="5"/>
  <c r="BD23" i="5"/>
  <c r="BC23" i="5"/>
  <c r="BB23" i="5"/>
  <c r="BA23" i="5"/>
  <c r="AZ23" i="5"/>
  <c r="AY23" i="5"/>
  <c r="AX23" i="5"/>
  <c r="AW23" i="5"/>
  <c r="AV23" i="5"/>
  <c r="AU23" i="5"/>
  <c r="AT23" i="5"/>
  <c r="AS23" i="5"/>
  <c r="AR23" i="5"/>
  <c r="BD22" i="5"/>
  <c r="BC22" i="5"/>
  <c r="BB22" i="5"/>
  <c r="BA22" i="5"/>
  <c r="AZ22" i="5"/>
  <c r="AY22" i="5"/>
  <c r="AX22" i="5"/>
  <c r="AW22" i="5"/>
  <c r="AV22" i="5"/>
  <c r="AU22" i="5"/>
  <c r="AT22" i="5"/>
  <c r="AS22" i="5"/>
  <c r="AR22" i="5"/>
  <c r="BD21" i="5"/>
  <c r="BC21" i="5"/>
  <c r="BB21" i="5"/>
  <c r="BA21" i="5"/>
  <c r="AZ21" i="5"/>
  <c r="AY21" i="5"/>
  <c r="AX21" i="5"/>
  <c r="AW21" i="5"/>
  <c r="AV21" i="5"/>
  <c r="AU21" i="5"/>
  <c r="AT21" i="5"/>
  <c r="AS21" i="5"/>
  <c r="AR21" i="5"/>
  <c r="BD20" i="5"/>
  <c r="BC20" i="5"/>
  <c r="BB20" i="5"/>
  <c r="BA20" i="5"/>
  <c r="AZ20" i="5"/>
  <c r="AY20" i="5"/>
  <c r="AX20" i="5"/>
  <c r="AW20" i="5"/>
  <c r="AV20" i="5"/>
  <c r="AU20" i="5"/>
  <c r="AT20" i="5"/>
  <c r="AS20" i="5"/>
  <c r="AR20" i="5"/>
  <c r="BD19" i="5"/>
  <c r="BC19" i="5"/>
  <c r="BB19" i="5"/>
  <c r="BA19" i="5"/>
  <c r="AZ19" i="5"/>
  <c r="AY19" i="5"/>
  <c r="AX19" i="5"/>
  <c r="AW19" i="5"/>
  <c r="AV19" i="5"/>
  <c r="AU19" i="5"/>
  <c r="AT19" i="5"/>
  <c r="AS19" i="5"/>
  <c r="AR19" i="5"/>
  <c r="BD18" i="5"/>
  <c r="BC18" i="5"/>
  <c r="BB18" i="5"/>
  <c r="BA18" i="5"/>
  <c r="AZ18" i="5"/>
  <c r="AY18" i="5"/>
  <c r="AX18" i="5"/>
  <c r="AW18" i="5"/>
  <c r="AV18" i="5"/>
  <c r="AU18" i="5"/>
  <c r="AT18" i="5"/>
  <c r="AS18" i="5"/>
  <c r="AR18" i="5"/>
  <c r="BD17" i="5"/>
  <c r="BC17" i="5"/>
  <c r="BB17" i="5"/>
  <c r="BA17" i="5"/>
  <c r="AZ17" i="5"/>
  <c r="AY17" i="5"/>
  <c r="AX17" i="5"/>
  <c r="AW17" i="5"/>
  <c r="AV17" i="5"/>
  <c r="AU17" i="5"/>
  <c r="AT17" i="5"/>
  <c r="AS17" i="5"/>
  <c r="AR17" i="5"/>
  <c r="BD16" i="5"/>
  <c r="BC16" i="5"/>
  <c r="BB16" i="5"/>
  <c r="BA16" i="5"/>
  <c r="AZ16" i="5"/>
  <c r="AY16" i="5"/>
  <c r="AX16" i="5"/>
  <c r="AW16" i="5"/>
  <c r="AV16" i="5"/>
  <c r="AU16" i="5"/>
  <c r="AT16" i="5"/>
  <c r="AS16" i="5"/>
  <c r="AR16" i="5"/>
  <c r="BD15" i="5"/>
  <c r="BC15" i="5"/>
  <c r="BB15" i="5"/>
  <c r="BA15" i="5"/>
  <c r="AZ15" i="5"/>
  <c r="AY15" i="5"/>
  <c r="AX15" i="5"/>
  <c r="AW15" i="5"/>
  <c r="AV15" i="5"/>
  <c r="AU15" i="5"/>
  <c r="AT15" i="5"/>
  <c r="AS15" i="5"/>
  <c r="AR15" i="5"/>
  <c r="BD14" i="5"/>
  <c r="BC14" i="5"/>
  <c r="BB14" i="5"/>
  <c r="BA14" i="5"/>
  <c r="AZ14" i="5"/>
  <c r="AY14" i="5"/>
  <c r="AX14" i="5"/>
  <c r="AW14" i="5"/>
  <c r="AV14" i="5"/>
  <c r="AU14" i="5"/>
  <c r="AT14" i="5"/>
  <c r="AS14" i="5"/>
  <c r="AR14" i="5"/>
  <c r="BD13" i="5"/>
  <c r="BC13" i="5"/>
  <c r="BB13" i="5"/>
  <c r="BA13" i="5"/>
  <c r="AZ13" i="5"/>
  <c r="AY13" i="5"/>
  <c r="AX13" i="5"/>
  <c r="AW13" i="5"/>
  <c r="AV13" i="5"/>
  <c r="AU13" i="5"/>
  <c r="AT13" i="5"/>
  <c r="AS13" i="5"/>
  <c r="AR13" i="5"/>
  <c r="BD12" i="5"/>
  <c r="BC12" i="5"/>
  <c r="BB12" i="5"/>
  <c r="BA12" i="5"/>
  <c r="AZ12" i="5"/>
  <c r="AY12" i="5"/>
  <c r="AX12" i="5"/>
  <c r="AW12" i="5"/>
  <c r="AV12" i="5"/>
  <c r="AU12" i="5"/>
  <c r="AT12" i="5"/>
  <c r="AS12" i="5"/>
  <c r="AR12" i="5"/>
  <c r="BD11" i="5"/>
  <c r="BC11" i="5"/>
  <c r="BB11" i="5"/>
  <c r="BA11" i="5"/>
  <c r="AZ11" i="5"/>
  <c r="AY11" i="5"/>
  <c r="AX11" i="5"/>
  <c r="AW11" i="5"/>
  <c r="AV11" i="5"/>
  <c r="AU11" i="5"/>
  <c r="AT11" i="5"/>
  <c r="AS11" i="5"/>
</calcChain>
</file>

<file path=xl/sharedStrings.xml><?xml version="1.0" encoding="utf-8"?>
<sst xmlns="http://schemas.openxmlformats.org/spreadsheetml/2006/main" count="9914" uniqueCount="301">
  <si>
    <t>Timestamp</t>
  </si>
  <si>
    <t>Have you ever posted a preprint?</t>
  </si>
  <si>
    <t>Which most closely describes your current position?</t>
  </si>
  <si>
    <t>Where do you primarily work?</t>
  </si>
  <si>
    <t>On what preprint server did you post your most recent preprint?*</t>
  </si>
  <si>
    <t>How long ago did you post your last preprint?</t>
  </si>
  <si>
    <t>What discipline does this preprint fall under? Please check all that apply.</t>
  </si>
  <si>
    <t>Did you choose the license for this preprint?</t>
  </si>
  <si>
    <t>Why didn't you choose the license for this preprint?</t>
  </si>
  <si>
    <t>What license was the preprint under?</t>
  </si>
  <si>
    <t>What license did you choose for this preprint?</t>
  </si>
  <si>
    <t>What factors were important to you in selecting this license for your preprint? [Preprint server default or recommended license]</t>
  </si>
  <si>
    <t>What factors were important to you in selecting this license for your preprint? [How other preprints have been licensed (on the server or in your field)]</t>
  </si>
  <si>
    <t>What factors were important to you in selecting this license for your preprint? [Journal policies or recommendations]</t>
  </si>
  <si>
    <t>What factors were important to you in selecting this license for your preprint? [Funder policies or recommendations]</t>
  </si>
  <si>
    <t>What factors were important to you in selecting this license for your preprint? [Library or university recommendations/resources]</t>
  </si>
  <si>
    <t>What factors were important to you in selecting this license for your preprint? [Other recommendations/resources (not journal, funder, or university)]</t>
  </si>
  <si>
    <t>What factors were important to you in selecting this license for your preprint? [Coauthor wishes]</t>
  </si>
  <si>
    <t>What factors were important to you in selecting this license for your preprint? [Potential reuse of the preprint]</t>
  </si>
  <si>
    <t>If factors not listed above were important to you, please explain below.</t>
  </si>
  <si>
    <t>If and when this preprint is published at your chosen journal, what do you expect the license will be?</t>
  </si>
  <si>
    <t>What factors are important to you in selecting this license for your published paper? [Journal default or recommended license]</t>
  </si>
  <si>
    <t>What factors are important to you in selecting this license for your published paper? [How other papers have been licensed (in the journal or your field)]</t>
  </si>
  <si>
    <t>What factors are important to you in selecting this license for your published paper? [Additional fees for certain licenses]</t>
  </si>
  <si>
    <t>What factors are important to you in selecting this license for your published paper? [Funder policies or recommendations]</t>
  </si>
  <si>
    <t>What factors are important to you in selecting this license for your published paper? [Library or university recommendations/resources]</t>
  </si>
  <si>
    <t>What factors are important to you in selecting this license for your published paper? [Other recommendations/resources (not journal, funder, or university)]</t>
  </si>
  <si>
    <t>What factors are important to you in selecting this license for your published paper? [Coauthor wishes]</t>
  </si>
  <si>
    <t>What factors are important to you in selecting this license for your published paper? [Potential reuse of the paper]</t>
  </si>
  <si>
    <t>If you expect the license of the final version will be different from the license you selected for the preprint, please explain the difference in your choices.</t>
  </si>
  <si>
    <t>What would you like others to be able to do with your preprint, without having to ask for your permission? Assume, unless noted, that your work would be attributed to you and your co-authors.</t>
  </si>
  <si>
    <t>Do you have any other comments regarding preprint licensing?</t>
  </si>
  <si>
    <t>Yes</t>
  </si>
  <si>
    <t>Postdoc</t>
  </si>
  <si>
    <t>North America</t>
  </si>
  <si>
    <t>PeerJ Preprints</t>
  </si>
  <si>
    <t>Within the last month</t>
  </si>
  <si>
    <t>Computer Science, Data Science</t>
  </si>
  <si>
    <t>CC BY</t>
  </si>
  <si>
    <t>Very important</t>
  </si>
  <si>
    <t>Not at all important</t>
  </si>
  <si>
    <t>Somewhat important</t>
  </si>
  <si>
    <t>CC BY (default for PLOS, BMC, etc)</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</si>
  <si>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Sell my paper as part of a compilation of papers, Use the figures in a textbook that is sold for profit, Use the figures in an advertisement for a product, as long as it is clear that I do not endorse it, Translate the preprint into another language (e.g. Spanish)</t>
  </si>
  <si>
    <t>Graduate Student</t>
  </si>
  <si>
    <t>Europe</t>
  </si>
  <si>
    <t>bioRxiv</t>
  </si>
  <si>
    <t>Neuroscience/meta-research</t>
  </si>
  <si>
    <t>CC BY-NC-SA</t>
  </si>
  <si>
    <t>Don't know</t>
  </si>
  <si>
    <t>CC BY-NC</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</si>
  <si>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Translate the preprint into another language (e.g. Spanish)</t>
  </si>
  <si>
    <t>Faculty member</t>
  </si>
  <si>
    <t>1-6 months ago</t>
  </si>
  <si>
    <t>Biology, Chemistry</t>
  </si>
  <si>
    <t>All rights reserved or standard arXiv license</t>
  </si>
  <si>
    <t xml:space="preserve">The only significant factor is maintaining control of my and my coauthors' intellectual work-product.  For decades we have had to surrender rights to parasite publishers.  I will not now surrender rights to a preprint server. </t>
  </si>
  <si>
    <t>No creative commons license (default for Nature, Science, etc)</t>
  </si>
  <si>
    <t>Download my paper for reading, Text and data mine my paper, regardless of where they live in the world</t>
  </si>
  <si>
    <t>Biology</t>
  </si>
  <si>
    <t>I don't know if we have enough choices for published papers, as Journal decides everything. Journal Policy on licensing does not affect my choice of journals as my manuscripts are already available at preprint servers.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</si>
  <si>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Use the figures in a textbook that is sold for profit, Translate the preprint into another language (e.g. Spanish)</t>
  </si>
  <si>
    <t>What would happen if sketchy stem cell therapy company use stem cell researcher's figures with crediting those researchers names? How can we prevent this?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</si>
  <si>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Sell my paper as part of a compilation of papers, Use the figures in a textbook that is sold for profit, Translate the preprint into another language (e.g. Spanish)</t>
  </si>
  <si>
    <t>Independent researcher/between programs</t>
  </si>
  <si>
    <t>Social Sciences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</si>
  <si>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Translate the preprint into another language (e.g. Spanish)</t>
  </si>
  <si>
    <t>Just a note to the choices above: good job, they really got me thinking and I am still internally debating about the for profit options!</t>
  </si>
  <si>
    <t>I chose to submit my work to an entirely open-access journal to support the ongoing change away from paywall journals</t>
  </si>
  <si>
    <t>South America</t>
  </si>
  <si>
    <t>arXiv</t>
  </si>
  <si>
    <t>Over 12 months ago</t>
  </si>
  <si>
    <t>Computer Science</t>
  </si>
  <si>
    <t>No</t>
  </si>
  <si>
    <t>I do not remember</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</si>
  <si>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Translate the preprint into another language (e.g. Spanish)</t>
  </si>
  <si>
    <t>Lack of funding to publish in a OA journal</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</si>
  <si>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t>
  </si>
  <si>
    <t>Independent Researcher</t>
  </si>
  <si>
    <t>PaleorXiv</t>
  </si>
  <si>
    <t>6-12 months ago</t>
  </si>
  <si>
    <t>Palaeontology</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</si>
  <si>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Use the figures in a textbook that is sold for profit, Translate the preprint into another language (e.g. Spanish)</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</si>
  <si>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Use the figures in a textbook that is sold for profit, Translate the preprint into another language (e.g. Spanish)</t>
  </si>
  <si>
    <t>Another author made this choice</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</si>
  <si>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t>
  </si>
  <si>
    <t>Science Policy Analyst</t>
  </si>
  <si>
    <t>I don't fully understand the implications of all the various licenses, and I relied on my coauthors' expertise to select the license.</t>
  </si>
  <si>
    <t>Download my paper for reading, Download my paper and share it with others, Use a figure in their academic talks, regardless of where they live in the world, Text and data mine my paper, regardless of where they live in the world, Translate the preprint into another language (e.g. Spanish), I'm not opposed to some of the options above that were not checked. But there is some nuance, like how best to represent my work, that I would want some discussion/consideration of.</t>
  </si>
  <si>
    <t>Biology, Computer Science</t>
  </si>
  <si>
    <t>Download my paper for reading, Download my paper and share it with others</t>
  </si>
  <si>
    <t>Biology, NEuroscience</t>
  </si>
  <si>
    <t>The preprint server offered only one</t>
  </si>
  <si>
    <t>Download my paper for reading, Download my paper and share it with others, Use a figure in their academic talks, regardless of where they live in the world, Text and data mine my paper, regardless of where they live in the world, Modify my paper and publish it elsewhere, with my contributions appropriately credited</t>
  </si>
  <si>
    <t>It is something I will look at more closely in the future</t>
  </si>
  <si>
    <t>I'm sorry I have no idea. That preprint is in revision at Nature Commun. I probably have to sign away who knows what and still pay them thousands of dollars.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</si>
  <si>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Translate the preprint into another language (e.g. Spanish), I know that the most liberal licences permit all(?) of these but I admit that some make me uneasy.</t>
  </si>
  <si>
    <t>I know that this is important and I promise I have tried to understand licencing, but I simply don't understand it and there is conflicting advice on what to do.</t>
  </si>
  <si>
    <t>Download my paper for reading</t>
  </si>
  <si>
    <t>Download my paper for reading, Use a figure in their academic talks, regardless of where they live in the world, Translate the preprint into another language (e.g. Spanish)</t>
  </si>
  <si>
    <t>Faculty member, Editor</t>
  </si>
  <si>
    <t>ChemRxiv</t>
  </si>
  <si>
    <t>Huge cost associated with CC-BY in most journals.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</si>
  <si>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Sell my paper as part of a compilation of papers, Use the figures in a textbook that is sold for profit, Use the figures in an advertisement for a product, as long as it is clear that I do not endorse it, Translate the preprint into another language (e.g. Spanish)</t>
  </si>
  <si>
    <t>OK with reuse broadly for basically any purpose, including commercial, as long as attribution/link to original source is given.</t>
  </si>
  <si>
    <t>Physics</t>
  </si>
  <si>
    <t xml:space="preserve">Less concerned about commercial use than I was in the past. </t>
  </si>
  <si>
    <t>Download my paper for reading, Download my paper and share it with others, Copy my paper to another non-commercial website, unchanged, Use a figure in their academic talks, regardless of where they live in the world, Copy my paper to another non-commercial website with annotations (for example, see https://europepmc.org/Annotations), Sell my paper as part of a compilation of papers, Use the figures in a textbook that is sold for profit, Translate the preprint into another language (e.g. Spanish)</t>
  </si>
  <si>
    <t>Citizen Scientist</t>
  </si>
  <si>
    <t>Biology, Social Sciences</t>
  </si>
  <si>
    <t>Download my paper for reading, Download my paper and share it with others, Text and data mine my paper, regardless of where they live in the world, Copy my paper to another non-commercial website with annotations (for example, see https://europepmc.org/Annotations), Translate the preprint into another language (e.g. Spanish)</t>
  </si>
  <si>
    <t>My preferred choice</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</si>
  <si>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Use the figures in a textbook that is sold for profit, Use the figures in an advertisement for a product, as long as it is clear that I do not endorse it, Translate the preprint into another language (e.g. Spanish)</t>
  </si>
  <si>
    <t>CC0</t>
  </si>
  <si>
    <t>Download my paper for reading, Download my paper and share it with others, Use a figure in their academic talks, regardless of where they live in the world, Text and data mine my paper, regardless of where they live in the world, Use the figures in a textbook that is sold for profit, Translate the preprint into another language (e.g. Spanish)</t>
  </si>
  <si>
    <t>Staff scientist</t>
  </si>
  <si>
    <t>OSF Preprints</t>
  </si>
  <si>
    <t>Computer Science, Social Sciences</t>
  </si>
  <si>
    <t xml:space="preserve">License content -- i.e. allow for re-use, require credit </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</si>
  <si>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Use the figures in a textbook that is sold for profit, Use the figures in an advertisement for a product, as long as it is clear that I do not endorse it, Translate the preprint into another language (e.g. Spanish)</t>
  </si>
  <si>
    <t>I do not _like_ some of the commercial options, but am willing to accept them giving how problematic NC can turn out to be in practice</t>
  </si>
  <si>
    <t>CC BY-NC-ND</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</si>
  <si>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Copy my paper to the website of a journal to which I did not submit it</t>
  </si>
  <si>
    <t>Download my paper for reading, Download my paper and share it with others, Use a figure in their academic talks, regardless of where they live in the world, Text and data mine my paper, regardless of where they live in the world, Copy my paper to another non-commercial website with annotations (for example, see https://europepmc.org/Annotations), Use the figures in a textbook that is sold for profit, Use the figures in an advertisement for a product, as long as it is clear that I do not endorse it, Translate the preprint into another language (e.g. Spanish)</t>
  </si>
  <si>
    <t>Biology, Mathematics, Computer Science</t>
  </si>
  <si>
    <t>Independent scientist</t>
  </si>
  <si>
    <t>academia.edu and researchgate.net</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</si>
  <si>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t>
  </si>
  <si>
    <t>Download my paper for reading, Download my paper and share it with others, Use a figure in their academic talks, regardless of where they live in the world, Translate the preprint into another language (e.g. Spanish)</t>
  </si>
  <si>
    <t>Editor</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</si>
  <si>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Use the figures in an advertisement for a product, as long as it is clear that I do not endorse it, Translate the preprint into another language (e.g. Spanish)</t>
  </si>
  <si>
    <t xml:space="preserve">Assistant director </t>
  </si>
  <si>
    <t>CC BY-SA</t>
  </si>
  <si>
    <t>Download my paper for reading, Download my paper and share it with others, Use a figure in their academic talks, regardless of where they live in the world, Text and data mine my paper, regardless of where they live in the world, Copy my paper to another non-commercial website with annotations (for example, see https://europepmc.org/Annotations), Translate the preprint into another language (e.g. Spanish)</t>
  </si>
  <si>
    <t>engrxiv</t>
  </si>
  <si>
    <t>Engineering</t>
  </si>
  <si>
    <t>What the journal allows without an extra fee. Don't have funding to cover OA fees.</t>
  </si>
  <si>
    <t>Oceania</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</si>
  <si>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Sell my paper as part of a compilation of papers, Translate the preprint into another language (e.g. Spanish)</t>
  </si>
  <si>
    <t>can't afford open access fees for publication</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</si>
  <si>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Sell my paper as part of a compilation of papers, Use the figures in a textbook that is sold for profit, Use the figures in an advertisement for a product, as long as it is clear that I do not endorse it, Translate the preprint into another language (e.g. Spanish), All of the above, *without* attributing the work to me</t>
  </si>
  <si>
    <t>Download my paper for reading, Download my paper and share it with others, Use a figure in their academic talks, regardless of where they live in the world, Text and data mine my paper, regardless of where they live in the world, Copy my paper to the website of a journal to which I did not submit it, Translate the preprint into another language (e.g. Spanish)</t>
  </si>
  <si>
    <t>Download my paper for reading, Download my paper and share it with others, Use a figure in their academic talks, regardless of where they live in the world</t>
  </si>
  <si>
    <t>At the time of posting to biorxiv I thought NC was a good thing; I've since learnt this prevents some non-commercial uses and have decided to go with CC-BY from now on</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</si>
  <si>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Sell my paper as part of a compilation of papers, Translate the preprint into another language (e.g. Spanish)</t>
  </si>
  <si>
    <t>EarthArXiv</t>
  </si>
  <si>
    <t>Earth Science</t>
  </si>
  <si>
    <t>I wanted as many people to be able to use the material as possible</t>
  </si>
  <si>
    <t>Likely very restrictive, although I’ve never bothered to check</t>
  </si>
  <si>
    <t xml:space="preserve">I’ll be open with the preprint licence. The journal will not. </t>
  </si>
  <si>
    <t>Earth Sciences</t>
  </si>
  <si>
    <t>I really did not understand the options and thus guessed as to which would be less likely to cause trouble when the paper was accepted at a journal</t>
  </si>
  <si>
    <t>Once again, I am ignorant of the differences--I know I should not be but we're all so busy that.......</t>
  </si>
  <si>
    <t>see above</t>
  </si>
  <si>
    <t>CC BY-ND</t>
  </si>
  <si>
    <t>To be honest, I was very confused by the difference between some of the choices. I haven’t looked recently, but it seems like the explanations and consequences of the different options should be explained better.</t>
  </si>
  <si>
    <t>As long as the options are clearly explained, they could be the same, except if there is significant cost at the journal.</t>
  </si>
  <si>
    <t>Targeting an OA-only journal for first submission.</t>
  </si>
  <si>
    <t>Targeting an OA-only journal for first submission but if the paper is rejected, I might resubmit in a non-OA journal.</t>
  </si>
  <si>
    <t>Download my paper for reading, Download my paper and share it with others, Use a figure in their academic talks, regardless of where they live in the world, Text and data mine my paper, regardless of where they live in the world</t>
  </si>
  <si>
    <t>Asia</t>
  </si>
  <si>
    <t>INA-Rxiv</t>
  </si>
  <si>
    <t>Earth science</t>
  </si>
  <si>
    <t>The world would be far better place if CC BY is mandatory for every scholarly work.</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</si>
  <si>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Use the figures in a textbook that is sold for profit, Use the figures in an advertisement for a product, as long as it is clear that I do not endorse it, Translate the preprint into another language (e.g. Spanish)</t>
  </si>
  <si>
    <t>astronomy</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</si>
  <si>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t>
  </si>
  <si>
    <t xml:space="preserve">I heard some journals want to reserve rights so went with that. </t>
  </si>
  <si>
    <t>When submitting a preprint I don’t want to lose my chances with top journals due to their policies. When publishing the paper itself I wish to follow the funder's regulations.</t>
  </si>
  <si>
    <t>Download my paper for reading, Download my paper and share it with others, Text and data mine my paper, regardless of where they live in the world</t>
  </si>
  <si>
    <t>Biology, Chemistry, Computational biophysics</t>
  </si>
  <si>
    <t>Reproducible Research standards: https://www.computer.org/csdl/mags/cs/2009/01/mcs2009010035-abs.html</t>
  </si>
  <si>
    <t xml:space="preserve">I was surprised by the question. Had no relevant existing knowledge nd tried to find the option tht would not interfere with future publiction while aiding "open science". I didn't know nor currently remember the meaning of the codes listed above. </t>
  </si>
  <si>
    <t xml:space="preserve">I don't understand the implications to be honest. Will i now be rejected based on this choice? This survey is almost making me regret posting a preprint. Was I too naive? </t>
  </si>
  <si>
    <t xml:space="preserve">It would be good to add a sentence about possible implication for submission when posting a preprint. I'm now getting scared as mentioned above. </t>
  </si>
  <si>
    <t>Download my paper for reading, Download my paper and share it with others, Use a figure in their academic talks, regardless of where they live in the world, Text and data mine my paper, regardless of where they live in the world, Translate the preprint into another language (e.g. Spanish)</t>
  </si>
  <si>
    <t>Biology, Physics</t>
  </si>
  <si>
    <t>Worried that CC licensing would lead to corrupted versions / inappropriate commercial reuse (like books automatically generated from wikipedia articles). Realize CC BY-NC-ND might exclude this, but going through licenses with fine tooth comb seemed like a large time commitment. The default arxiv license is good enough for ensuring the paper is shared by people within my field (my primary concern). Might choose an alternate if it was more clearly just "arxiv + text mining usage for academics."</t>
  </si>
  <si>
    <t xml:space="preserve">Journal charges extra for open-access; no reason to choose OA option when preprint copy is sufficient. </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</si>
  <si>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Copy my paper to the website of a journal to which I did not submit it, Use the figures in a textbook that is sold for profit, Translate the preprint into another language (e.g. Spanish)</t>
  </si>
  <si>
    <t xml:space="preserve">I assume that since future publications could have commercial value that this is the right license. Should we wish to publish e.g. with Elsevier then they might wish to retain some control on reuse. Preprint can be so similar to the final version that I gauged this not worth the risk. </t>
  </si>
  <si>
    <t xml:space="preserve">I would always hope the journal license to be the least restricted. </t>
  </si>
  <si>
    <t xml:space="preserve">I would want credit for anything commercial arising. Potentially financial credit. </t>
  </si>
  <si>
    <t>Biology, Genomics</t>
  </si>
  <si>
    <t>Research data professional</t>
  </si>
  <si>
    <t>Public domain</t>
  </si>
  <si>
    <t>Download my paper for reading, Download my paper and share it with others, Copy my paper to another non-commercial website, unchanged, Copy my paper to another non-commercial website with annotations (for example, see https://europepmc.org/Annotations), Translate the preprint into another language (e.g. Spanish)</t>
  </si>
  <si>
    <t>Neuroscience</t>
  </si>
  <si>
    <t>Did not know the other licenses and wanted to be save</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</si>
  <si>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Translate the preprint into another language (e.g. Spanish)</t>
  </si>
  <si>
    <t>EarthArxiv</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</si>
  <si>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Translate the preprint into another language (e.g. Spanish)</t>
  </si>
  <si>
    <t>Science Communication</t>
  </si>
  <si>
    <t>Funder</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</si>
  <si>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Copy my paper to the website of a journal to which I did not submit it, Translate the preprint into another language (e.g. Spanish)</t>
  </si>
  <si>
    <t>People are dumb and make wrong choices with good intentions, but misinformed all the while. Accept that and guide them towards the best choices whilst allowing them to choose something different if they can reasonably justify it.</t>
  </si>
  <si>
    <t>Not sure - think the PeerJ server only offers one, but would need to check!</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</si>
  <si>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Translate the preprint into another language (e.g. Spanish), As long as the source is attributed, any use/re-use is perfectly fine</t>
  </si>
  <si>
    <t>Biology, Biogeochemistry</t>
  </si>
  <si>
    <t>Download my paper for reading, Download my paper and share it with others, Use a figure in their academic talks, regardless of where they live in the world, Text and data mine my paper, regardless of where they live in the world, Copy my paper to another non-commercial website with annotations (for example, see https://europepmc.org/Annotations)</t>
  </si>
  <si>
    <t>I don't know what the downsides are of choosing CC-BY.</t>
  </si>
  <si>
    <t>I will choose a more permissive license if the journal allows.</t>
  </si>
  <si>
    <t>I think most people, like me, don't completely understand the differences between different licenses, or how a preprint license impacts the journal license.</t>
  </si>
  <si>
    <t>Download my paper for reading, Download my paper and share it with others, Copy my paper to another non-commercial website, unchanged, Modify my paper and publish it elsewhere, with my contributions appropriately credited, Copy my paper to another non-commercial website with annotations (for example, see https://europepmc.org/Annotations)</t>
  </si>
  <si>
    <t>I don't know enough about the options and got confused when I started researching them on Wikipedia, so I just went with the defaults...</t>
  </si>
  <si>
    <t>AgriXiv</t>
  </si>
  <si>
    <t>Agriculture</t>
  </si>
  <si>
    <t>Undergraduate</t>
  </si>
  <si>
    <t xml:space="preserve">ResearchGate </t>
  </si>
  <si>
    <t>Download my paper and share it with others, Modify my paper and publish it elsewhere, with my contributions appropriately credited</t>
  </si>
  <si>
    <t>Mathematics, Computer Science</t>
  </si>
  <si>
    <t>Publisher rules</t>
  </si>
  <si>
    <t>Github</t>
  </si>
  <si>
    <t>I want my work to be useful (liberally licensed), but I want it clear that I should be cited when my work is useful.</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</si>
  <si>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Translate the preprint into another language (e.g. Spanish), I've got nothing against for-profit use of my work, but it would be strange for someone to sell copies of my paper, unmodified, given that it's freely available.</t>
  </si>
  <si>
    <t>Keep up the good work! You people are awesome.</t>
  </si>
  <si>
    <t xml:space="preserve">Microbiology </t>
  </si>
  <si>
    <t xml:space="preserve">Possibly. See the preprint as an open version of the published manuscript </t>
  </si>
  <si>
    <t xml:space="preserve">Did not thinker about it before </t>
  </si>
  <si>
    <t>Biology, Physics, Mathematics</t>
  </si>
  <si>
    <t>SocArXiv</t>
  </si>
  <si>
    <t>In most cases entirely up to the journal/publisher</t>
  </si>
  <si>
    <t>SSRN</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</si>
  <si>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another non-commercial website with annotations (for example, see https://europepmc.org/Annotations), Sell my paper as part of a compilation of papers, Use the figures in a textbook that is sold for profit, Translate the preprint into another language (e.g. Spanish)</t>
  </si>
  <si>
    <t>viva la revolution</t>
  </si>
  <si>
    <t>Zenodo</t>
  </si>
  <si>
    <t>Social Sciences, Information studies</t>
  </si>
  <si>
    <t xml:space="preserve">I expect journals to be tyrannical cleptocracies. I accept whatever license they foist upon me because I need publications for tenure more than they need my paper. On the other hand, the raison d'etre of preprint repositories is to be open access. I wouldn't post there were it not for the CC license. </t>
  </si>
  <si>
    <t>Biology, Mathematics, Digital Pathology</t>
  </si>
  <si>
    <t>My institution may patent the software that comes out of my algorithms.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</si>
  <si>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Copy my paper to the website of a journal to which I did not submit it, Use the figures in a textbook that is sold for profit, Use the figures in an advertisement for a product, as long as it is clear that I do not endorse it, Translate the preprint into another language (e.g. Spanish)</t>
  </si>
  <si>
    <t>Some of the above options I have not checked; but I am prepared to live with those things happening anyway, because there is no good way to allow some of those uses while disallowing others. So CC-By is the way to go.</t>
  </si>
  <si>
    <t>Download my paper for reading, Download my paper and share it with others, Copy my paper to another non-commercial website, unchanged, Use a figure in their academic talks, regardless of where they live in the world</t>
  </si>
  <si>
    <t>Biology, medicine</t>
  </si>
  <si>
    <t>(Non)potential for commercial re-use of this article's content</t>
  </si>
  <si>
    <t>not expected to have commercial re-use (like drug company distribution)</t>
  </si>
  <si>
    <t>My preference would be something like a CC BY-NC license, but where I hold the rights, not a journal. Specifically, if a drug company wants to hand out copies of my article, I'd rather have them pay me (rather than a journal). For papers where commercial uses are unlikely, I pick CC BY.
  Also, for the "copy my paper to a website" options, for purposes other than archiving / backup, I don't see why they can't just create a link. I'd rather direct traffic to a journal site to get my article as long as the access is free to the user.
  I'm ambivalent about translation. One the one hand, I don't have time or skill to translate it into every language. But I'd rather have no translation than a poor one (the book _Scientific Babel_ shows how this was a serious hindrance to Mendeleev's career).</t>
  </si>
  <si>
    <t>I feel like I really need to learn more about it!</t>
  </si>
  <si>
    <t>I don't remember</t>
  </si>
  <si>
    <t>Africa</t>
  </si>
  <si>
    <t>Biology, Medicine</t>
  </si>
  <si>
    <t>More medical journals need to explicitly allow for posting of preprints so I can feel more comfortable doing it. Most don't mention them on their "author information" pages.</t>
  </si>
  <si>
    <t>default journal license is not open. Open access license fees prohibitively costly</t>
  </si>
  <si>
    <t>Download my paper and share it with others</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</si>
  <si>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Sell my paper as part of a compilation of papers, Use the figures in a textbook that is sold for profit, Translate the preprint into another language (e.g. Spanish)</t>
  </si>
  <si>
    <t>Because it's the right thing to do</t>
  </si>
  <si>
    <t>It's the right thing to do.</t>
  </si>
  <si>
    <t>scientific communication</t>
  </si>
  <si>
    <t>Download my paper for reading, Download my paper and share it with others, Copy my paper to another non-commercial website, unchanged, Use a figure in their academic talks, regardless of where they live in the world, Text and data mine my paper, regardless of where they live in the world, Modify my paper and publish it elsewhere, with my contributions appropriately credited, Copy my paper to another non-commercial website with annotations (for example, see https://europepmc.org/Annotations), Copy my paper to the website of a journal to which I did not submit it, Sell my paper as part of a compilation of papers, Use the figures in a textbook that is sold for profit, Use the figures in an advertisement for a product, as long as it is clear that I do not endorse it, Translate the preprint into another language (e.g. Spanish), Use in policy-oriented work (reports, guidance, etc)</t>
  </si>
  <si>
    <t>I always license my work CC 0</t>
  </si>
  <si>
    <t>CC0 is my only choice.</t>
  </si>
  <si>
    <t>Publisher limitations. I have had to wait three months once because their "system can't currently handle CC0"</t>
  </si>
  <si>
    <t>All of the above, *without* attributing the work to me</t>
  </si>
  <si>
    <t>Professional attribution standards still apply.</t>
  </si>
  <si>
    <t>To avoid commercial (mis)use</t>
  </si>
  <si>
    <t>preprints.org</t>
  </si>
  <si>
    <t>Download my paper for reading, Download my paper and share it with others, Copy my paper to another non-commercial website, unchanged, Copy my paper to another non-commercial website with annotations (for example, see https://europepmc.org/Annotations)</t>
  </si>
  <si>
    <t>Publisher</t>
  </si>
  <si>
    <t xml:space="preserve">Scientific communication and education </t>
  </si>
  <si>
    <t>Some of the list above are things that I don’t actively ‘want’ (eg selling it in a collection) but I’m not that bothered if people choose to and would rather have unrestricted reuse rather than putting restrictions on it that are unlikely to ever be challenged by anyone anyway.</t>
  </si>
  <si>
    <t>CC-BY 4.0</t>
  </si>
  <si>
    <t>Non-instituional Scientist</t>
  </si>
  <si>
    <t>Biology, Computational Biology</t>
  </si>
  <si>
    <t>Download my paper for reading, Download my paper and share it with others, Use a figure in their academic talks, regardless of where they live in the world, Text and data mine my paper, regardless of where they live in the world, Sell my paper as part of a compilation of papers, Use the figures in a textbook that is sold for profit, Translate the preprint into another language (e.g. Spanish)</t>
  </si>
  <si>
    <t>Download my paper for reading, Download my paper and share it with others, Copy my paper to another non-commercial website, unchanged, Use a figure in their academic talks, regardless of where they live in the world, Translate the preprint into another language (e.g. Spanish)</t>
  </si>
  <si>
    <t>"The copyright holder for this preprint is the author/funder. All rights reserved. No reuse allowed without permission."</t>
  </si>
  <si>
    <t>Download my paper for reading, Download my paper and share it with others, Translate the preprint into another language (e.g. Spanish)</t>
  </si>
  <si>
    <t>Biology, Agriculture</t>
  </si>
  <si>
    <t>Copy my paper to another non-commercial website, unchanged</t>
  </si>
  <si>
    <t>Use a figure in their academic talks, regardless of where they live in the world</t>
  </si>
  <si>
    <t>Text and data mine my paper, regardless of where they live in the world</t>
  </si>
  <si>
    <t>Modify my paper and publish it elsewhere, with my contributions appropriately credited</t>
  </si>
  <si>
    <t>Copy my paper to another non-commercial website with annotations</t>
  </si>
  <si>
    <t>Copy my paper to the website of a journal to which I did not submit it</t>
  </si>
  <si>
    <t>Sell my paper as part of a compilation of papers</t>
  </si>
  <si>
    <t>Use the figures in a textbook that is sold for profit</t>
  </si>
  <si>
    <t>Use the figures in an advertisement for a product, as long as it is clear that I do not endorse it</t>
  </si>
  <si>
    <t>Translate the preprint into another language (e.g. Spanish)</t>
  </si>
  <si>
    <t>What factors are important to you in selecting this license for your published paper?</t>
  </si>
  <si>
    <t>What factors were important to you in selecting this license for your preprint?</t>
  </si>
  <si>
    <t>Preprint server default or recommended license</t>
  </si>
  <si>
    <t>How other preprints have been licensed (on the server or in your field)</t>
  </si>
  <si>
    <t>Journal policies or recommendations</t>
  </si>
  <si>
    <t>Funder policies or recommendations</t>
  </si>
  <si>
    <t>Library or university recommendations/resources</t>
  </si>
  <si>
    <t>Other recommendations/resources (not journal, funder, or university)</t>
  </si>
  <si>
    <t>Coauthor wishes</t>
  </si>
  <si>
    <t>Potential reuse of the preprint</t>
  </si>
  <si>
    <t>Journal default or recommended license</t>
  </si>
  <si>
    <t>How other papers have been licensed (in the journal or your field)</t>
  </si>
  <si>
    <t>Additional fees for certain licenses</t>
  </si>
  <si>
    <t>Potential reuse of the paper</t>
  </si>
  <si>
    <t>CC BY (n=52)</t>
  </si>
  <si>
    <t>All rights reserved (n=16)</t>
  </si>
  <si>
    <t>CC BY-NC-ND (n=15)</t>
  </si>
  <si>
    <t>CC BY-NC (n=13)</t>
  </si>
  <si>
    <t xml:space="preserve">What would you like others to be able to do with your preprint, without having to ask for your permission? Assume, unless noted, that your work would be attributed to you and your co-authors. </t>
  </si>
  <si>
    <t>Other</t>
  </si>
  <si>
    <t>Central America</t>
  </si>
  <si>
    <t>Chemistry</t>
  </si>
  <si>
    <t>Mathematics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</si>
</sst>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name val="Arial"/>
    </font>
    <font>
      <u/>
      <sz val="10"/>
      <color rgb="FF0000FF"/>
      <name val="Arial"/>
    </font>
    <font>
      <sz val="10"/>
      <color rgb="FF000000"/>
      <name val="Arial"/>
      <family val="2"/>
    </font>
    <font>
      <b/>
      <sz val="10"/>
      <color rgb="FF000000"/>
      <name val="Arial"/>
      <family val="2"/>
    </font>
    <font>
      <sz val="14"/>
      <color rgb="FF595959"/>
      <name val="Arial"/>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0" fillId="2" borderId="0" xfId="0" applyFont="1" applyFill="1" applyAlignment="1">
      <alignment wrapText="1"/>
    </xf>
    <xf numFmtId="0" fontId="0" fillId="2" borderId="0" xfId="0" applyFont="1" applyFill="1" applyAlignment="1"/>
    <xf numFmtId="0" fontId="3" fillId="2" borderId="0" xfId="0" applyFont="1" applyFill="1" applyAlignment="1">
      <alignment wrapText="1"/>
    </xf>
    <xf numFmtId="0" fontId="4" fillId="2" borderId="0" xfId="0" applyFont="1" applyFill="1" applyAlignment="1">
      <alignment wrapText="1"/>
    </xf>
    <xf numFmtId="0" fontId="4" fillId="2" borderId="0" xfId="0" applyFont="1" applyFill="1" applyAlignment="1"/>
    <xf numFmtId="0" fontId="4" fillId="3" borderId="0" xfId="0" applyFont="1" applyFill="1" applyAlignment="1"/>
    <xf numFmtId="0" fontId="0" fillId="3" borderId="0" xfId="0" applyFont="1" applyFill="1" applyAlignment="1"/>
    <xf numFmtId="0" fontId="5" fillId="0" borderId="0" xfId="0" applyFont="1" applyAlignment="1">
      <alignment horizontal="center" vertical="center" readingOrder="1"/>
    </xf>
  </cellXfs>
  <cellStyles count="1">
    <cellStyle name="Normal" xfId="0" builtinId="0"/>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What factors were important to you in selecting this license for your preprint?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'Have preprinted &amp; chose license'!$T$2</c:f>
              <c:strCache>
                <c:ptCount val="1"/>
                <c:pt idx="0">
                  <c:v>Very important</c:v>
                </c:pt>
              </c:strCache>
            </c:strRef>
          </c:tx>
          <c:spPr>
            <a:solidFill>
              <a:srgbClr val="FF0000"/>
            </a:solidFill>
            <a:ln>
              <a:noFill/>
            </a:ln>
            <a:effectLst/>
          </c:spPr>
          <c:invertIfNegative val="0"/>
          <c:cat>
            <c:strRef>
              <c:f>'Have preprinted &amp; chose license'!$U$1:$AB$1</c:f>
              <c:strCache>
                <c:ptCount val="8"/>
                <c:pt idx="0">
                  <c:v>Preprint server default or recommended license</c:v>
                </c:pt>
                <c:pt idx="1">
                  <c:v>How other preprints have been licensed (on the server or in your field)</c:v>
                </c:pt>
                <c:pt idx="2">
                  <c:v>Journal policies or recommendations</c:v>
                </c:pt>
                <c:pt idx="3">
                  <c:v>Funder policies or recommendations</c:v>
                </c:pt>
                <c:pt idx="4">
                  <c:v>Library or university recommendations/resources</c:v>
                </c:pt>
                <c:pt idx="5">
                  <c:v>Other recommendations/resources (not journal, funder, or university)</c:v>
                </c:pt>
                <c:pt idx="6">
                  <c:v>Coauthor wishes</c:v>
                </c:pt>
                <c:pt idx="7">
                  <c:v>Potential reuse of the preprint</c:v>
                </c:pt>
              </c:strCache>
            </c:strRef>
          </c:cat>
          <c:val>
            <c:numRef>
              <c:f>'Have preprinted &amp; chose license'!$U$2:$AB$2</c:f>
              <c:numCache>
                <c:formatCode>General</c:formatCode>
                <c:ptCount val="8"/>
                <c:pt idx="0">
                  <c:v>24</c:v>
                </c:pt>
                <c:pt idx="1">
                  <c:v>18</c:v>
                </c:pt>
                <c:pt idx="2">
                  <c:v>26</c:v>
                </c:pt>
                <c:pt idx="3">
                  <c:v>25</c:v>
                </c:pt>
                <c:pt idx="4">
                  <c:v>8</c:v>
                </c:pt>
                <c:pt idx="5">
                  <c:v>13</c:v>
                </c:pt>
                <c:pt idx="6">
                  <c:v>34</c:v>
                </c:pt>
                <c:pt idx="7">
                  <c:v>79</c:v>
                </c:pt>
              </c:numCache>
            </c:numRef>
          </c:val>
          <c:extLst>
            <c:ext xmlns:c16="http://schemas.microsoft.com/office/drawing/2014/chart" uri="{C3380CC4-5D6E-409C-BE32-E72D297353CC}">
              <c16:uniqueId val="{00000000-1F10-48D6-B53C-2F78F2ACF27B}"/>
            </c:ext>
          </c:extLst>
        </c:ser>
        <c:ser>
          <c:idx val="1"/>
          <c:order val="1"/>
          <c:tx>
            <c:strRef>
              <c:f>'Have preprinted &amp; chose license'!$T$3</c:f>
              <c:strCache>
                <c:ptCount val="1"/>
                <c:pt idx="0">
                  <c:v>Somewhat important</c:v>
                </c:pt>
              </c:strCache>
            </c:strRef>
          </c:tx>
          <c:spPr>
            <a:solidFill>
              <a:srgbClr val="FF9999"/>
            </a:solidFill>
            <a:ln>
              <a:noFill/>
            </a:ln>
            <a:effectLst/>
          </c:spPr>
          <c:invertIfNegative val="0"/>
          <c:cat>
            <c:strRef>
              <c:f>'Have preprinted &amp; chose license'!$U$1:$AB$1</c:f>
              <c:strCache>
                <c:ptCount val="8"/>
                <c:pt idx="0">
                  <c:v>Preprint server default or recommended license</c:v>
                </c:pt>
                <c:pt idx="1">
                  <c:v>How other preprints have been licensed (on the server or in your field)</c:v>
                </c:pt>
                <c:pt idx="2">
                  <c:v>Journal policies or recommendations</c:v>
                </c:pt>
                <c:pt idx="3">
                  <c:v>Funder policies or recommendations</c:v>
                </c:pt>
                <c:pt idx="4">
                  <c:v>Library or university recommendations/resources</c:v>
                </c:pt>
                <c:pt idx="5">
                  <c:v>Other recommendations/resources (not journal, funder, or university)</c:v>
                </c:pt>
                <c:pt idx="6">
                  <c:v>Coauthor wishes</c:v>
                </c:pt>
                <c:pt idx="7">
                  <c:v>Potential reuse of the preprint</c:v>
                </c:pt>
              </c:strCache>
            </c:strRef>
          </c:cat>
          <c:val>
            <c:numRef>
              <c:f>'Have preprinted &amp; chose license'!$U$3:$AB$3</c:f>
              <c:numCache>
                <c:formatCode>General</c:formatCode>
                <c:ptCount val="8"/>
                <c:pt idx="0">
                  <c:v>40</c:v>
                </c:pt>
                <c:pt idx="1">
                  <c:v>44</c:v>
                </c:pt>
                <c:pt idx="2">
                  <c:v>28</c:v>
                </c:pt>
                <c:pt idx="3">
                  <c:v>25</c:v>
                </c:pt>
                <c:pt idx="4">
                  <c:v>27</c:v>
                </c:pt>
                <c:pt idx="5">
                  <c:v>31</c:v>
                </c:pt>
                <c:pt idx="6">
                  <c:v>33</c:v>
                </c:pt>
                <c:pt idx="7">
                  <c:v>18</c:v>
                </c:pt>
              </c:numCache>
            </c:numRef>
          </c:val>
          <c:extLst>
            <c:ext xmlns:c16="http://schemas.microsoft.com/office/drawing/2014/chart" uri="{C3380CC4-5D6E-409C-BE32-E72D297353CC}">
              <c16:uniqueId val="{00000001-1F10-48D6-B53C-2F78F2ACF27B}"/>
            </c:ext>
          </c:extLst>
        </c:ser>
        <c:ser>
          <c:idx val="2"/>
          <c:order val="2"/>
          <c:tx>
            <c:strRef>
              <c:f>'Have preprinted &amp; chose license'!$T$4</c:f>
              <c:strCache>
                <c:ptCount val="1"/>
                <c:pt idx="0">
                  <c:v>Not at all important</c:v>
                </c:pt>
              </c:strCache>
            </c:strRef>
          </c:tx>
          <c:spPr>
            <a:solidFill>
              <a:schemeClr val="accent3"/>
            </a:solidFill>
            <a:ln>
              <a:noFill/>
            </a:ln>
            <a:effectLst/>
          </c:spPr>
          <c:invertIfNegative val="0"/>
          <c:cat>
            <c:strRef>
              <c:f>'Have preprinted &amp; chose license'!$U$1:$AB$1</c:f>
              <c:strCache>
                <c:ptCount val="8"/>
                <c:pt idx="0">
                  <c:v>Preprint server default or recommended license</c:v>
                </c:pt>
                <c:pt idx="1">
                  <c:v>How other preprints have been licensed (on the server or in your field)</c:v>
                </c:pt>
                <c:pt idx="2">
                  <c:v>Journal policies or recommendations</c:v>
                </c:pt>
                <c:pt idx="3">
                  <c:v>Funder policies or recommendations</c:v>
                </c:pt>
                <c:pt idx="4">
                  <c:v>Library or university recommendations/resources</c:v>
                </c:pt>
                <c:pt idx="5">
                  <c:v>Other recommendations/resources (not journal, funder, or university)</c:v>
                </c:pt>
                <c:pt idx="6">
                  <c:v>Coauthor wishes</c:v>
                </c:pt>
                <c:pt idx="7">
                  <c:v>Potential reuse of the preprint</c:v>
                </c:pt>
              </c:strCache>
            </c:strRef>
          </c:cat>
          <c:val>
            <c:numRef>
              <c:f>'Have preprinted &amp; chose license'!$U$4:$AB$4</c:f>
              <c:numCache>
                <c:formatCode>General</c:formatCode>
                <c:ptCount val="8"/>
                <c:pt idx="0">
                  <c:v>46</c:v>
                </c:pt>
                <c:pt idx="1">
                  <c:v>47</c:v>
                </c:pt>
                <c:pt idx="2">
                  <c:v>49</c:v>
                </c:pt>
                <c:pt idx="3">
                  <c:v>50</c:v>
                </c:pt>
                <c:pt idx="4">
                  <c:v>66</c:v>
                </c:pt>
                <c:pt idx="5">
                  <c:v>59</c:v>
                </c:pt>
                <c:pt idx="6">
                  <c:v>39</c:v>
                </c:pt>
                <c:pt idx="7">
                  <c:v>9</c:v>
                </c:pt>
              </c:numCache>
            </c:numRef>
          </c:val>
          <c:extLst>
            <c:ext xmlns:c16="http://schemas.microsoft.com/office/drawing/2014/chart" uri="{C3380CC4-5D6E-409C-BE32-E72D297353CC}">
              <c16:uniqueId val="{00000002-1F10-48D6-B53C-2F78F2ACF27B}"/>
            </c:ext>
          </c:extLst>
        </c:ser>
        <c:ser>
          <c:idx val="3"/>
          <c:order val="3"/>
          <c:tx>
            <c:strRef>
              <c:f>'Have preprinted &amp; chose license'!$T$5</c:f>
              <c:strCache>
                <c:ptCount val="1"/>
                <c:pt idx="0">
                  <c:v>Don't know</c:v>
                </c:pt>
              </c:strCache>
            </c:strRef>
          </c:tx>
          <c:spPr>
            <a:solidFill>
              <a:schemeClr val="tx1"/>
            </a:solidFill>
            <a:ln>
              <a:noFill/>
            </a:ln>
            <a:effectLst/>
          </c:spPr>
          <c:invertIfNegative val="0"/>
          <c:cat>
            <c:strRef>
              <c:f>'Have preprinted &amp; chose license'!$U$1:$AB$1</c:f>
              <c:strCache>
                <c:ptCount val="8"/>
                <c:pt idx="0">
                  <c:v>Preprint server default or recommended license</c:v>
                </c:pt>
                <c:pt idx="1">
                  <c:v>How other preprints have been licensed (on the server or in your field)</c:v>
                </c:pt>
                <c:pt idx="2">
                  <c:v>Journal policies or recommendations</c:v>
                </c:pt>
                <c:pt idx="3">
                  <c:v>Funder policies or recommendations</c:v>
                </c:pt>
                <c:pt idx="4">
                  <c:v>Library or university recommendations/resources</c:v>
                </c:pt>
                <c:pt idx="5">
                  <c:v>Other recommendations/resources (not journal, funder, or university)</c:v>
                </c:pt>
                <c:pt idx="6">
                  <c:v>Coauthor wishes</c:v>
                </c:pt>
                <c:pt idx="7">
                  <c:v>Potential reuse of the preprint</c:v>
                </c:pt>
              </c:strCache>
            </c:strRef>
          </c:cat>
          <c:val>
            <c:numRef>
              <c:f>'Have preprinted &amp; chose license'!$U$5:$AB$5</c:f>
              <c:numCache>
                <c:formatCode>General</c:formatCode>
                <c:ptCount val="8"/>
                <c:pt idx="0">
                  <c:v>7</c:v>
                </c:pt>
                <c:pt idx="1">
                  <c:v>8</c:v>
                </c:pt>
                <c:pt idx="2">
                  <c:v>14</c:v>
                </c:pt>
                <c:pt idx="3">
                  <c:v>17</c:v>
                </c:pt>
                <c:pt idx="4">
                  <c:v>16</c:v>
                </c:pt>
                <c:pt idx="5">
                  <c:v>14</c:v>
                </c:pt>
                <c:pt idx="6">
                  <c:v>11</c:v>
                </c:pt>
                <c:pt idx="7">
                  <c:v>11</c:v>
                </c:pt>
              </c:numCache>
            </c:numRef>
          </c:val>
          <c:extLst>
            <c:ext xmlns:c16="http://schemas.microsoft.com/office/drawing/2014/chart" uri="{C3380CC4-5D6E-409C-BE32-E72D297353CC}">
              <c16:uniqueId val="{00000003-1F10-48D6-B53C-2F78F2ACF27B}"/>
            </c:ext>
          </c:extLst>
        </c:ser>
        <c:dLbls>
          <c:showLegendKey val="0"/>
          <c:showVal val="0"/>
          <c:showCatName val="0"/>
          <c:showSerName val="0"/>
          <c:showPercent val="0"/>
          <c:showBubbleSize val="0"/>
        </c:dLbls>
        <c:gapWidth val="50"/>
        <c:overlap val="100"/>
        <c:axId val="482368328"/>
        <c:axId val="482369640"/>
      </c:barChart>
      <c:catAx>
        <c:axId val="482368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9640"/>
        <c:crosses val="autoZero"/>
        <c:auto val="1"/>
        <c:lblAlgn val="ctr"/>
        <c:lblOffset val="100"/>
        <c:noMultiLvlLbl val="0"/>
      </c:catAx>
      <c:valAx>
        <c:axId val="482369640"/>
        <c:scaling>
          <c:orientation val="minMax"/>
          <c:max val="117"/>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8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6.6702603074304298E-2"/>
          <c:y val="2.1947871213599448E-2"/>
          <c:w val="0.90533425462913109"/>
          <c:h val="0.35486298526868937"/>
        </c:manualLayout>
      </c:layout>
      <c:lineChart>
        <c:grouping val="standard"/>
        <c:varyColors val="0"/>
        <c:ser>
          <c:idx val="1"/>
          <c:order val="0"/>
          <c:tx>
            <c:strRef>
              <c:f>'Reuses ordered by CC BY'!$C$1</c:f>
              <c:strCache>
                <c:ptCount val="1"/>
                <c:pt idx="0">
                  <c:v>CC BY (n=52)</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'Reuses ordered by CC BY'!$A$2:$A$14</c:f>
              <c:strCache>
                <c:ptCount val="13"/>
                <c:pt idx="0">
                  <c:v>Download my paper for reading</c:v>
                </c:pt>
                <c:pt idx="1">
                  <c:v>Download my paper and share it with others</c:v>
                </c:pt>
                <c:pt idx="2">
                  <c:v>Text and data mine my paper, regardless of where they live in the world</c:v>
                </c:pt>
                <c:pt idx="3">
                  <c:v>Use a figure in their academic talks, regardless of where they live in the world</c:v>
                </c:pt>
                <c:pt idx="4">
                  <c:v>Copy my paper to another non-commercial website with annotations</c:v>
                </c:pt>
                <c:pt idx="5">
                  <c:v>Translate the preprint into another language (e.g. Spanish)</c:v>
                </c:pt>
                <c:pt idx="6">
                  <c:v>Copy my paper to another non-commercial website, unchanged</c:v>
                </c:pt>
                <c:pt idx="7">
                  <c:v>Modify my paper and publish it elsewhere, with my contributions appropriately credited</c:v>
                </c:pt>
                <c:pt idx="8">
                  <c:v>Use the figures in a textbook that is sold for profit</c:v>
                </c:pt>
                <c:pt idx="9">
                  <c:v>Use the figures in an advertisement for a product, as long as it is clear that I do not endorse it</c:v>
                </c:pt>
                <c:pt idx="10">
                  <c:v>Sell my paper as part of a compilation of papers</c:v>
                </c:pt>
                <c:pt idx="11">
                  <c:v>Copy my paper to the website of a journal to which I did not submit it</c:v>
                </c:pt>
                <c:pt idx="12">
                  <c:v>All of the above, *without* attributing the work to me</c:v>
                </c:pt>
              </c:strCache>
            </c:strRef>
          </c:cat>
          <c:val>
            <c:numRef>
              <c:f>'Reuses ordered by CC BY'!$C$2:$C$14</c:f>
              <c:numCache>
                <c:formatCode>General</c:formatCode>
                <c:ptCount val="13"/>
                <c:pt idx="0">
                  <c:v>1</c:v>
                </c:pt>
                <c:pt idx="1">
                  <c:v>1</c:v>
                </c:pt>
                <c:pt idx="2">
                  <c:v>0.98076923076923073</c:v>
                </c:pt>
                <c:pt idx="3">
                  <c:v>0.96153846153846156</c:v>
                </c:pt>
                <c:pt idx="4">
                  <c:v>0.96153846153846156</c:v>
                </c:pt>
                <c:pt idx="5">
                  <c:v>0.94230769230769229</c:v>
                </c:pt>
                <c:pt idx="6">
                  <c:v>0.88461538461538458</c:v>
                </c:pt>
                <c:pt idx="7">
                  <c:v>0.69230769230769229</c:v>
                </c:pt>
                <c:pt idx="8">
                  <c:v>0.67307692307692313</c:v>
                </c:pt>
                <c:pt idx="9">
                  <c:v>0.44230769230769229</c:v>
                </c:pt>
                <c:pt idx="10">
                  <c:v>0.40384615384615385</c:v>
                </c:pt>
                <c:pt idx="11">
                  <c:v>0.32692307692307693</c:v>
                </c:pt>
                <c:pt idx="12">
                  <c:v>3.8461538461538464E-2</c:v>
                </c:pt>
              </c:numCache>
            </c:numRef>
          </c:val>
          <c:smooth val="0"/>
          <c:extLst>
            <c:ext xmlns:c16="http://schemas.microsoft.com/office/drawing/2014/chart" uri="{C3380CC4-5D6E-409C-BE32-E72D297353CC}">
              <c16:uniqueId val="{00000001-E101-4837-8934-ED6A62CAECF0}"/>
            </c:ext>
          </c:extLst>
        </c:ser>
        <c:ser>
          <c:idx val="2"/>
          <c:order val="1"/>
          <c:tx>
            <c:strRef>
              <c:f>'Reuses ordered by CC BY'!$D$1</c:f>
              <c:strCache>
                <c:ptCount val="1"/>
                <c:pt idx="0">
                  <c:v>CC BY-NC (n=13)</c:v>
                </c:pt>
              </c:strCache>
            </c:strRef>
          </c:tx>
          <c:spPr>
            <a:ln w="28575" cap="rnd">
              <a:solidFill>
                <a:schemeClr val="tx1">
                  <a:lumMod val="50000"/>
                  <a:lumOff val="50000"/>
                </a:schemeClr>
              </a:solidFill>
              <a:round/>
            </a:ln>
            <a:effectLst/>
          </c:spPr>
          <c:marker>
            <c:symbol val="circle"/>
            <c:size val="5"/>
            <c:spPr>
              <a:solidFill>
                <a:schemeClr val="dk1">
                  <a:tint val="75000"/>
                </a:schemeClr>
              </a:solidFill>
              <a:ln w="9525">
                <a:solidFill>
                  <a:schemeClr val="tx1">
                    <a:lumMod val="50000"/>
                    <a:lumOff val="50000"/>
                  </a:schemeClr>
                </a:solidFill>
              </a:ln>
              <a:effectLst/>
            </c:spPr>
          </c:marker>
          <c:cat>
            <c:strRef>
              <c:f>'Reuses ordered by CC BY'!$A$2:$A$14</c:f>
              <c:strCache>
                <c:ptCount val="13"/>
                <c:pt idx="0">
                  <c:v>Download my paper for reading</c:v>
                </c:pt>
                <c:pt idx="1">
                  <c:v>Download my paper and share it with others</c:v>
                </c:pt>
                <c:pt idx="2">
                  <c:v>Text and data mine my paper, regardless of where they live in the world</c:v>
                </c:pt>
                <c:pt idx="3">
                  <c:v>Use a figure in their academic talks, regardless of where they live in the world</c:v>
                </c:pt>
                <c:pt idx="4">
                  <c:v>Copy my paper to another non-commercial website with annotations</c:v>
                </c:pt>
                <c:pt idx="5">
                  <c:v>Translate the preprint into another language (e.g. Spanish)</c:v>
                </c:pt>
                <c:pt idx="6">
                  <c:v>Copy my paper to another non-commercial website, unchanged</c:v>
                </c:pt>
                <c:pt idx="7">
                  <c:v>Modify my paper and publish it elsewhere, with my contributions appropriately credited</c:v>
                </c:pt>
                <c:pt idx="8">
                  <c:v>Use the figures in a textbook that is sold for profit</c:v>
                </c:pt>
                <c:pt idx="9">
                  <c:v>Use the figures in an advertisement for a product, as long as it is clear that I do not endorse it</c:v>
                </c:pt>
                <c:pt idx="10">
                  <c:v>Sell my paper as part of a compilation of papers</c:v>
                </c:pt>
                <c:pt idx="11">
                  <c:v>Copy my paper to the website of a journal to which I did not submit it</c:v>
                </c:pt>
                <c:pt idx="12">
                  <c:v>All of the above, *without* attributing the work to me</c:v>
                </c:pt>
              </c:strCache>
            </c:strRef>
          </c:cat>
          <c:val>
            <c:numRef>
              <c:f>'Reuses ordered by CC BY'!$D$2:$D$14</c:f>
              <c:numCache>
                <c:formatCode>General</c:formatCode>
                <c:ptCount val="13"/>
                <c:pt idx="0">
                  <c:v>1</c:v>
                </c:pt>
                <c:pt idx="1">
                  <c:v>1</c:v>
                </c:pt>
                <c:pt idx="2">
                  <c:v>0.84615384615384615</c:v>
                </c:pt>
                <c:pt idx="3">
                  <c:v>0.92307692307692313</c:v>
                </c:pt>
                <c:pt idx="4">
                  <c:v>0.76923076923076927</c:v>
                </c:pt>
                <c:pt idx="5">
                  <c:v>0.61538461538461542</c:v>
                </c:pt>
                <c:pt idx="6">
                  <c:v>0.69230769230769229</c:v>
                </c:pt>
                <c:pt idx="7">
                  <c:v>0.46153846153846156</c:v>
                </c:pt>
                <c:pt idx="8">
                  <c:v>0.23076923076923078</c:v>
                </c:pt>
                <c:pt idx="9">
                  <c:v>0</c:v>
                </c:pt>
                <c:pt idx="10">
                  <c:v>7.6923076923076927E-2</c:v>
                </c:pt>
                <c:pt idx="11">
                  <c:v>0.15384615384615385</c:v>
                </c:pt>
                <c:pt idx="12">
                  <c:v>0</c:v>
                </c:pt>
              </c:numCache>
            </c:numRef>
          </c:val>
          <c:smooth val="0"/>
          <c:extLst>
            <c:ext xmlns:c16="http://schemas.microsoft.com/office/drawing/2014/chart" uri="{C3380CC4-5D6E-409C-BE32-E72D297353CC}">
              <c16:uniqueId val="{00000002-E101-4837-8934-ED6A62CAECF0}"/>
            </c:ext>
          </c:extLst>
        </c:ser>
        <c:ser>
          <c:idx val="3"/>
          <c:order val="2"/>
          <c:tx>
            <c:strRef>
              <c:f>'Reuses ordered by CC BY'!$E$1</c:f>
              <c:strCache>
                <c:ptCount val="1"/>
                <c:pt idx="0">
                  <c:v>CC BY-NC-ND (n=15)</c:v>
                </c:pt>
              </c:strCache>
            </c:strRef>
          </c:tx>
          <c:spPr>
            <a:ln w="28575" cap="rnd">
              <a:solidFill>
                <a:srgbClr val="FF9999"/>
              </a:solidFill>
              <a:round/>
            </a:ln>
            <a:effectLst/>
          </c:spPr>
          <c:marker>
            <c:symbol val="circle"/>
            <c:size val="5"/>
            <c:spPr>
              <a:solidFill>
                <a:srgbClr val="FF9999"/>
              </a:solidFill>
              <a:ln w="9525">
                <a:solidFill>
                  <a:srgbClr val="FF9999"/>
                </a:solidFill>
              </a:ln>
              <a:effectLst/>
            </c:spPr>
          </c:marker>
          <c:cat>
            <c:strRef>
              <c:f>'Reuses ordered by CC BY'!$A$2:$A$14</c:f>
              <c:strCache>
                <c:ptCount val="13"/>
                <c:pt idx="0">
                  <c:v>Download my paper for reading</c:v>
                </c:pt>
                <c:pt idx="1">
                  <c:v>Download my paper and share it with others</c:v>
                </c:pt>
                <c:pt idx="2">
                  <c:v>Text and data mine my paper, regardless of where they live in the world</c:v>
                </c:pt>
                <c:pt idx="3">
                  <c:v>Use a figure in their academic talks, regardless of where they live in the world</c:v>
                </c:pt>
                <c:pt idx="4">
                  <c:v>Copy my paper to another non-commercial website with annotations</c:v>
                </c:pt>
                <c:pt idx="5">
                  <c:v>Translate the preprint into another language (e.g. Spanish)</c:v>
                </c:pt>
                <c:pt idx="6">
                  <c:v>Copy my paper to another non-commercial website, unchanged</c:v>
                </c:pt>
                <c:pt idx="7">
                  <c:v>Modify my paper and publish it elsewhere, with my contributions appropriately credited</c:v>
                </c:pt>
                <c:pt idx="8">
                  <c:v>Use the figures in a textbook that is sold for profit</c:v>
                </c:pt>
                <c:pt idx="9">
                  <c:v>Use the figures in an advertisement for a product, as long as it is clear that I do not endorse it</c:v>
                </c:pt>
                <c:pt idx="10">
                  <c:v>Sell my paper as part of a compilation of papers</c:v>
                </c:pt>
                <c:pt idx="11">
                  <c:v>Copy my paper to the website of a journal to which I did not submit it</c:v>
                </c:pt>
                <c:pt idx="12">
                  <c:v>All of the above, *without* attributing the work to me</c:v>
                </c:pt>
              </c:strCache>
            </c:strRef>
          </c:cat>
          <c:val>
            <c:numRef>
              <c:f>'Reuses ordered by CC BY'!$E$2:$E$14</c:f>
              <c:numCache>
                <c:formatCode>General</c:formatCode>
                <c:ptCount val="13"/>
                <c:pt idx="0">
                  <c:v>1</c:v>
                </c:pt>
                <c:pt idx="1">
                  <c:v>1</c:v>
                </c:pt>
                <c:pt idx="2">
                  <c:v>0.93333333333333335</c:v>
                </c:pt>
                <c:pt idx="3">
                  <c:v>1</c:v>
                </c:pt>
                <c:pt idx="4">
                  <c:v>0.73333333333333328</c:v>
                </c:pt>
                <c:pt idx="5">
                  <c:v>0.73333333333333328</c:v>
                </c:pt>
                <c:pt idx="6">
                  <c:v>0.8</c:v>
                </c:pt>
                <c:pt idx="7">
                  <c:v>0.4</c:v>
                </c:pt>
                <c:pt idx="8">
                  <c:v>0.33333333333333331</c:v>
                </c:pt>
                <c:pt idx="9">
                  <c:v>0.2</c:v>
                </c:pt>
                <c:pt idx="10">
                  <c:v>6.6666666666666666E-2</c:v>
                </c:pt>
                <c:pt idx="11">
                  <c:v>0.26666666666666666</c:v>
                </c:pt>
                <c:pt idx="12">
                  <c:v>0</c:v>
                </c:pt>
              </c:numCache>
            </c:numRef>
          </c:val>
          <c:smooth val="0"/>
          <c:extLst>
            <c:ext xmlns:c16="http://schemas.microsoft.com/office/drawing/2014/chart" uri="{C3380CC4-5D6E-409C-BE32-E72D297353CC}">
              <c16:uniqueId val="{00000003-E101-4837-8934-ED6A62CAECF0}"/>
            </c:ext>
          </c:extLst>
        </c:ser>
        <c:ser>
          <c:idx val="0"/>
          <c:order val="3"/>
          <c:tx>
            <c:strRef>
              <c:f>'Reuses ordered by CC BY'!$B$1</c:f>
              <c:strCache>
                <c:ptCount val="1"/>
                <c:pt idx="0">
                  <c:v>All rights reserved (n=16)</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'Reuses ordered by CC BY'!$A$2:$A$14</c:f>
              <c:strCache>
                <c:ptCount val="13"/>
                <c:pt idx="0">
                  <c:v>Download my paper for reading</c:v>
                </c:pt>
                <c:pt idx="1">
                  <c:v>Download my paper and share it with others</c:v>
                </c:pt>
                <c:pt idx="2">
                  <c:v>Text and data mine my paper, regardless of where they live in the world</c:v>
                </c:pt>
                <c:pt idx="3">
                  <c:v>Use a figure in their academic talks, regardless of where they live in the world</c:v>
                </c:pt>
                <c:pt idx="4">
                  <c:v>Copy my paper to another non-commercial website with annotations</c:v>
                </c:pt>
                <c:pt idx="5">
                  <c:v>Translate the preprint into another language (e.g. Spanish)</c:v>
                </c:pt>
                <c:pt idx="6">
                  <c:v>Copy my paper to another non-commercial website, unchanged</c:v>
                </c:pt>
                <c:pt idx="7">
                  <c:v>Modify my paper and publish it elsewhere, with my contributions appropriately credited</c:v>
                </c:pt>
                <c:pt idx="8">
                  <c:v>Use the figures in a textbook that is sold for profit</c:v>
                </c:pt>
                <c:pt idx="9">
                  <c:v>Use the figures in an advertisement for a product, as long as it is clear that I do not endorse it</c:v>
                </c:pt>
                <c:pt idx="10">
                  <c:v>Sell my paper as part of a compilation of papers</c:v>
                </c:pt>
                <c:pt idx="11">
                  <c:v>Copy my paper to the website of a journal to which I did not submit it</c:v>
                </c:pt>
                <c:pt idx="12">
                  <c:v>All of the above, *without* attributing the work to me</c:v>
                </c:pt>
              </c:strCache>
            </c:strRef>
          </c:cat>
          <c:val>
            <c:numRef>
              <c:f>'Reuses ordered by CC BY'!$B$2:$B$14</c:f>
              <c:numCache>
                <c:formatCode>General</c:formatCode>
                <c:ptCount val="13"/>
                <c:pt idx="0">
                  <c:v>1</c:v>
                </c:pt>
                <c:pt idx="1">
                  <c:v>0.875</c:v>
                </c:pt>
                <c:pt idx="2">
                  <c:v>0.6875</c:v>
                </c:pt>
                <c:pt idx="3">
                  <c:v>0.75</c:v>
                </c:pt>
                <c:pt idx="4">
                  <c:v>0.375</c:v>
                </c:pt>
                <c:pt idx="5">
                  <c:v>0.4375</c:v>
                </c:pt>
                <c:pt idx="6">
                  <c:v>0.625</c:v>
                </c:pt>
                <c:pt idx="7">
                  <c:v>0.1875</c:v>
                </c:pt>
                <c:pt idx="8">
                  <c:v>0.25</c:v>
                </c:pt>
                <c:pt idx="9">
                  <c:v>0</c:v>
                </c:pt>
                <c:pt idx="10">
                  <c:v>6.25E-2</c:v>
                </c:pt>
                <c:pt idx="11">
                  <c:v>0.125</c:v>
                </c:pt>
                <c:pt idx="12">
                  <c:v>0</c:v>
                </c:pt>
              </c:numCache>
            </c:numRef>
          </c:val>
          <c:smooth val="0"/>
          <c:extLst>
            <c:ext xmlns:c16="http://schemas.microsoft.com/office/drawing/2014/chart" uri="{C3380CC4-5D6E-409C-BE32-E72D297353CC}">
              <c16:uniqueId val="{00000000-E101-4837-8934-ED6A62CAECF0}"/>
            </c:ext>
          </c:extLst>
        </c:ser>
        <c:dLbls>
          <c:showLegendKey val="0"/>
          <c:showVal val="0"/>
          <c:showCatName val="0"/>
          <c:showSerName val="0"/>
          <c:showPercent val="0"/>
          <c:showBubbleSize val="0"/>
        </c:dLbls>
        <c:marker val="1"/>
        <c:smooth val="0"/>
        <c:axId val="651152184"/>
        <c:axId val="651148576"/>
      </c:lineChart>
      <c:catAx>
        <c:axId val="651152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48576"/>
        <c:crosses val="autoZero"/>
        <c:auto val="1"/>
        <c:lblAlgn val="ctr"/>
        <c:lblOffset val="100"/>
        <c:noMultiLvlLbl val="0"/>
      </c:catAx>
      <c:valAx>
        <c:axId val="6511485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52184"/>
        <c:crosses val="autoZero"/>
        <c:crossBetween val="between"/>
      </c:valAx>
      <c:spPr>
        <a:noFill/>
        <a:ln>
          <a:noFill/>
        </a:ln>
        <a:effectLst/>
      </c:spPr>
    </c:plotArea>
    <c:legend>
      <c:legendPos val="b"/>
      <c:layout>
        <c:manualLayout>
          <c:xMode val="edge"/>
          <c:yMode val="edge"/>
          <c:x val="0.61293726688207162"/>
          <c:y val="0.86946452535882479"/>
          <c:w val="0.34414721623615702"/>
          <c:h val="0.12856424005473249"/>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What factors are important to you in selecting this license for your published paper?</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'Have preprinted &amp; chose license'!$AG$2</c:f>
              <c:strCache>
                <c:ptCount val="1"/>
                <c:pt idx="0">
                  <c:v>Very important</c:v>
                </c:pt>
              </c:strCache>
            </c:strRef>
          </c:tx>
          <c:spPr>
            <a:solidFill>
              <a:srgbClr val="FF0000"/>
            </a:solidFill>
            <a:ln>
              <a:noFill/>
            </a:ln>
            <a:effectLst/>
          </c:spPr>
          <c:invertIfNegative val="0"/>
          <c:cat>
            <c:strRef>
              <c:f>'Have preprinted &amp; chose license'!$AH$1:$AO$1</c:f>
              <c:strCache>
                <c:ptCount val="8"/>
                <c:pt idx="0">
                  <c:v>Journal default or recommended license</c:v>
                </c:pt>
                <c:pt idx="1">
                  <c:v>How other papers have been licensed (in the journal or your field)</c:v>
                </c:pt>
                <c:pt idx="2">
                  <c:v>Additional fees for certain licenses</c:v>
                </c:pt>
                <c:pt idx="3">
                  <c:v>Funder policies or recommendations</c:v>
                </c:pt>
                <c:pt idx="4">
                  <c:v>Library or university recommendations/resources</c:v>
                </c:pt>
                <c:pt idx="5">
                  <c:v>Other recommendations/resources (not journal, funder, or university)</c:v>
                </c:pt>
                <c:pt idx="6">
                  <c:v>Coauthor wishes</c:v>
                </c:pt>
                <c:pt idx="7">
                  <c:v>Potential reuse of the paper</c:v>
                </c:pt>
              </c:strCache>
            </c:strRef>
          </c:cat>
          <c:val>
            <c:numRef>
              <c:f>'Have preprinted &amp; chose license'!$AH$2:$AO$2</c:f>
              <c:numCache>
                <c:formatCode>General</c:formatCode>
                <c:ptCount val="8"/>
                <c:pt idx="0">
                  <c:v>53</c:v>
                </c:pt>
                <c:pt idx="1">
                  <c:v>16</c:v>
                </c:pt>
                <c:pt idx="2">
                  <c:v>40</c:v>
                </c:pt>
                <c:pt idx="3">
                  <c:v>36</c:v>
                </c:pt>
                <c:pt idx="4">
                  <c:v>8</c:v>
                </c:pt>
                <c:pt idx="5">
                  <c:v>8</c:v>
                </c:pt>
                <c:pt idx="6">
                  <c:v>35</c:v>
                </c:pt>
                <c:pt idx="7">
                  <c:v>60</c:v>
                </c:pt>
              </c:numCache>
            </c:numRef>
          </c:val>
          <c:extLst>
            <c:ext xmlns:c16="http://schemas.microsoft.com/office/drawing/2014/chart" uri="{C3380CC4-5D6E-409C-BE32-E72D297353CC}">
              <c16:uniqueId val="{00000000-150D-4B13-A9C7-BF9737FCB12E}"/>
            </c:ext>
          </c:extLst>
        </c:ser>
        <c:ser>
          <c:idx val="1"/>
          <c:order val="1"/>
          <c:tx>
            <c:strRef>
              <c:f>'Have preprinted &amp; chose license'!$AG$3</c:f>
              <c:strCache>
                <c:ptCount val="1"/>
                <c:pt idx="0">
                  <c:v>Somewhat important</c:v>
                </c:pt>
              </c:strCache>
            </c:strRef>
          </c:tx>
          <c:spPr>
            <a:solidFill>
              <a:srgbClr val="FF9999"/>
            </a:solidFill>
            <a:ln>
              <a:noFill/>
            </a:ln>
            <a:effectLst/>
          </c:spPr>
          <c:invertIfNegative val="0"/>
          <c:cat>
            <c:strRef>
              <c:f>'Have preprinted &amp; chose license'!$AH$1:$AO$1</c:f>
              <c:strCache>
                <c:ptCount val="8"/>
                <c:pt idx="0">
                  <c:v>Journal default or recommended license</c:v>
                </c:pt>
                <c:pt idx="1">
                  <c:v>How other papers have been licensed (in the journal or your field)</c:v>
                </c:pt>
                <c:pt idx="2">
                  <c:v>Additional fees for certain licenses</c:v>
                </c:pt>
                <c:pt idx="3">
                  <c:v>Funder policies or recommendations</c:v>
                </c:pt>
                <c:pt idx="4">
                  <c:v>Library or university recommendations/resources</c:v>
                </c:pt>
                <c:pt idx="5">
                  <c:v>Other recommendations/resources (not journal, funder, or university)</c:v>
                </c:pt>
                <c:pt idx="6">
                  <c:v>Coauthor wishes</c:v>
                </c:pt>
                <c:pt idx="7">
                  <c:v>Potential reuse of the paper</c:v>
                </c:pt>
              </c:strCache>
            </c:strRef>
          </c:cat>
          <c:val>
            <c:numRef>
              <c:f>'Have preprinted &amp; chose license'!$AH$3:$AO$3</c:f>
              <c:numCache>
                <c:formatCode>General</c:formatCode>
                <c:ptCount val="8"/>
                <c:pt idx="0">
                  <c:v>30</c:v>
                </c:pt>
                <c:pt idx="1">
                  <c:v>32</c:v>
                </c:pt>
                <c:pt idx="2">
                  <c:v>29</c:v>
                </c:pt>
                <c:pt idx="3">
                  <c:v>31</c:v>
                </c:pt>
                <c:pt idx="4">
                  <c:v>32</c:v>
                </c:pt>
                <c:pt idx="5">
                  <c:v>30</c:v>
                </c:pt>
                <c:pt idx="6">
                  <c:v>38</c:v>
                </c:pt>
                <c:pt idx="7">
                  <c:v>26</c:v>
                </c:pt>
              </c:numCache>
            </c:numRef>
          </c:val>
          <c:extLst>
            <c:ext xmlns:c16="http://schemas.microsoft.com/office/drawing/2014/chart" uri="{C3380CC4-5D6E-409C-BE32-E72D297353CC}">
              <c16:uniqueId val="{00000001-150D-4B13-A9C7-BF9737FCB12E}"/>
            </c:ext>
          </c:extLst>
        </c:ser>
        <c:ser>
          <c:idx val="2"/>
          <c:order val="2"/>
          <c:tx>
            <c:strRef>
              <c:f>'Have preprinted &amp; chose license'!$AG$4</c:f>
              <c:strCache>
                <c:ptCount val="1"/>
                <c:pt idx="0">
                  <c:v>Not at all important</c:v>
                </c:pt>
              </c:strCache>
            </c:strRef>
          </c:tx>
          <c:spPr>
            <a:solidFill>
              <a:schemeClr val="accent3"/>
            </a:solidFill>
            <a:ln>
              <a:noFill/>
            </a:ln>
            <a:effectLst/>
          </c:spPr>
          <c:invertIfNegative val="0"/>
          <c:cat>
            <c:strRef>
              <c:f>'Have preprinted &amp; chose license'!$AH$1:$AO$1</c:f>
              <c:strCache>
                <c:ptCount val="8"/>
                <c:pt idx="0">
                  <c:v>Journal default or recommended license</c:v>
                </c:pt>
                <c:pt idx="1">
                  <c:v>How other papers have been licensed (in the journal or your field)</c:v>
                </c:pt>
                <c:pt idx="2">
                  <c:v>Additional fees for certain licenses</c:v>
                </c:pt>
                <c:pt idx="3">
                  <c:v>Funder policies or recommendations</c:v>
                </c:pt>
                <c:pt idx="4">
                  <c:v>Library or university recommendations/resources</c:v>
                </c:pt>
                <c:pt idx="5">
                  <c:v>Other recommendations/resources (not journal, funder, or university)</c:v>
                </c:pt>
                <c:pt idx="6">
                  <c:v>Coauthor wishes</c:v>
                </c:pt>
                <c:pt idx="7">
                  <c:v>Potential reuse of the paper</c:v>
                </c:pt>
              </c:strCache>
            </c:strRef>
          </c:cat>
          <c:val>
            <c:numRef>
              <c:f>'Have preprinted &amp; chose license'!$AH$4:$AO$4</c:f>
              <c:numCache>
                <c:formatCode>General</c:formatCode>
                <c:ptCount val="8"/>
                <c:pt idx="0">
                  <c:v>23</c:v>
                </c:pt>
                <c:pt idx="1">
                  <c:v>53</c:v>
                </c:pt>
                <c:pt idx="2">
                  <c:v>29</c:v>
                </c:pt>
                <c:pt idx="3">
                  <c:v>33</c:v>
                </c:pt>
                <c:pt idx="4">
                  <c:v>55</c:v>
                </c:pt>
                <c:pt idx="5">
                  <c:v>54</c:v>
                </c:pt>
                <c:pt idx="6">
                  <c:v>28</c:v>
                </c:pt>
                <c:pt idx="7">
                  <c:v>13</c:v>
                </c:pt>
              </c:numCache>
            </c:numRef>
          </c:val>
          <c:extLst>
            <c:ext xmlns:c16="http://schemas.microsoft.com/office/drawing/2014/chart" uri="{C3380CC4-5D6E-409C-BE32-E72D297353CC}">
              <c16:uniqueId val="{00000002-150D-4B13-A9C7-BF9737FCB12E}"/>
            </c:ext>
          </c:extLst>
        </c:ser>
        <c:ser>
          <c:idx val="3"/>
          <c:order val="3"/>
          <c:tx>
            <c:strRef>
              <c:f>'Have preprinted &amp; chose license'!$AG$5</c:f>
              <c:strCache>
                <c:ptCount val="1"/>
                <c:pt idx="0">
                  <c:v>Don't know</c:v>
                </c:pt>
              </c:strCache>
            </c:strRef>
          </c:tx>
          <c:spPr>
            <a:solidFill>
              <a:schemeClr val="tx1"/>
            </a:solidFill>
            <a:ln>
              <a:noFill/>
            </a:ln>
            <a:effectLst/>
          </c:spPr>
          <c:invertIfNegative val="0"/>
          <c:cat>
            <c:strRef>
              <c:f>'Have preprinted &amp; chose license'!$AH$1:$AO$1</c:f>
              <c:strCache>
                <c:ptCount val="8"/>
                <c:pt idx="0">
                  <c:v>Journal default or recommended license</c:v>
                </c:pt>
                <c:pt idx="1">
                  <c:v>How other papers have been licensed (in the journal or your field)</c:v>
                </c:pt>
                <c:pt idx="2">
                  <c:v>Additional fees for certain licenses</c:v>
                </c:pt>
                <c:pt idx="3">
                  <c:v>Funder policies or recommendations</c:v>
                </c:pt>
                <c:pt idx="4">
                  <c:v>Library or university recommendations/resources</c:v>
                </c:pt>
                <c:pt idx="5">
                  <c:v>Other recommendations/resources (not journal, funder, or university)</c:v>
                </c:pt>
                <c:pt idx="6">
                  <c:v>Coauthor wishes</c:v>
                </c:pt>
                <c:pt idx="7">
                  <c:v>Potential reuse of the paper</c:v>
                </c:pt>
              </c:strCache>
            </c:strRef>
          </c:cat>
          <c:val>
            <c:numRef>
              <c:f>'Have preprinted &amp; chose license'!$AH$5:$AO$5</c:f>
              <c:numCache>
                <c:formatCode>General</c:formatCode>
                <c:ptCount val="8"/>
                <c:pt idx="0">
                  <c:v>11</c:v>
                </c:pt>
                <c:pt idx="1">
                  <c:v>16</c:v>
                </c:pt>
                <c:pt idx="2">
                  <c:v>19</c:v>
                </c:pt>
                <c:pt idx="3">
                  <c:v>17</c:v>
                </c:pt>
                <c:pt idx="4">
                  <c:v>22</c:v>
                </c:pt>
                <c:pt idx="5">
                  <c:v>25</c:v>
                </c:pt>
                <c:pt idx="6">
                  <c:v>16</c:v>
                </c:pt>
                <c:pt idx="7">
                  <c:v>18</c:v>
                </c:pt>
              </c:numCache>
            </c:numRef>
          </c:val>
          <c:extLst>
            <c:ext xmlns:c16="http://schemas.microsoft.com/office/drawing/2014/chart" uri="{C3380CC4-5D6E-409C-BE32-E72D297353CC}">
              <c16:uniqueId val="{00000003-150D-4B13-A9C7-BF9737FCB12E}"/>
            </c:ext>
          </c:extLst>
        </c:ser>
        <c:dLbls>
          <c:showLegendKey val="0"/>
          <c:showVal val="0"/>
          <c:showCatName val="0"/>
          <c:showSerName val="0"/>
          <c:showPercent val="0"/>
          <c:showBubbleSize val="0"/>
        </c:dLbls>
        <c:gapWidth val="50"/>
        <c:overlap val="100"/>
        <c:axId val="482368328"/>
        <c:axId val="482369640"/>
      </c:barChart>
      <c:catAx>
        <c:axId val="482368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9640"/>
        <c:crosses val="autoZero"/>
        <c:auto val="1"/>
        <c:lblAlgn val="ctr"/>
        <c:lblOffset val="100"/>
        <c:noMultiLvlLbl val="0"/>
      </c:catAx>
      <c:valAx>
        <c:axId val="482369640"/>
        <c:scaling>
          <c:orientation val="minMax"/>
          <c:max val="117"/>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68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65933711921656"/>
          <c:y val="0.33347239788875221"/>
          <c:w val="0.63220525881707501"/>
          <c:h val="0.57499613786061432"/>
        </c:manualLayout>
      </c:layout>
      <c:pieChart>
        <c:varyColors val="1"/>
        <c:ser>
          <c:idx val="0"/>
          <c:order val="0"/>
          <c:tx>
            <c:strRef>
              <c:f>'Have preprinted &amp; chose license'!$R$1</c:f>
              <c:strCache>
                <c:ptCount val="1"/>
                <c:pt idx="0">
                  <c:v>What license did you choose for this preprint?</c:v>
                </c:pt>
              </c:strCache>
            </c:strRef>
          </c:tx>
          <c:dPt>
            <c:idx val="0"/>
            <c:bubble3D val="0"/>
            <c:spPr>
              <a:solidFill>
                <a:schemeClr val="accent3">
                  <a:shade val="44000"/>
                </a:schemeClr>
              </a:solidFill>
              <a:ln w="19050">
                <a:solidFill>
                  <a:schemeClr val="lt1"/>
                </a:solidFill>
              </a:ln>
              <a:effectLst/>
            </c:spPr>
            <c:extLst>
              <c:ext xmlns:c16="http://schemas.microsoft.com/office/drawing/2014/chart" uri="{C3380CC4-5D6E-409C-BE32-E72D297353CC}">
                <c16:uniqueId val="{00000001-1481-41DD-9F34-9CFC4DD7EBE8}"/>
              </c:ext>
            </c:extLst>
          </c:dPt>
          <c:dPt>
            <c:idx val="1"/>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3-6EE0-4958-8828-DC415E39C49F}"/>
              </c:ext>
            </c:extLst>
          </c:dPt>
          <c:dPt>
            <c:idx val="2"/>
            <c:bubble3D val="0"/>
            <c:spPr>
              <a:solidFill>
                <a:schemeClr val="accent3">
                  <a:shade val="72000"/>
                </a:schemeClr>
              </a:solidFill>
              <a:ln w="19050">
                <a:solidFill>
                  <a:schemeClr val="lt1"/>
                </a:solidFill>
              </a:ln>
              <a:effectLst/>
            </c:spPr>
            <c:extLst>
              <c:ext xmlns:c16="http://schemas.microsoft.com/office/drawing/2014/chart" uri="{C3380CC4-5D6E-409C-BE32-E72D297353CC}">
                <c16:uniqueId val="{00000005-6EE0-4958-8828-DC415E39C49F}"/>
              </c:ext>
            </c:extLst>
          </c:dPt>
          <c:dPt>
            <c:idx val="3"/>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7-6EE0-4958-8828-DC415E39C49F}"/>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6EE0-4958-8828-DC415E39C49F}"/>
              </c:ext>
            </c:extLst>
          </c:dPt>
          <c:dPt>
            <c:idx val="5"/>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B-6EE0-4958-8828-DC415E39C49F}"/>
              </c:ext>
            </c:extLst>
          </c:dPt>
          <c:dPt>
            <c:idx val="6"/>
            <c:bubble3D val="0"/>
            <c:spPr>
              <a:solidFill>
                <a:schemeClr val="accent3">
                  <a:tint val="72000"/>
                </a:schemeClr>
              </a:solidFill>
              <a:ln w="19050">
                <a:solidFill>
                  <a:schemeClr val="lt1"/>
                </a:solidFill>
              </a:ln>
              <a:effectLst/>
            </c:spPr>
            <c:extLst>
              <c:ext xmlns:c16="http://schemas.microsoft.com/office/drawing/2014/chart" uri="{C3380CC4-5D6E-409C-BE32-E72D297353CC}">
                <c16:uniqueId val="{0000000D-6EE0-4958-8828-DC415E39C49F}"/>
              </c:ext>
            </c:extLst>
          </c:dPt>
          <c:dPt>
            <c:idx val="7"/>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F-6EE0-4958-8828-DC415E39C49F}"/>
              </c:ext>
            </c:extLst>
          </c:dPt>
          <c:dPt>
            <c:idx val="8"/>
            <c:bubble3D val="0"/>
            <c:spPr>
              <a:solidFill>
                <a:schemeClr val="accent3">
                  <a:tint val="44000"/>
                </a:schemeClr>
              </a:solidFill>
              <a:ln w="19050">
                <a:solidFill>
                  <a:schemeClr val="lt1"/>
                </a:solidFill>
              </a:ln>
              <a:effectLst/>
            </c:spPr>
            <c:extLst>
              <c:ext xmlns:c16="http://schemas.microsoft.com/office/drawing/2014/chart" uri="{C3380CC4-5D6E-409C-BE32-E72D297353CC}">
                <c16:uniqueId val="{00000011-6EE0-4958-8828-DC415E39C4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'Have preprinted &amp; chose license'!$Q$2:$Q$10</c:f>
              <c:strCache>
                <c:ptCount val="9"/>
                <c:pt idx="0">
                  <c:v>All rights reserved or standard arXiv license</c:v>
                </c:pt>
                <c:pt idx="1">
                  <c:v>CC BY</c:v>
                </c:pt>
                <c:pt idx="2">
                  <c:v>CC BY-SA</c:v>
                </c:pt>
                <c:pt idx="3">
                  <c:v>CC BY-NC</c:v>
                </c:pt>
                <c:pt idx="4">
                  <c:v>CC BY-NC-SA</c:v>
                </c:pt>
                <c:pt idx="5">
                  <c:v>CC BY-ND</c:v>
                </c:pt>
                <c:pt idx="6">
                  <c:v>CC BY-NC-ND</c:v>
                </c:pt>
                <c:pt idx="7">
                  <c:v>CC0</c:v>
                </c:pt>
                <c:pt idx="8">
                  <c:v>Don't know</c:v>
                </c:pt>
              </c:strCache>
            </c:strRef>
          </c:cat>
          <c:val>
            <c:numRef>
              <c:f>'Have preprinted &amp; chose license'!$R$2:$R$10</c:f>
              <c:numCache>
                <c:formatCode>General</c:formatCode>
                <c:ptCount val="9"/>
                <c:pt idx="0">
                  <c:v>16</c:v>
                </c:pt>
                <c:pt idx="1">
                  <c:v>52</c:v>
                </c:pt>
                <c:pt idx="2">
                  <c:v>1</c:v>
                </c:pt>
                <c:pt idx="3">
                  <c:v>13</c:v>
                </c:pt>
                <c:pt idx="4">
                  <c:v>1</c:v>
                </c:pt>
                <c:pt idx="5">
                  <c:v>3</c:v>
                </c:pt>
                <c:pt idx="6">
                  <c:v>15</c:v>
                </c:pt>
                <c:pt idx="7">
                  <c:v>5</c:v>
                </c:pt>
                <c:pt idx="8">
                  <c:v>10</c:v>
                </c:pt>
              </c:numCache>
            </c:numRef>
          </c:val>
          <c:extLst>
            <c:ext xmlns:c16="http://schemas.microsoft.com/office/drawing/2014/chart" uri="{C3380CC4-5D6E-409C-BE32-E72D297353CC}">
              <c16:uniqueId val="{00000000-1481-41DD-9F34-9CFC4DD7EBE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635510096841667"/>
          <c:y val="0.36856990762153125"/>
          <c:w val="0.5794293233461979"/>
          <c:h val="0.62255400547760464"/>
        </c:manualLayout>
      </c:layout>
      <c:pieChart>
        <c:varyColors val="1"/>
        <c:ser>
          <c:idx val="0"/>
          <c:order val="0"/>
          <c:tx>
            <c:strRef>
              <c:f>'Have preprinted &amp; chose license'!$E$1</c:f>
              <c:strCache>
                <c:ptCount val="1"/>
                <c:pt idx="0">
                  <c:v>Which most closely describes your current position?</c:v>
                </c:pt>
              </c:strCache>
            </c:strRef>
          </c:tx>
          <c:dPt>
            <c:idx val="0"/>
            <c:bubble3D val="0"/>
            <c:spPr>
              <a:solidFill>
                <a:schemeClr val="accent3">
                  <a:shade val="45000"/>
                </a:schemeClr>
              </a:solidFill>
              <a:ln w="19050">
                <a:solidFill>
                  <a:schemeClr val="lt1"/>
                </a:solidFill>
              </a:ln>
              <a:effectLst/>
            </c:spPr>
            <c:extLst>
              <c:ext xmlns:c16="http://schemas.microsoft.com/office/drawing/2014/chart" uri="{C3380CC4-5D6E-409C-BE32-E72D297353CC}">
                <c16:uniqueId val="{00000004-922A-491D-BAFA-610850D0BB1F}"/>
              </c:ext>
            </c:extLst>
          </c:dPt>
          <c:dPt>
            <c:idx val="1"/>
            <c:bubble3D val="0"/>
            <c:spPr>
              <a:solidFill>
                <a:schemeClr val="accent3">
                  <a:shade val="61000"/>
                </a:schemeClr>
              </a:solidFill>
              <a:ln w="19050">
                <a:solidFill>
                  <a:schemeClr val="lt1"/>
                </a:solidFill>
              </a:ln>
              <a:effectLst/>
            </c:spPr>
            <c:extLst>
              <c:ext xmlns:c16="http://schemas.microsoft.com/office/drawing/2014/chart" uri="{C3380CC4-5D6E-409C-BE32-E72D297353CC}">
                <c16:uniqueId val="{00000003-922A-491D-BAFA-610850D0BB1F}"/>
              </c:ext>
            </c:extLst>
          </c:dPt>
          <c:dPt>
            <c:idx val="2"/>
            <c:bubble3D val="0"/>
            <c:spPr>
              <a:solidFill>
                <a:schemeClr val="accent3">
                  <a:shade val="76000"/>
                </a:schemeClr>
              </a:solidFill>
              <a:ln w="19050">
                <a:solidFill>
                  <a:schemeClr val="lt1"/>
                </a:solidFill>
              </a:ln>
              <a:effectLst/>
            </c:spPr>
          </c:dPt>
          <c:dPt>
            <c:idx val="3"/>
            <c:bubble3D val="0"/>
            <c:spPr>
              <a:solidFill>
                <a:schemeClr val="accent3">
                  <a:shade val="92000"/>
                </a:schemeClr>
              </a:solidFill>
              <a:ln w="19050">
                <a:solidFill>
                  <a:schemeClr val="lt1"/>
                </a:solidFill>
              </a:ln>
              <a:effectLst/>
            </c:spPr>
            <c:extLst>
              <c:ext xmlns:c16="http://schemas.microsoft.com/office/drawing/2014/chart" uri="{C3380CC4-5D6E-409C-BE32-E72D297353CC}">
                <c16:uniqueId val="{00000002-922A-491D-BAFA-610850D0BB1F}"/>
              </c:ext>
            </c:extLst>
          </c:dPt>
          <c:dPt>
            <c:idx val="4"/>
            <c:bubble3D val="0"/>
            <c:spPr>
              <a:solidFill>
                <a:schemeClr val="accent3">
                  <a:tint val="93000"/>
                </a:schemeClr>
              </a:solidFill>
              <a:ln w="19050">
                <a:solidFill>
                  <a:schemeClr val="lt1"/>
                </a:solidFill>
              </a:ln>
              <a:effectLst/>
            </c:spPr>
          </c:dPt>
          <c:dPt>
            <c:idx val="5"/>
            <c:bubble3D val="0"/>
            <c:spPr>
              <a:solidFill>
                <a:schemeClr val="accent3">
                  <a:tint val="77000"/>
                </a:schemeClr>
              </a:solidFill>
              <a:ln w="19050">
                <a:solidFill>
                  <a:schemeClr val="lt1"/>
                </a:solidFill>
              </a:ln>
              <a:effectLst/>
            </c:spPr>
          </c:dPt>
          <c:dPt>
            <c:idx val="6"/>
            <c:bubble3D val="0"/>
            <c:spPr>
              <a:solidFill>
                <a:schemeClr val="accent3">
                  <a:tint val="62000"/>
                </a:schemeClr>
              </a:solidFill>
              <a:ln w="19050">
                <a:solidFill>
                  <a:schemeClr val="lt1"/>
                </a:solidFill>
              </a:ln>
              <a:effectLst/>
            </c:spPr>
          </c:dPt>
          <c:dPt>
            <c:idx val="7"/>
            <c:bubble3D val="0"/>
            <c:spPr>
              <a:solidFill>
                <a:schemeClr val="accent3">
                  <a:tint val="46000"/>
                </a:schemeClr>
              </a:solidFill>
              <a:ln w="19050">
                <a:solidFill>
                  <a:schemeClr val="lt1"/>
                </a:solidFill>
              </a:ln>
              <a:effectLst/>
            </c:spPr>
          </c:dPt>
          <c:dLbls>
            <c:dLbl>
              <c:idx val="0"/>
              <c:layout>
                <c:manualLayout>
                  <c:x val="4.2371362867055541E-2"/>
                  <c:y val="-4.8419982057070265E-2"/>
                </c:manualLayout>
              </c:layout>
              <c:showLegendKey val="0"/>
              <c:showVal val="0"/>
              <c:showCatName val="1"/>
              <c:showSerName val="0"/>
              <c:showPercent val="1"/>
              <c:showBubbleSize val="0"/>
              <c:extLst>
                <c:ext xmlns:c15="http://schemas.microsoft.com/office/drawing/2012/chart" uri="{CE6537A1-D6FC-4f65-9D91-7224C49458BB}">
                  <c15:layout>
                    <c:manualLayout>
                      <c:w val="0.26725614037693762"/>
                      <c:h val="0.13687373974598735"/>
                    </c:manualLayout>
                  </c15:layout>
                </c:ext>
                <c:ext xmlns:c16="http://schemas.microsoft.com/office/drawing/2014/chart" uri="{C3380CC4-5D6E-409C-BE32-E72D297353CC}">
                  <c16:uniqueId val="{00000004-922A-491D-BAFA-610850D0BB1F}"/>
                </c:ext>
              </c:extLst>
            </c:dLbl>
            <c:dLbl>
              <c:idx val="1"/>
              <c:layout>
                <c:manualLayout>
                  <c:x val="0.18689052308364568"/>
                  <c:y val="4.16095521371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2A-491D-BAFA-610850D0BB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'Have preprinted &amp; chose license'!$D$2:$D$9</c:f>
              <c:strCache>
                <c:ptCount val="8"/>
                <c:pt idx="0">
                  <c:v>Undergraduate</c:v>
                </c:pt>
                <c:pt idx="1">
                  <c:v>Graduate Student</c:v>
                </c:pt>
                <c:pt idx="2">
                  <c:v>Postdoc</c:v>
                </c:pt>
                <c:pt idx="3">
                  <c:v>Faculty member</c:v>
                </c:pt>
                <c:pt idx="4">
                  <c:v>Staff scientist</c:v>
                </c:pt>
                <c:pt idx="5">
                  <c:v>Faculty member, Editor</c:v>
                </c:pt>
                <c:pt idx="6">
                  <c:v>Editor</c:v>
                </c:pt>
                <c:pt idx="7">
                  <c:v>Other</c:v>
                </c:pt>
              </c:strCache>
            </c:strRef>
          </c:cat>
          <c:val>
            <c:numRef>
              <c:f>'Have preprinted &amp; chose license'!$E$2:$E$9</c:f>
              <c:numCache>
                <c:formatCode>General</c:formatCode>
                <c:ptCount val="8"/>
                <c:pt idx="0">
                  <c:v>0</c:v>
                </c:pt>
                <c:pt idx="1">
                  <c:v>7</c:v>
                </c:pt>
                <c:pt idx="2">
                  <c:v>35</c:v>
                </c:pt>
                <c:pt idx="3">
                  <c:v>46</c:v>
                </c:pt>
                <c:pt idx="4">
                  <c:v>13</c:v>
                </c:pt>
                <c:pt idx="5">
                  <c:v>4</c:v>
                </c:pt>
                <c:pt idx="6">
                  <c:v>3</c:v>
                </c:pt>
                <c:pt idx="7">
                  <c:v>9</c:v>
                </c:pt>
              </c:numCache>
            </c:numRef>
          </c:val>
          <c:extLst>
            <c:ext xmlns:c16="http://schemas.microsoft.com/office/drawing/2014/chart" uri="{C3380CC4-5D6E-409C-BE32-E72D297353CC}">
              <c16:uniqueId val="{00000000-922A-491D-BAFA-610850D0BB1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layout>
        <c:manualLayout>
          <c:xMode val="edge"/>
          <c:yMode val="edge"/>
          <c:x val="0.18712372304522668"/>
          <c:y val="0.114367362376439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976224846894139"/>
          <c:y val="0.43857491713142094"/>
          <c:w val="0.40170798176899786"/>
          <c:h val="0.32771772146916534"/>
        </c:manualLayout>
      </c:layout>
      <c:pieChart>
        <c:varyColors val="1"/>
        <c:ser>
          <c:idx val="0"/>
          <c:order val="0"/>
          <c:tx>
            <c:strRef>
              <c:f>'Have preprinted &amp; chose license'!$G$1</c:f>
              <c:strCache>
                <c:ptCount val="1"/>
                <c:pt idx="0">
                  <c:v>Where do you primarily work?</c:v>
                </c:pt>
              </c:strCache>
            </c:strRef>
          </c:tx>
          <c:dPt>
            <c:idx val="0"/>
            <c:bubble3D val="0"/>
            <c:spPr>
              <a:solidFill>
                <a:schemeClr val="accent3">
                  <a:shade val="47000"/>
                </a:schemeClr>
              </a:solidFill>
              <a:ln w="19050">
                <a:solidFill>
                  <a:schemeClr val="lt1"/>
                </a:solidFill>
              </a:ln>
              <a:effectLst/>
            </c:spPr>
            <c:extLst>
              <c:ext xmlns:c16="http://schemas.microsoft.com/office/drawing/2014/chart" uri="{C3380CC4-5D6E-409C-BE32-E72D297353CC}">
                <c16:uniqueId val="{00000001-8A8E-4D2A-9CC7-33DE48E39FC9}"/>
              </c:ext>
            </c:extLst>
          </c:dPt>
          <c:dPt>
            <c:idx val="1"/>
            <c:bubble3D val="0"/>
            <c:spPr>
              <a:solidFill>
                <a:schemeClr val="accent3">
                  <a:shade val="65000"/>
                </a:schemeClr>
              </a:solidFill>
              <a:ln w="19050">
                <a:solidFill>
                  <a:schemeClr val="lt1"/>
                </a:solidFill>
              </a:ln>
              <a:effectLst/>
            </c:spPr>
          </c:dPt>
          <c:dPt>
            <c:idx val="2"/>
            <c:bubble3D val="0"/>
            <c:spPr>
              <a:solidFill>
                <a:schemeClr val="accent3">
                  <a:shade val="82000"/>
                </a:schemeClr>
              </a:solidFill>
              <a:ln w="19050">
                <a:solidFill>
                  <a:schemeClr val="lt1"/>
                </a:solidFill>
              </a:ln>
              <a:effectLst/>
            </c:spPr>
          </c:dPt>
          <c:dPt>
            <c:idx val="3"/>
            <c:bubble3D val="0"/>
            <c:spPr>
              <a:solidFill>
                <a:schemeClr val="accent3"/>
              </a:solidFill>
              <a:ln w="19050">
                <a:solidFill>
                  <a:schemeClr val="lt1"/>
                </a:solidFill>
              </a:ln>
              <a:effectLst/>
            </c:spPr>
          </c:dPt>
          <c:dPt>
            <c:idx val="4"/>
            <c:bubble3D val="0"/>
            <c:spPr>
              <a:solidFill>
                <a:schemeClr val="accent3">
                  <a:tint val="83000"/>
                </a:schemeClr>
              </a:solidFill>
              <a:ln w="19050">
                <a:solidFill>
                  <a:schemeClr val="lt1"/>
                </a:solidFill>
              </a:ln>
              <a:effectLst/>
            </c:spPr>
          </c:dPt>
          <c:dPt>
            <c:idx val="5"/>
            <c:bubble3D val="0"/>
            <c:spPr>
              <a:solidFill>
                <a:schemeClr val="accent3">
                  <a:tint val="65000"/>
                </a:schemeClr>
              </a:solidFill>
              <a:ln w="19050">
                <a:solidFill>
                  <a:schemeClr val="lt1"/>
                </a:solidFill>
              </a:ln>
              <a:effectLst/>
            </c:spPr>
          </c:dPt>
          <c:dPt>
            <c:idx val="6"/>
            <c:bubble3D val="0"/>
            <c:spPr>
              <a:solidFill>
                <a:schemeClr val="accent3">
                  <a:tint val="48000"/>
                </a:schemeClr>
              </a:solidFill>
              <a:ln w="19050">
                <a:solidFill>
                  <a:schemeClr val="lt1"/>
                </a:solidFill>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8A8E-4D2A-9CC7-33DE48E39F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'Have preprinted &amp; chose license'!$F$2:$F$8</c:f>
              <c:strCache>
                <c:ptCount val="7"/>
                <c:pt idx="0">
                  <c:v>North America</c:v>
                </c:pt>
                <c:pt idx="1">
                  <c:v>South America</c:v>
                </c:pt>
                <c:pt idx="2">
                  <c:v>Central America</c:v>
                </c:pt>
                <c:pt idx="3">
                  <c:v>Europe</c:v>
                </c:pt>
                <c:pt idx="4">
                  <c:v>Asia</c:v>
                </c:pt>
                <c:pt idx="5">
                  <c:v>Oceania</c:v>
                </c:pt>
                <c:pt idx="6">
                  <c:v>Africa</c:v>
                </c:pt>
              </c:strCache>
            </c:strRef>
          </c:cat>
          <c:val>
            <c:numRef>
              <c:f>'Have preprinted &amp; chose license'!$G$2:$G$8</c:f>
              <c:numCache>
                <c:formatCode>General</c:formatCode>
                <c:ptCount val="7"/>
                <c:pt idx="0">
                  <c:v>65</c:v>
                </c:pt>
                <c:pt idx="1">
                  <c:v>4</c:v>
                </c:pt>
                <c:pt idx="2">
                  <c:v>0</c:v>
                </c:pt>
                <c:pt idx="3">
                  <c:v>39</c:v>
                </c:pt>
                <c:pt idx="4">
                  <c:v>5</c:v>
                </c:pt>
                <c:pt idx="5">
                  <c:v>3</c:v>
                </c:pt>
                <c:pt idx="6">
                  <c:v>1</c:v>
                </c:pt>
              </c:numCache>
            </c:numRef>
          </c:val>
          <c:extLst>
            <c:ext xmlns:c16="http://schemas.microsoft.com/office/drawing/2014/chart" uri="{C3380CC4-5D6E-409C-BE32-E72D297353CC}">
              <c16:uniqueId val="{00000000-8A8E-4D2A-9CC7-33DE48E39FC9}"/>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'Have preprinted &amp; chose license'!$I$1</c:f>
              <c:strCache>
                <c:ptCount val="1"/>
                <c:pt idx="0">
                  <c:v>On what preprint server did you post your most recent preprint?*</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FB58-4D14-8321-5E766C624C7A}"/>
              </c:ext>
            </c:extLst>
          </c:dPt>
          <c:dPt>
            <c:idx val="1"/>
            <c:bubble3D val="0"/>
            <c:spPr>
              <a:solidFill>
                <a:schemeClr val="accent3">
                  <a:shade val="86000"/>
                </a:schemeClr>
              </a:solidFill>
              <a:ln w="19050">
                <a:solidFill>
                  <a:schemeClr val="lt1"/>
                </a:solidFill>
              </a:ln>
              <a:effectLst/>
            </c:spPr>
          </c:dPt>
          <c:dPt>
            <c:idx val="2"/>
            <c:bubble3D val="0"/>
            <c:spPr>
              <a:solidFill>
                <a:schemeClr val="accent3">
                  <a:tint val="86000"/>
                </a:schemeClr>
              </a:solidFill>
              <a:ln w="19050">
                <a:solidFill>
                  <a:schemeClr val="lt1"/>
                </a:solidFill>
              </a:ln>
              <a:effectLst/>
            </c:spPr>
          </c:dPt>
          <c:dPt>
            <c:idx val="3"/>
            <c:bubble3D val="0"/>
            <c:spPr>
              <a:solidFill>
                <a:schemeClr val="accent3">
                  <a:tint val="58000"/>
                </a:schemeClr>
              </a:solidFill>
              <a:ln w="19050">
                <a:solidFill>
                  <a:schemeClr val="lt1"/>
                </a:solidFill>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FB58-4D14-8321-5E766C624C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'Have preprinted &amp; chose license'!$H$2:$H$5</c:f>
              <c:strCache>
                <c:ptCount val="4"/>
                <c:pt idx="0">
                  <c:v>bioRxiv</c:v>
                </c:pt>
                <c:pt idx="1">
                  <c:v>PeerJ Preprints</c:v>
                </c:pt>
                <c:pt idx="2">
                  <c:v>arXiv</c:v>
                </c:pt>
                <c:pt idx="3">
                  <c:v>Other</c:v>
                </c:pt>
              </c:strCache>
            </c:strRef>
          </c:cat>
          <c:val>
            <c:numRef>
              <c:f>'Have preprinted &amp; chose license'!$I$2:$I$5</c:f>
              <c:numCache>
                <c:formatCode>General</c:formatCode>
                <c:ptCount val="4"/>
                <c:pt idx="0">
                  <c:v>84</c:v>
                </c:pt>
                <c:pt idx="1">
                  <c:v>7</c:v>
                </c:pt>
                <c:pt idx="2">
                  <c:v>9</c:v>
                </c:pt>
                <c:pt idx="3">
                  <c:v>17</c:v>
                </c:pt>
              </c:numCache>
            </c:numRef>
          </c:val>
          <c:extLst>
            <c:ext xmlns:c16="http://schemas.microsoft.com/office/drawing/2014/chart" uri="{C3380CC4-5D6E-409C-BE32-E72D297353CC}">
              <c16:uniqueId val="{00000000-FB58-4D14-8321-5E766C624C7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9789788962083"/>
          <c:y val="0.36500511878580483"/>
          <c:w val="0.65622195884592183"/>
          <c:h val="0.52970981598637135"/>
        </c:manualLayout>
      </c:layout>
      <c:pieChart>
        <c:varyColors val="1"/>
        <c:ser>
          <c:idx val="0"/>
          <c:order val="0"/>
          <c:tx>
            <c:strRef>
              <c:f>'Have preprinted &amp; chose license'!$K$1</c:f>
              <c:strCache>
                <c:ptCount val="1"/>
                <c:pt idx="0">
                  <c:v>How long ago did you post your last preprint?</c:v>
                </c:pt>
              </c:strCache>
            </c:strRef>
          </c:tx>
          <c:dPt>
            <c:idx val="0"/>
            <c:bubble3D val="0"/>
            <c:spPr>
              <a:solidFill>
                <a:schemeClr val="accent3">
                  <a:shade val="58000"/>
                </a:schemeClr>
              </a:solidFill>
              <a:ln w="19050">
                <a:solidFill>
                  <a:schemeClr val="lt1"/>
                </a:solidFill>
              </a:ln>
              <a:effectLst/>
            </c:spPr>
          </c:dPt>
          <c:dPt>
            <c:idx val="1"/>
            <c:bubble3D val="0"/>
            <c:spPr>
              <a:solidFill>
                <a:schemeClr val="accent3">
                  <a:shade val="86000"/>
                </a:schemeClr>
              </a:solidFill>
              <a:ln w="19050">
                <a:solidFill>
                  <a:schemeClr val="lt1"/>
                </a:solidFill>
              </a:ln>
              <a:effectLst/>
            </c:spPr>
          </c:dPt>
          <c:dPt>
            <c:idx val="2"/>
            <c:bubble3D val="0"/>
            <c:spPr>
              <a:solidFill>
                <a:schemeClr val="accent3">
                  <a:tint val="86000"/>
                </a:schemeClr>
              </a:solidFill>
              <a:ln w="19050">
                <a:solidFill>
                  <a:schemeClr val="lt1"/>
                </a:solidFill>
              </a:ln>
              <a:effectLst/>
            </c:spPr>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1-ABFB-4768-8705-028E6A2BD13D}"/>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ABFB-4768-8705-028E6A2BD1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'Have preprinted &amp; chose license'!$J$2:$J$5</c:f>
              <c:strCache>
                <c:ptCount val="4"/>
                <c:pt idx="0">
                  <c:v>Within the last month</c:v>
                </c:pt>
                <c:pt idx="1">
                  <c:v>1-6 months ago</c:v>
                </c:pt>
                <c:pt idx="2">
                  <c:v>6-12 months ago</c:v>
                </c:pt>
                <c:pt idx="3">
                  <c:v>Don't know</c:v>
                </c:pt>
              </c:strCache>
            </c:strRef>
          </c:cat>
          <c:val>
            <c:numRef>
              <c:f>'Have preprinted &amp; chose license'!$K$2:$K$5</c:f>
              <c:numCache>
                <c:formatCode>General</c:formatCode>
                <c:ptCount val="4"/>
                <c:pt idx="0">
                  <c:v>39</c:v>
                </c:pt>
                <c:pt idx="1">
                  <c:v>44</c:v>
                </c:pt>
                <c:pt idx="2">
                  <c:v>26</c:v>
                </c:pt>
                <c:pt idx="3">
                  <c:v>0</c:v>
                </c:pt>
              </c:numCache>
            </c:numRef>
          </c:val>
          <c:extLst>
            <c:ext xmlns:c16="http://schemas.microsoft.com/office/drawing/2014/chart" uri="{C3380CC4-5D6E-409C-BE32-E72D297353CC}">
              <c16:uniqueId val="{00000000-ABFB-4768-8705-028E6A2BD13D}"/>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'Have preprinted &amp; chose license'!$M$1</c:f>
              <c:strCache>
                <c:ptCount val="1"/>
                <c:pt idx="0">
                  <c:v>What discipline does this preprint fall under? Please check all that apply.</c:v>
                </c:pt>
              </c:strCache>
            </c:strRef>
          </c:tx>
          <c:spPr>
            <a:solidFill>
              <a:schemeClr val="accent3"/>
            </a:solidFill>
            <a:ln>
              <a:noFill/>
            </a:ln>
            <a:effectLst/>
          </c:spPr>
          <c:invertIfNegative val="0"/>
          <c:cat>
            <c:strRef>
              <c:f>'Have preprinted &amp; chose license'!$L$2:$L$7</c:f>
              <c:strCache>
                <c:ptCount val="6"/>
                <c:pt idx="0">
                  <c:v>Biology</c:v>
                </c:pt>
                <c:pt idx="1">
                  <c:v>Chemistry</c:v>
                </c:pt>
                <c:pt idx="2">
                  <c:v>Social Sciences</c:v>
                </c:pt>
                <c:pt idx="3">
                  <c:v>Computer Science</c:v>
                </c:pt>
                <c:pt idx="4">
                  <c:v>Physics</c:v>
                </c:pt>
                <c:pt idx="5">
                  <c:v>Mathematics</c:v>
                </c:pt>
              </c:strCache>
            </c:strRef>
          </c:cat>
          <c:val>
            <c:numRef>
              <c:f>'Have preprinted &amp; chose license'!$M$2:$M$7</c:f>
              <c:numCache>
                <c:formatCode>General</c:formatCode>
                <c:ptCount val="6"/>
                <c:pt idx="0">
                  <c:v>87</c:v>
                </c:pt>
                <c:pt idx="1">
                  <c:v>5</c:v>
                </c:pt>
                <c:pt idx="2">
                  <c:v>10</c:v>
                </c:pt>
                <c:pt idx="3">
                  <c:v>16</c:v>
                </c:pt>
                <c:pt idx="4">
                  <c:v>7</c:v>
                </c:pt>
                <c:pt idx="5">
                  <c:v>4</c:v>
                </c:pt>
              </c:numCache>
            </c:numRef>
          </c:val>
          <c:extLst>
            <c:ext xmlns:c16="http://schemas.microsoft.com/office/drawing/2014/chart" uri="{C3380CC4-5D6E-409C-BE32-E72D297353CC}">
              <c16:uniqueId val="{00000000-2D0E-4FEE-858F-3BD826DAC4E0}"/>
            </c:ext>
          </c:extLst>
        </c:ser>
        <c:dLbls>
          <c:showLegendKey val="0"/>
          <c:showVal val="0"/>
          <c:showCatName val="0"/>
          <c:showSerName val="0"/>
          <c:showPercent val="0"/>
          <c:showBubbleSize val="0"/>
        </c:dLbls>
        <c:gapWidth val="219"/>
        <c:overlap val="-27"/>
        <c:axId val="651606584"/>
        <c:axId val="651606912"/>
      </c:barChart>
      <c:catAx>
        <c:axId val="6516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06912"/>
        <c:crosses val="autoZero"/>
        <c:auto val="1"/>
        <c:lblAlgn val="ctr"/>
        <c:lblOffset val="100"/>
        <c:noMultiLvlLbl val="0"/>
      </c:catAx>
      <c:valAx>
        <c:axId val="6516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06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would you like others to be able to do with your preprint, without having to ask for your permission? Assume, unless noted, that your work would be attributed to you and your co-authors.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'Reuses by license type'!$AL$80</c:f>
              <c:strCache>
                <c:ptCount val="1"/>
                <c:pt idx="0">
                  <c:v>CC BY (n=52)</c:v>
                </c:pt>
              </c:strCache>
            </c:strRef>
          </c:tx>
          <c:spPr>
            <a:ln w="28575" cap="rnd">
              <a:solidFill>
                <a:schemeClr val="accent2"/>
              </a:solidFill>
              <a:round/>
            </a:ln>
            <a:effectLst/>
          </c:spPr>
          <c:marker>
            <c:symbol val="none"/>
          </c:marker>
          <c:cat>
            <c:strRef>
              <c:f>'Reuses by license type'!$AM$1:$AY$1</c:f>
              <c:strCache>
                <c:ptCount val="13"/>
                <c:pt idx="0">
                  <c:v>Download my paper for reading</c:v>
                </c:pt>
                <c:pt idx="1">
                  <c:v>Download my paper and share it with others</c:v>
                </c:pt>
                <c:pt idx="2">
                  <c:v>Copy my paper to another non-commercial website, unchanged</c:v>
                </c:pt>
                <c:pt idx="3">
                  <c:v>Use a figure in their academic talks, regardless of where they live in the world</c:v>
                </c:pt>
                <c:pt idx="4">
                  <c:v>Text and data mine my paper, regardless of where they live in the world</c:v>
                </c:pt>
                <c:pt idx="5">
                  <c:v>Modify my paper and publish it elsewhere, with my contributions appropriately credited</c:v>
                </c:pt>
                <c:pt idx="6">
                  <c:v>Copy my paper to another non-commercial website with annotations</c:v>
                </c:pt>
                <c:pt idx="7">
                  <c:v>Copy my paper to the website of a journal to which I did not submit it</c:v>
                </c:pt>
                <c:pt idx="8">
                  <c:v>Sell my paper as part of a compilation of papers</c:v>
                </c:pt>
                <c:pt idx="9">
                  <c:v>Use the figures in a textbook that is sold for profit</c:v>
                </c:pt>
                <c:pt idx="10">
                  <c:v>Use the figures in an advertisement for a product, as long as it is clear that I do not endorse it</c:v>
                </c:pt>
                <c:pt idx="11">
                  <c:v>Translate the preprint into another language (e.g. Spanish)</c:v>
                </c:pt>
                <c:pt idx="12">
                  <c:v>All of the above, *without* attributing the work to me</c:v>
                </c:pt>
              </c:strCache>
            </c:strRef>
          </c:cat>
          <c:val>
            <c:numRef>
              <c:f>'Reuses by license type'!$AM$80:$AY$80</c:f>
              <c:numCache>
                <c:formatCode>General</c:formatCode>
                <c:ptCount val="13"/>
                <c:pt idx="0">
                  <c:v>1</c:v>
                </c:pt>
                <c:pt idx="1">
                  <c:v>1</c:v>
                </c:pt>
                <c:pt idx="2">
                  <c:v>0.88461538461538458</c:v>
                </c:pt>
                <c:pt idx="3">
                  <c:v>0.96153846153846156</c:v>
                </c:pt>
                <c:pt idx="4">
                  <c:v>0.98076923076923073</c:v>
                </c:pt>
                <c:pt idx="5">
                  <c:v>0.69230769230769229</c:v>
                </c:pt>
                <c:pt idx="6">
                  <c:v>0.96153846153846156</c:v>
                </c:pt>
                <c:pt idx="7">
                  <c:v>0.32692307692307693</c:v>
                </c:pt>
                <c:pt idx="8">
                  <c:v>0.40384615384615385</c:v>
                </c:pt>
                <c:pt idx="9">
                  <c:v>0.67307692307692313</c:v>
                </c:pt>
                <c:pt idx="10">
                  <c:v>0.44230769230769229</c:v>
                </c:pt>
                <c:pt idx="11">
                  <c:v>0.94230769230769229</c:v>
                </c:pt>
                <c:pt idx="12">
                  <c:v>3.8461538461538464E-2</c:v>
                </c:pt>
              </c:numCache>
            </c:numRef>
          </c:val>
          <c:smooth val="0"/>
          <c:extLst>
            <c:ext xmlns:c16="http://schemas.microsoft.com/office/drawing/2014/chart" uri="{C3380CC4-5D6E-409C-BE32-E72D297353CC}">
              <c16:uniqueId val="{00000001-37C4-4ADB-BA77-623323AAE127}"/>
            </c:ext>
          </c:extLst>
        </c:ser>
        <c:ser>
          <c:idx val="2"/>
          <c:order val="1"/>
          <c:tx>
            <c:strRef>
              <c:f>'Reuses by license type'!$AL$94</c:f>
              <c:strCache>
                <c:ptCount val="1"/>
                <c:pt idx="0">
                  <c:v>CC BY-NC (n=13)</c:v>
                </c:pt>
              </c:strCache>
            </c:strRef>
          </c:tx>
          <c:spPr>
            <a:ln w="28575" cap="rnd">
              <a:solidFill>
                <a:schemeClr val="accent3"/>
              </a:solidFill>
              <a:round/>
            </a:ln>
            <a:effectLst/>
          </c:spPr>
          <c:marker>
            <c:symbol val="none"/>
          </c:marker>
          <c:cat>
            <c:strRef>
              <c:f>'Reuses by license type'!$AM$1:$AY$1</c:f>
              <c:strCache>
                <c:ptCount val="13"/>
                <c:pt idx="0">
                  <c:v>Download my paper for reading</c:v>
                </c:pt>
                <c:pt idx="1">
                  <c:v>Download my paper and share it with others</c:v>
                </c:pt>
                <c:pt idx="2">
                  <c:v>Copy my paper to another non-commercial website, unchanged</c:v>
                </c:pt>
                <c:pt idx="3">
                  <c:v>Use a figure in their academic talks, regardless of where they live in the world</c:v>
                </c:pt>
                <c:pt idx="4">
                  <c:v>Text and data mine my paper, regardless of where they live in the world</c:v>
                </c:pt>
                <c:pt idx="5">
                  <c:v>Modify my paper and publish it elsewhere, with my contributions appropriately credited</c:v>
                </c:pt>
                <c:pt idx="6">
                  <c:v>Copy my paper to another non-commercial website with annotations</c:v>
                </c:pt>
                <c:pt idx="7">
                  <c:v>Copy my paper to the website of a journal to which I did not submit it</c:v>
                </c:pt>
                <c:pt idx="8">
                  <c:v>Sell my paper as part of a compilation of papers</c:v>
                </c:pt>
                <c:pt idx="9">
                  <c:v>Use the figures in a textbook that is sold for profit</c:v>
                </c:pt>
                <c:pt idx="10">
                  <c:v>Use the figures in an advertisement for a product, as long as it is clear that I do not endorse it</c:v>
                </c:pt>
                <c:pt idx="11">
                  <c:v>Translate the preprint into another language (e.g. Spanish)</c:v>
                </c:pt>
                <c:pt idx="12">
                  <c:v>All of the above, *without* attributing the work to me</c:v>
                </c:pt>
              </c:strCache>
            </c:strRef>
          </c:cat>
          <c:val>
            <c:numRef>
              <c:f>'Reuses by license type'!$AM$94:$AY$94</c:f>
              <c:numCache>
                <c:formatCode>General</c:formatCode>
                <c:ptCount val="13"/>
                <c:pt idx="0">
                  <c:v>1</c:v>
                </c:pt>
                <c:pt idx="1">
                  <c:v>1</c:v>
                </c:pt>
                <c:pt idx="2">
                  <c:v>0.69230769230769229</c:v>
                </c:pt>
                <c:pt idx="3">
                  <c:v>0.92307692307692313</c:v>
                </c:pt>
                <c:pt idx="4">
                  <c:v>0.84615384615384615</c:v>
                </c:pt>
                <c:pt idx="5">
                  <c:v>0.46153846153846156</c:v>
                </c:pt>
                <c:pt idx="6">
                  <c:v>0.76923076923076927</c:v>
                </c:pt>
                <c:pt idx="7">
                  <c:v>0.15384615384615385</c:v>
                </c:pt>
                <c:pt idx="8">
                  <c:v>7.6923076923076927E-2</c:v>
                </c:pt>
                <c:pt idx="9">
                  <c:v>0.23076923076923078</c:v>
                </c:pt>
                <c:pt idx="10">
                  <c:v>0</c:v>
                </c:pt>
                <c:pt idx="11">
                  <c:v>0.61538461538461542</c:v>
                </c:pt>
                <c:pt idx="12">
                  <c:v>0</c:v>
                </c:pt>
              </c:numCache>
            </c:numRef>
          </c:val>
          <c:smooth val="0"/>
          <c:extLst>
            <c:ext xmlns:c16="http://schemas.microsoft.com/office/drawing/2014/chart" uri="{C3380CC4-5D6E-409C-BE32-E72D297353CC}">
              <c16:uniqueId val="{00000002-37C4-4ADB-BA77-623323AAE127}"/>
            </c:ext>
          </c:extLst>
        </c:ser>
        <c:ser>
          <c:idx val="3"/>
          <c:order val="2"/>
          <c:tx>
            <c:strRef>
              <c:f>'Reuses by license type'!$AL$110</c:f>
              <c:strCache>
                <c:ptCount val="1"/>
                <c:pt idx="0">
                  <c:v>CC BY-NC-ND (n=15)</c:v>
                </c:pt>
              </c:strCache>
            </c:strRef>
          </c:tx>
          <c:spPr>
            <a:ln w="28575" cap="rnd">
              <a:solidFill>
                <a:schemeClr val="accent4"/>
              </a:solidFill>
              <a:round/>
            </a:ln>
            <a:effectLst/>
          </c:spPr>
          <c:marker>
            <c:symbol val="none"/>
          </c:marker>
          <c:cat>
            <c:strRef>
              <c:f>'Reuses by license type'!$AM$1:$AY$1</c:f>
              <c:strCache>
                <c:ptCount val="13"/>
                <c:pt idx="0">
                  <c:v>Download my paper for reading</c:v>
                </c:pt>
                <c:pt idx="1">
                  <c:v>Download my paper and share it with others</c:v>
                </c:pt>
                <c:pt idx="2">
                  <c:v>Copy my paper to another non-commercial website, unchanged</c:v>
                </c:pt>
                <c:pt idx="3">
                  <c:v>Use a figure in their academic talks, regardless of where they live in the world</c:v>
                </c:pt>
                <c:pt idx="4">
                  <c:v>Text and data mine my paper, regardless of where they live in the world</c:v>
                </c:pt>
                <c:pt idx="5">
                  <c:v>Modify my paper and publish it elsewhere, with my contributions appropriately credited</c:v>
                </c:pt>
                <c:pt idx="6">
                  <c:v>Copy my paper to another non-commercial website with annotations</c:v>
                </c:pt>
                <c:pt idx="7">
                  <c:v>Copy my paper to the website of a journal to which I did not submit it</c:v>
                </c:pt>
                <c:pt idx="8">
                  <c:v>Sell my paper as part of a compilation of papers</c:v>
                </c:pt>
                <c:pt idx="9">
                  <c:v>Use the figures in a textbook that is sold for profit</c:v>
                </c:pt>
                <c:pt idx="10">
                  <c:v>Use the figures in an advertisement for a product, as long as it is clear that I do not endorse it</c:v>
                </c:pt>
                <c:pt idx="11">
                  <c:v>Translate the preprint into another language (e.g. Spanish)</c:v>
                </c:pt>
                <c:pt idx="12">
                  <c:v>All of the above, *without* attributing the work to me</c:v>
                </c:pt>
              </c:strCache>
            </c:strRef>
          </c:cat>
          <c:val>
            <c:numRef>
              <c:f>'Reuses by license type'!$AM$110:$AY$110</c:f>
              <c:numCache>
                <c:formatCode>General</c:formatCode>
                <c:ptCount val="13"/>
                <c:pt idx="0">
                  <c:v>1</c:v>
                </c:pt>
                <c:pt idx="1">
                  <c:v>1</c:v>
                </c:pt>
                <c:pt idx="2">
                  <c:v>0.8</c:v>
                </c:pt>
                <c:pt idx="3">
                  <c:v>1</c:v>
                </c:pt>
                <c:pt idx="4">
                  <c:v>0.93333333333333335</c:v>
                </c:pt>
                <c:pt idx="5">
                  <c:v>0.4</c:v>
                </c:pt>
                <c:pt idx="6">
                  <c:v>0.73333333333333328</c:v>
                </c:pt>
                <c:pt idx="7">
                  <c:v>0.26666666666666666</c:v>
                </c:pt>
                <c:pt idx="8">
                  <c:v>6.6666666666666666E-2</c:v>
                </c:pt>
                <c:pt idx="9">
                  <c:v>0.33333333333333331</c:v>
                </c:pt>
                <c:pt idx="10">
                  <c:v>0.2</c:v>
                </c:pt>
                <c:pt idx="11">
                  <c:v>0.73333333333333328</c:v>
                </c:pt>
                <c:pt idx="12">
                  <c:v>0</c:v>
                </c:pt>
              </c:numCache>
            </c:numRef>
          </c:val>
          <c:smooth val="0"/>
          <c:extLst>
            <c:ext xmlns:c16="http://schemas.microsoft.com/office/drawing/2014/chart" uri="{C3380CC4-5D6E-409C-BE32-E72D297353CC}">
              <c16:uniqueId val="{00000003-37C4-4ADB-BA77-623323AAE127}"/>
            </c:ext>
          </c:extLst>
        </c:ser>
        <c:ser>
          <c:idx val="0"/>
          <c:order val="3"/>
          <c:tx>
            <c:strRef>
              <c:f>'Reuses by license type'!$AL$27</c:f>
              <c:strCache>
                <c:ptCount val="1"/>
                <c:pt idx="0">
                  <c:v>All rights reserved (n=16)</c:v>
                </c:pt>
              </c:strCache>
            </c:strRef>
          </c:tx>
          <c:spPr>
            <a:ln w="28575" cap="rnd">
              <a:solidFill>
                <a:schemeClr val="accent1"/>
              </a:solidFill>
              <a:round/>
            </a:ln>
            <a:effectLst/>
          </c:spPr>
          <c:marker>
            <c:symbol val="none"/>
          </c:marker>
          <c:cat>
            <c:strRef>
              <c:f>'Reuses by license type'!$AM$1:$AY$1</c:f>
              <c:strCache>
                <c:ptCount val="13"/>
                <c:pt idx="0">
                  <c:v>Download my paper for reading</c:v>
                </c:pt>
                <c:pt idx="1">
                  <c:v>Download my paper and share it with others</c:v>
                </c:pt>
                <c:pt idx="2">
                  <c:v>Copy my paper to another non-commercial website, unchanged</c:v>
                </c:pt>
                <c:pt idx="3">
                  <c:v>Use a figure in their academic talks, regardless of where they live in the world</c:v>
                </c:pt>
                <c:pt idx="4">
                  <c:v>Text and data mine my paper, regardless of where they live in the world</c:v>
                </c:pt>
                <c:pt idx="5">
                  <c:v>Modify my paper and publish it elsewhere, with my contributions appropriately credited</c:v>
                </c:pt>
                <c:pt idx="6">
                  <c:v>Copy my paper to another non-commercial website with annotations</c:v>
                </c:pt>
                <c:pt idx="7">
                  <c:v>Copy my paper to the website of a journal to which I did not submit it</c:v>
                </c:pt>
                <c:pt idx="8">
                  <c:v>Sell my paper as part of a compilation of papers</c:v>
                </c:pt>
                <c:pt idx="9">
                  <c:v>Use the figures in a textbook that is sold for profit</c:v>
                </c:pt>
                <c:pt idx="10">
                  <c:v>Use the figures in an advertisement for a product, as long as it is clear that I do not endorse it</c:v>
                </c:pt>
                <c:pt idx="11">
                  <c:v>Translate the preprint into another language (e.g. Spanish)</c:v>
                </c:pt>
                <c:pt idx="12">
                  <c:v>All of the above, *without* attributing the work to me</c:v>
                </c:pt>
              </c:strCache>
            </c:strRef>
          </c:cat>
          <c:val>
            <c:numRef>
              <c:f>'Reuses by license type'!$AM$27:$AY$27</c:f>
              <c:numCache>
                <c:formatCode>General</c:formatCode>
                <c:ptCount val="13"/>
                <c:pt idx="0">
                  <c:v>1</c:v>
                </c:pt>
                <c:pt idx="1">
                  <c:v>0.875</c:v>
                </c:pt>
                <c:pt idx="2">
                  <c:v>0.625</c:v>
                </c:pt>
                <c:pt idx="3">
                  <c:v>0.75</c:v>
                </c:pt>
                <c:pt idx="4">
                  <c:v>0.6875</c:v>
                </c:pt>
                <c:pt idx="5">
                  <c:v>0.1875</c:v>
                </c:pt>
                <c:pt idx="6">
                  <c:v>0.375</c:v>
                </c:pt>
                <c:pt idx="7">
                  <c:v>0.125</c:v>
                </c:pt>
                <c:pt idx="8">
                  <c:v>6.25E-2</c:v>
                </c:pt>
                <c:pt idx="9">
                  <c:v>0.25</c:v>
                </c:pt>
                <c:pt idx="10">
                  <c:v>0</c:v>
                </c:pt>
                <c:pt idx="11">
                  <c:v>0.4375</c:v>
                </c:pt>
                <c:pt idx="12">
                  <c:v>0</c:v>
                </c:pt>
              </c:numCache>
            </c:numRef>
          </c:val>
          <c:smooth val="0"/>
          <c:extLst>
            <c:ext xmlns:c16="http://schemas.microsoft.com/office/drawing/2014/chart" uri="{C3380CC4-5D6E-409C-BE32-E72D297353CC}">
              <c16:uniqueId val="{00000000-37C4-4ADB-BA77-623323AAE127}"/>
            </c:ext>
          </c:extLst>
        </c:ser>
        <c:dLbls>
          <c:showLegendKey val="0"/>
          <c:showVal val="0"/>
          <c:showCatName val="0"/>
          <c:showSerName val="0"/>
          <c:showPercent val="0"/>
          <c:showBubbleSize val="0"/>
        </c:dLbls>
        <c:smooth val="0"/>
        <c:axId val="842364736"/>
        <c:axId val="842354896"/>
      </c:lineChart>
      <c:catAx>
        <c:axId val="84236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54896"/>
        <c:crosses val="autoZero"/>
        <c:auto val="1"/>
        <c:lblAlgn val="ctr"/>
        <c:lblOffset val="100"/>
        <c:noMultiLvlLbl val="0"/>
      </c:catAx>
      <c:valAx>
        <c:axId val="8423548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36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19</xdr:col>
      <xdr:colOff>1190626</xdr:colOff>
      <xdr:row>13</xdr:row>
      <xdr:rowOff>50006</xdr:rowOff>
    </xdr:from>
    <xdr:to>
      <xdr:col>23</xdr:col>
      <xdr:colOff>1038227</xdr:colOff>
      <xdr:row>38</xdr:row>
      <xdr:rowOff>109537</xdr:rowOff>
    </xdr:to>
    <xdr:graphicFrame macro="">
      <xdr:nvGraphicFramePr>
        <xdr:cNvPr id="2" name="Chart 1">
          <a:extLst>
            <a:ext uri="{FF2B5EF4-FFF2-40B4-BE49-F238E27FC236}">
              <a16:creationId xmlns:a16="http://schemas.microsoft.com/office/drawing/2014/main" id="{3D28EE08-6E5E-49C1-8DB8-958E09067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1042988</xdr:colOff>
      <xdr:row>15</xdr:row>
      <xdr:rowOff>0</xdr:rowOff>
    </xdr:from>
    <xdr:to>
      <xdr:col>35</xdr:col>
      <xdr:colOff>776288</xdr:colOff>
      <xdr:row>40</xdr:row>
      <xdr:rowOff>59531</xdr:rowOff>
    </xdr:to>
    <xdr:graphicFrame macro="">
      <xdr:nvGraphicFramePr>
        <xdr:cNvPr id="4" name="Chart 3">
          <a:extLst>
            <a:ext uri="{FF2B5EF4-FFF2-40B4-BE49-F238E27FC236}">
              <a16:creationId xmlns:a16="http://schemas.microsoft.com/office/drawing/2014/main" id="{5FAB69B4-6CAB-46E1-BC56-E871F687E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583405</xdr:colOff>
      <xdr:row>12</xdr:row>
      <xdr:rowOff>140493</xdr:rowOff>
    </xdr:from>
    <xdr:to>
      <xdr:col>18</xdr:col>
      <xdr:colOff>228601</xdr:colOff>
      <xdr:row>35</xdr:row>
      <xdr:rowOff>47625</xdr:rowOff>
    </xdr:to>
    <xdr:graphicFrame macro="">
      <xdr:nvGraphicFramePr>
        <xdr:cNvPr id="5" name="Chart 4">
          <a:extLst>
            <a:ext uri="{FF2B5EF4-FFF2-40B4-BE49-F238E27FC236}">
              <a16:creationId xmlns:a16="http://schemas.microsoft.com/office/drawing/2014/main" id="{2538E0C3-0F8E-44B7-B764-04B55FFAF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78581</xdr:colOff>
      <xdr:row>7</xdr:row>
      <xdr:rowOff>140492</xdr:rowOff>
    </xdr:from>
    <xdr:to>
      <xdr:col>3</xdr:col>
      <xdr:colOff>1481138</xdr:colOff>
      <xdr:row>28</xdr:row>
      <xdr:rowOff>76200</xdr:rowOff>
    </xdr:to>
    <xdr:graphicFrame macro="">
      <xdr:nvGraphicFramePr>
        <xdr:cNvPr id="3" name="Chart 2">
          <a:extLst>
            <a:ext uri="{FF2B5EF4-FFF2-40B4-BE49-F238E27FC236}">
              <a16:creationId xmlns:a16="http://schemas.microsoft.com/office/drawing/2014/main" id="{B2E26872-572D-4E13-8964-288C17706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1750219</xdr:colOff>
      <xdr:row>7</xdr:row>
      <xdr:rowOff>83342</xdr:rowOff>
    </xdr:from>
    <xdr:to>
      <xdr:col>5</xdr:col>
      <xdr:colOff>476251</xdr:colOff>
      <xdr:row>25</xdr:row>
      <xdr:rowOff>90487</xdr:rowOff>
    </xdr:to>
    <xdr:graphicFrame macro="">
      <xdr:nvGraphicFramePr>
        <xdr:cNvPr id="6" name="Chart 5">
          <a:extLst>
            <a:ext uri="{FF2B5EF4-FFF2-40B4-BE49-F238E27FC236}">
              <a16:creationId xmlns:a16="http://schemas.microsoft.com/office/drawing/2014/main" id="{30EE3F2E-8385-4783-A3F7-042981B35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230981</xdr:colOff>
      <xdr:row>3</xdr:row>
      <xdr:rowOff>159542</xdr:rowOff>
    </xdr:from>
    <xdr:to>
      <xdr:col>7</xdr:col>
      <xdr:colOff>1233488</xdr:colOff>
      <xdr:row>22</xdr:row>
      <xdr:rowOff>52386</xdr:rowOff>
    </xdr:to>
    <xdr:graphicFrame macro="">
      <xdr:nvGraphicFramePr>
        <xdr:cNvPr id="7" name="Chart 6">
          <a:extLst>
            <a:ext uri="{FF2B5EF4-FFF2-40B4-BE49-F238E27FC236}">
              <a16:creationId xmlns:a16="http://schemas.microsoft.com/office/drawing/2014/main" id="{F602904D-5318-4001-A85A-8B40BCD29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421482</xdr:colOff>
      <xdr:row>4</xdr:row>
      <xdr:rowOff>54767</xdr:rowOff>
    </xdr:from>
    <xdr:to>
      <xdr:col>9</xdr:col>
      <xdr:colOff>1204914</xdr:colOff>
      <xdr:row>24</xdr:row>
      <xdr:rowOff>52386</xdr:rowOff>
    </xdr:to>
    <xdr:graphicFrame macro="">
      <xdr:nvGraphicFramePr>
        <xdr:cNvPr id="8" name="Chart 7">
          <a:extLst>
            <a:ext uri="{FF2B5EF4-FFF2-40B4-BE49-F238E27FC236}">
              <a16:creationId xmlns:a16="http://schemas.microsoft.com/office/drawing/2014/main" id="{541836C4-B85F-443D-B36F-113D74A31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735807</xdr:colOff>
      <xdr:row>3</xdr:row>
      <xdr:rowOff>159543</xdr:rowOff>
    </xdr:from>
    <xdr:to>
      <xdr:col>11</xdr:col>
      <xdr:colOff>1690689</xdr:colOff>
      <xdr:row>23</xdr:row>
      <xdr:rowOff>123825</xdr:rowOff>
    </xdr:to>
    <xdr:graphicFrame macro="">
      <xdr:nvGraphicFramePr>
        <xdr:cNvPr id="9" name="Chart 8">
          <a:extLst>
            <a:ext uri="{FF2B5EF4-FFF2-40B4-BE49-F238E27FC236}">
              <a16:creationId xmlns:a16="http://schemas.microsoft.com/office/drawing/2014/main" id="{B45D4F53-2E8D-488E-8703-51A208483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1295399</xdr:colOff>
      <xdr:row>2</xdr:row>
      <xdr:rowOff>64292</xdr:rowOff>
    </xdr:from>
    <xdr:to>
      <xdr:col>45</xdr:col>
      <xdr:colOff>709612</xdr:colOff>
      <xdr:row>32</xdr:row>
      <xdr:rowOff>109537</xdr:rowOff>
    </xdr:to>
    <xdr:graphicFrame macro="">
      <xdr:nvGraphicFramePr>
        <xdr:cNvPr id="5" name="Chart 4">
          <a:extLst>
            <a:ext uri="{FF2B5EF4-FFF2-40B4-BE49-F238E27FC236}">
              <a16:creationId xmlns:a16="http://schemas.microsoft.com/office/drawing/2014/main" id="{31623EB1-67FD-4BA3-A1D7-793BD1A77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66676</xdr:colOff>
      <xdr:row>3</xdr:row>
      <xdr:rowOff>78580</xdr:rowOff>
    </xdr:from>
    <xdr:to>
      <xdr:col>13</xdr:col>
      <xdr:colOff>0</xdr:colOff>
      <xdr:row>34</xdr:row>
      <xdr:rowOff>71437</xdr:rowOff>
    </xdr:to>
    <xdr:graphicFrame macro="">
      <xdr:nvGraphicFramePr>
        <xdr:cNvPr id="3" name="Chart 2">
          <a:extLst>
            <a:ext uri="{FF2B5EF4-FFF2-40B4-BE49-F238E27FC236}">
              <a16:creationId xmlns:a16="http://schemas.microsoft.com/office/drawing/2014/main" id="{3CB9E101-1A7D-4D59-B925-BB6B3D459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preprint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F64E2-5761-4CD0-8B79-2EB25B8637CB}">
  <dimension ref="A1:BF127"/>
  <sheetViews>
    <sheetView topLeftCell="AR1" workbookViewId="0">
      <selection activeCell="I24" sqref="I24"/>
    </sheetView>
  </sheetViews>
  <sheetFormatPr defaultColWidth="25.59765625" defaultRowHeight="12.75" x14ac:dyDescent="0.35"/>
  <sheetData>
    <row r="1" spans="1:58" s="4" customFormat="1" ht="89.65" x14ac:dyDescent="0.4">
      <c r="A1" s="4" t="s">
        <v>0</v>
      </c>
      <c r="B1" s="4" t="s">
        <v>1</v>
      </c>
      <c r="E1" s="4" t="s">
        <v>2</v>
      </c>
      <c r="G1" s="4" t="s">
        <v>3</v>
      </c>
      <c r="I1" s="4" t="s">
        <v>4</v>
      </c>
      <c r="K1" s="4" t="s">
        <v>5</v>
      </c>
      <c r="M1" s="4" t="s">
        <v>6</v>
      </c>
      <c r="N1" s="4" t="s">
        <v>7</v>
      </c>
      <c r="O1" s="4" t="s">
        <v>8</v>
      </c>
      <c r="P1" s="4" t="s">
        <v>9</v>
      </c>
      <c r="R1" s="4" t="s">
        <v>10</v>
      </c>
      <c r="S1" s="7" t="s">
        <v>279</v>
      </c>
      <c r="U1" s="6" t="s">
        <v>280</v>
      </c>
      <c r="V1" s="6" t="s">
        <v>281</v>
      </c>
      <c r="W1" s="6" t="s">
        <v>282</v>
      </c>
      <c r="X1" s="6" t="s">
        <v>283</v>
      </c>
      <c r="Y1" s="6" t="s">
        <v>284</v>
      </c>
      <c r="Z1" s="6" t="s">
        <v>285</v>
      </c>
      <c r="AA1" s="6" t="s">
        <v>286</v>
      </c>
      <c r="AB1" s="6" t="s">
        <v>287</v>
      </c>
      <c r="AC1" s="4" t="s">
        <v>19</v>
      </c>
      <c r="AE1" s="4" t="s">
        <v>20</v>
      </c>
      <c r="AF1" s="7" t="s">
        <v>278</v>
      </c>
      <c r="AH1" s="6" t="s">
        <v>288</v>
      </c>
      <c r="AI1" s="6" t="s">
        <v>289</v>
      </c>
      <c r="AJ1" s="6" t="s">
        <v>290</v>
      </c>
      <c r="AK1" s="6" t="s">
        <v>283</v>
      </c>
      <c r="AL1" s="6" t="s">
        <v>284</v>
      </c>
      <c r="AM1" s="6" t="s">
        <v>285</v>
      </c>
      <c r="AN1" s="6" t="s">
        <v>286</v>
      </c>
      <c r="AO1" s="6" t="s">
        <v>291</v>
      </c>
      <c r="AP1" s="4" t="s">
        <v>19</v>
      </c>
      <c r="AQ1" s="4" t="s">
        <v>29</v>
      </c>
      <c r="AR1" s="6" t="s">
        <v>98</v>
      </c>
      <c r="AS1" s="4" t="s">
        <v>243</v>
      </c>
      <c r="AT1" s="6" t="s">
        <v>268</v>
      </c>
      <c r="AU1" s="6" t="s">
        <v>269</v>
      </c>
      <c r="AV1" s="6" t="s">
        <v>270</v>
      </c>
      <c r="AW1" s="6" t="s">
        <v>271</v>
      </c>
      <c r="AX1" s="6" t="s">
        <v>272</v>
      </c>
      <c r="AY1" s="6" t="s">
        <v>273</v>
      </c>
      <c r="AZ1" s="6" t="s">
        <v>274</v>
      </c>
      <c r="BA1" s="6" t="s">
        <v>275</v>
      </c>
      <c r="BB1" s="6" t="s">
        <v>276</v>
      </c>
      <c r="BC1" s="6" t="s">
        <v>277</v>
      </c>
      <c r="BD1" s="6" t="s">
        <v>252</v>
      </c>
      <c r="BE1" s="4" t="s">
        <v>30</v>
      </c>
      <c r="BF1" s="4" t="s">
        <v>31</v>
      </c>
    </row>
    <row r="2" spans="1:58" s="4" customFormat="1" ht="38.25" x14ac:dyDescent="0.35">
      <c r="D2" s="4" t="s">
        <v>207</v>
      </c>
      <c r="E2" s="4">
        <f>COUNTIF(E$11:E$127,$D2)</f>
        <v>0</v>
      </c>
      <c r="F2" s="4" t="s">
        <v>34</v>
      </c>
      <c r="G2" s="4">
        <f>COUNTIF(G$11:G$127,$F2)</f>
        <v>65</v>
      </c>
      <c r="H2" s="4" t="s">
        <v>46</v>
      </c>
      <c r="I2" s="4">
        <f>COUNTIF(I$11:I$127,$H2)</f>
        <v>84</v>
      </c>
      <c r="J2" s="5" t="s">
        <v>36</v>
      </c>
      <c r="K2" s="4">
        <f>COUNTIF(K$11:K$127,$J2)</f>
        <v>39</v>
      </c>
      <c r="L2" s="4" t="s">
        <v>59</v>
      </c>
      <c r="M2" s="4">
        <f>COUNTIF(M$11:M$127,"*Biology*")</f>
        <v>87</v>
      </c>
      <c r="Q2" s="4" t="s">
        <v>55</v>
      </c>
      <c r="R2" s="4">
        <f>COUNTIF(R$11:R$127,$Q2)</f>
        <v>16</v>
      </c>
      <c r="T2" s="6" t="s">
        <v>39</v>
      </c>
      <c r="U2" s="4">
        <f>COUNTIF(U$11:U$127,$T2)</f>
        <v>24</v>
      </c>
      <c r="V2" s="4">
        <f t="shared" ref="V2:AB2" si="0">COUNTIF(V$11:V$127,$T2)</f>
        <v>18</v>
      </c>
      <c r="W2" s="4">
        <f t="shared" si="0"/>
        <v>26</v>
      </c>
      <c r="X2" s="4">
        <f t="shared" si="0"/>
        <v>25</v>
      </c>
      <c r="Y2" s="4">
        <f t="shared" si="0"/>
        <v>8</v>
      </c>
      <c r="Z2" s="4">
        <f t="shared" si="0"/>
        <v>13</v>
      </c>
      <c r="AA2" s="4">
        <f t="shared" si="0"/>
        <v>34</v>
      </c>
      <c r="AB2" s="4">
        <f t="shared" si="0"/>
        <v>79</v>
      </c>
      <c r="AD2" s="6" t="s">
        <v>57</v>
      </c>
      <c r="AE2" s="4">
        <f>COUNTIF(AE$11:AE$127,$AD2)</f>
        <v>18</v>
      </c>
      <c r="AG2" s="6" t="s">
        <v>39</v>
      </c>
      <c r="AH2" s="4">
        <f>COUNTIF(AH$11:AH$127,$AG2)</f>
        <v>53</v>
      </c>
      <c r="AI2" s="4">
        <f t="shared" ref="AI2:AO2" si="1">COUNTIF(AI$11:AI$127,$AG2)</f>
        <v>16</v>
      </c>
      <c r="AJ2" s="4">
        <f t="shared" si="1"/>
        <v>40</v>
      </c>
      <c r="AK2" s="4">
        <f t="shared" si="1"/>
        <v>36</v>
      </c>
      <c r="AL2" s="4">
        <f t="shared" si="1"/>
        <v>8</v>
      </c>
      <c r="AM2" s="4">
        <f t="shared" si="1"/>
        <v>8</v>
      </c>
      <c r="AN2" s="4">
        <f t="shared" si="1"/>
        <v>35</v>
      </c>
      <c r="AO2" s="4">
        <f t="shared" si="1"/>
        <v>60</v>
      </c>
      <c r="AR2" s="6"/>
      <c r="AT2" s="6"/>
      <c r="AU2" s="6"/>
      <c r="AV2" s="6"/>
      <c r="AW2" s="6"/>
      <c r="AX2" s="6"/>
      <c r="AY2" s="6"/>
      <c r="AZ2" s="6"/>
      <c r="BA2" s="6"/>
      <c r="BB2" s="6"/>
      <c r="BC2" s="6"/>
      <c r="BD2" s="6"/>
    </row>
    <row r="3" spans="1:58" s="4" customFormat="1" ht="25.5" x14ac:dyDescent="0.35">
      <c r="D3" s="4" t="s">
        <v>44</v>
      </c>
      <c r="E3" s="4">
        <f t="shared" ref="E3:E10" si="2">COUNTIF(E$11:E$127,$D3)</f>
        <v>7</v>
      </c>
      <c r="F3" s="4" t="s">
        <v>69</v>
      </c>
      <c r="G3" s="4">
        <f t="shared" ref="G3:G8" si="3">COUNTIF(G$11:G$127,$F3)</f>
        <v>4</v>
      </c>
      <c r="H3" s="4" t="s">
        <v>35</v>
      </c>
      <c r="I3" s="4">
        <f t="shared" ref="I3:I5" si="4">COUNTIF(I$11:I$127,$H3)</f>
        <v>7</v>
      </c>
      <c r="J3" s="5" t="s">
        <v>53</v>
      </c>
      <c r="K3" s="4">
        <f t="shared" ref="K3:K5" si="5">COUNTIF(K$11:K$127,$J3)</f>
        <v>44</v>
      </c>
      <c r="L3" s="4" t="s">
        <v>299</v>
      </c>
      <c r="M3" s="4">
        <f>COUNTIF(M$11:M$127,"*Chemistry*")</f>
        <v>5</v>
      </c>
      <c r="Q3" s="6" t="s">
        <v>38</v>
      </c>
      <c r="R3" s="4">
        <f t="shared" ref="R3:R10" si="6">COUNTIF(R$11:R$127,$Q3)</f>
        <v>52</v>
      </c>
      <c r="T3" s="4" t="s">
        <v>41</v>
      </c>
      <c r="U3" s="4">
        <f t="shared" ref="U3:AB5" si="7">COUNTIF(U$11:U$127,$T3)</f>
        <v>40</v>
      </c>
      <c r="V3" s="4">
        <f t="shared" si="7"/>
        <v>44</v>
      </c>
      <c r="W3" s="4">
        <f t="shared" si="7"/>
        <v>28</v>
      </c>
      <c r="X3" s="4">
        <f t="shared" si="7"/>
        <v>25</v>
      </c>
      <c r="Y3" s="4">
        <f t="shared" si="7"/>
        <v>27</v>
      </c>
      <c r="Z3" s="4">
        <f t="shared" si="7"/>
        <v>31</v>
      </c>
      <c r="AA3" s="4">
        <f t="shared" si="7"/>
        <v>33</v>
      </c>
      <c r="AB3" s="4">
        <f t="shared" si="7"/>
        <v>18</v>
      </c>
      <c r="AD3" s="6" t="s">
        <v>42</v>
      </c>
      <c r="AE3" s="4">
        <f>COUNTIF(AE$11:AE$127,$AD3)</f>
        <v>57</v>
      </c>
      <c r="AG3" s="4" t="s">
        <v>41</v>
      </c>
      <c r="AH3" s="4">
        <f t="shared" ref="AH3:AO5" si="8">COUNTIF(AH$11:AH$127,$AG3)</f>
        <v>30</v>
      </c>
      <c r="AI3" s="4">
        <f t="shared" si="8"/>
        <v>32</v>
      </c>
      <c r="AJ3" s="4">
        <f t="shared" si="8"/>
        <v>29</v>
      </c>
      <c r="AK3" s="4">
        <f t="shared" si="8"/>
        <v>31</v>
      </c>
      <c r="AL3" s="4">
        <f t="shared" si="8"/>
        <v>32</v>
      </c>
      <c r="AM3" s="4">
        <f t="shared" si="8"/>
        <v>30</v>
      </c>
      <c r="AN3" s="4">
        <f t="shared" si="8"/>
        <v>38</v>
      </c>
      <c r="AO3" s="4">
        <f t="shared" si="8"/>
        <v>26</v>
      </c>
      <c r="AR3" s="6"/>
      <c r="AT3" s="6"/>
      <c r="AU3" s="6"/>
      <c r="AV3" s="6"/>
      <c r="AW3" s="6"/>
      <c r="AX3" s="6"/>
      <c r="AY3" s="6"/>
      <c r="AZ3" s="6"/>
      <c r="BA3" s="6"/>
      <c r="BB3" s="6"/>
      <c r="BC3" s="6"/>
      <c r="BD3" s="6"/>
    </row>
    <row r="4" spans="1:58" s="4" customFormat="1" x14ac:dyDescent="0.35">
      <c r="D4" s="4" t="s">
        <v>33</v>
      </c>
      <c r="E4" s="4">
        <f t="shared" si="2"/>
        <v>35</v>
      </c>
      <c r="F4" s="4" t="s">
        <v>298</v>
      </c>
      <c r="G4" s="4">
        <f t="shared" si="3"/>
        <v>0</v>
      </c>
      <c r="H4" s="4" t="s">
        <v>70</v>
      </c>
      <c r="I4" s="4">
        <f t="shared" si="4"/>
        <v>9</v>
      </c>
      <c r="J4" s="5" t="s">
        <v>80</v>
      </c>
      <c r="K4" s="4">
        <f t="shared" si="5"/>
        <v>26</v>
      </c>
      <c r="L4" s="5" t="s">
        <v>65</v>
      </c>
      <c r="M4" s="4">
        <f>COUNTIF(M$11:M$127,"*Social Science*")</f>
        <v>10</v>
      </c>
      <c r="Q4" s="6" t="s">
        <v>132</v>
      </c>
      <c r="R4" s="4">
        <f t="shared" si="6"/>
        <v>1</v>
      </c>
      <c r="T4" s="4" t="s">
        <v>40</v>
      </c>
      <c r="U4" s="4">
        <f t="shared" si="7"/>
        <v>46</v>
      </c>
      <c r="V4" s="4">
        <f t="shared" si="7"/>
        <v>47</v>
      </c>
      <c r="W4" s="4">
        <f t="shared" si="7"/>
        <v>49</v>
      </c>
      <c r="X4" s="4">
        <f t="shared" si="7"/>
        <v>50</v>
      </c>
      <c r="Y4" s="4">
        <f t="shared" si="7"/>
        <v>66</v>
      </c>
      <c r="Z4" s="4">
        <f t="shared" si="7"/>
        <v>59</v>
      </c>
      <c r="AA4" s="4">
        <f t="shared" si="7"/>
        <v>39</v>
      </c>
      <c r="AB4" s="4">
        <f t="shared" si="7"/>
        <v>9</v>
      </c>
      <c r="AD4" s="6" t="s">
        <v>132</v>
      </c>
      <c r="AE4" s="4">
        <f t="shared" ref="AE4:AE10" si="9">COUNTIF(AE$11:AE$127,$Q4)</f>
        <v>0</v>
      </c>
      <c r="AG4" s="4" t="s">
        <v>40</v>
      </c>
      <c r="AH4" s="4">
        <f t="shared" si="8"/>
        <v>23</v>
      </c>
      <c r="AI4" s="4">
        <f t="shared" si="8"/>
        <v>53</v>
      </c>
      <c r="AJ4" s="4">
        <f t="shared" si="8"/>
        <v>29</v>
      </c>
      <c r="AK4" s="4">
        <f t="shared" si="8"/>
        <v>33</v>
      </c>
      <c r="AL4" s="4">
        <f t="shared" si="8"/>
        <v>55</v>
      </c>
      <c r="AM4" s="4">
        <f t="shared" si="8"/>
        <v>54</v>
      </c>
      <c r="AN4" s="4">
        <f t="shared" si="8"/>
        <v>28</v>
      </c>
      <c r="AO4" s="4">
        <f t="shared" si="8"/>
        <v>13</v>
      </c>
      <c r="AR4" s="6"/>
      <c r="AT4" s="6"/>
      <c r="AU4" s="6"/>
      <c r="AV4" s="6"/>
      <c r="AW4" s="6"/>
      <c r="AX4" s="6"/>
      <c r="AY4" s="6"/>
      <c r="AZ4" s="6"/>
      <c r="BA4" s="6"/>
      <c r="BB4" s="6"/>
      <c r="BC4" s="6"/>
      <c r="BD4" s="6"/>
    </row>
    <row r="5" spans="1:58" s="4" customFormat="1" x14ac:dyDescent="0.35">
      <c r="D5" s="4" t="s">
        <v>52</v>
      </c>
      <c r="E5" s="4">
        <f>COUNTIF(E$11:E$127,$D5)</f>
        <v>46</v>
      </c>
      <c r="F5" s="4" t="s">
        <v>45</v>
      </c>
      <c r="G5" s="4">
        <f t="shared" si="3"/>
        <v>39</v>
      </c>
      <c r="H5" s="4" t="s">
        <v>297</v>
      </c>
      <c r="I5" s="4">
        <f>117-SUM(I2:I4)</f>
        <v>17</v>
      </c>
      <c r="J5" s="4" t="s">
        <v>49</v>
      </c>
      <c r="K5" s="4">
        <f t="shared" si="5"/>
        <v>0</v>
      </c>
      <c r="L5" s="4" t="s">
        <v>72</v>
      </c>
      <c r="M5" s="4">
        <f>COUNTIF(M$11:M$127,"*Computer Science*")</f>
        <v>16</v>
      </c>
      <c r="Q5" s="6" t="s">
        <v>50</v>
      </c>
      <c r="R5" s="4">
        <f t="shared" si="6"/>
        <v>13</v>
      </c>
      <c r="T5" s="6" t="s">
        <v>49</v>
      </c>
      <c r="U5" s="4">
        <f t="shared" si="7"/>
        <v>7</v>
      </c>
      <c r="V5" s="4">
        <f t="shared" si="7"/>
        <v>8</v>
      </c>
      <c r="W5" s="4">
        <f t="shared" si="7"/>
        <v>14</v>
      </c>
      <c r="X5" s="4">
        <f t="shared" si="7"/>
        <v>17</v>
      </c>
      <c r="Y5" s="4">
        <f t="shared" si="7"/>
        <v>16</v>
      </c>
      <c r="Z5" s="4">
        <f t="shared" si="7"/>
        <v>14</v>
      </c>
      <c r="AA5" s="4">
        <f t="shared" si="7"/>
        <v>11</v>
      </c>
      <c r="AB5" s="4">
        <f t="shared" si="7"/>
        <v>11</v>
      </c>
      <c r="AD5" s="6" t="s">
        <v>50</v>
      </c>
      <c r="AE5" s="4">
        <f t="shared" si="9"/>
        <v>7</v>
      </c>
      <c r="AG5" s="6" t="s">
        <v>49</v>
      </c>
      <c r="AH5" s="4">
        <f t="shared" si="8"/>
        <v>11</v>
      </c>
      <c r="AI5" s="4">
        <f t="shared" si="8"/>
        <v>16</v>
      </c>
      <c r="AJ5" s="4">
        <f t="shared" si="8"/>
        <v>19</v>
      </c>
      <c r="AK5" s="4">
        <f t="shared" si="8"/>
        <v>17</v>
      </c>
      <c r="AL5" s="4">
        <f t="shared" si="8"/>
        <v>22</v>
      </c>
      <c r="AM5" s="4">
        <f t="shared" si="8"/>
        <v>25</v>
      </c>
      <c r="AN5" s="4">
        <f t="shared" si="8"/>
        <v>16</v>
      </c>
      <c r="AO5" s="4">
        <f t="shared" si="8"/>
        <v>18</v>
      </c>
      <c r="AR5" s="6"/>
      <c r="AT5" s="6"/>
      <c r="AU5" s="6"/>
      <c r="AV5" s="6"/>
      <c r="AW5" s="6"/>
      <c r="AX5" s="6"/>
      <c r="AY5" s="6"/>
      <c r="AZ5" s="6"/>
      <c r="BA5" s="6"/>
      <c r="BB5" s="6"/>
      <c r="BC5" s="6"/>
      <c r="BD5" s="6"/>
    </row>
    <row r="6" spans="1:58" s="4" customFormat="1" x14ac:dyDescent="0.35">
      <c r="D6" s="4" t="s">
        <v>115</v>
      </c>
      <c r="E6" s="4">
        <f t="shared" si="2"/>
        <v>13</v>
      </c>
      <c r="F6" s="4" t="s">
        <v>160</v>
      </c>
      <c r="G6" s="4">
        <f t="shared" si="3"/>
        <v>5</v>
      </c>
      <c r="L6" s="4" t="s">
        <v>105</v>
      </c>
      <c r="M6" s="4">
        <f>COUNTIF(M$11:M$127,"*Physics*")</f>
        <v>7</v>
      </c>
      <c r="Q6" s="6" t="s">
        <v>48</v>
      </c>
      <c r="R6" s="4">
        <f t="shared" si="6"/>
        <v>1</v>
      </c>
      <c r="T6" s="6"/>
      <c r="AD6" s="6" t="s">
        <v>48</v>
      </c>
      <c r="AE6" s="4">
        <f t="shared" si="9"/>
        <v>0</v>
      </c>
      <c r="AG6" s="6"/>
      <c r="AR6" s="6"/>
      <c r="AT6" s="6"/>
      <c r="AU6" s="6"/>
      <c r="AV6" s="6"/>
      <c r="AW6" s="6"/>
      <c r="AX6" s="6"/>
      <c r="AY6" s="6"/>
      <c r="AZ6" s="6"/>
      <c r="BA6" s="6"/>
      <c r="BB6" s="6"/>
      <c r="BC6" s="6"/>
      <c r="BD6" s="6"/>
    </row>
    <row r="7" spans="1:58" s="4" customFormat="1" x14ac:dyDescent="0.35">
      <c r="D7" s="4" t="s">
        <v>100</v>
      </c>
      <c r="E7" s="4">
        <f t="shared" si="2"/>
        <v>4</v>
      </c>
      <c r="F7" s="4" t="s">
        <v>137</v>
      </c>
      <c r="G7" s="4">
        <f t="shared" si="3"/>
        <v>3</v>
      </c>
      <c r="L7" s="4" t="s">
        <v>300</v>
      </c>
      <c r="M7" s="4">
        <f>COUNTIF(M$11:M$127,"*Mathematics*")</f>
        <v>4</v>
      </c>
      <c r="Q7" s="6" t="s">
        <v>154</v>
      </c>
      <c r="R7" s="4">
        <f t="shared" si="6"/>
        <v>3</v>
      </c>
      <c r="T7" s="6"/>
      <c r="AD7" s="6" t="s">
        <v>154</v>
      </c>
      <c r="AE7" s="4">
        <f t="shared" si="9"/>
        <v>0</v>
      </c>
      <c r="AG7" s="6"/>
      <c r="AR7" s="6"/>
      <c r="AT7" s="6"/>
      <c r="AU7" s="6"/>
      <c r="AV7" s="6"/>
      <c r="AW7" s="6"/>
      <c r="AX7" s="6"/>
      <c r="AY7" s="6"/>
      <c r="AZ7" s="6"/>
      <c r="BA7" s="6"/>
      <c r="BB7" s="6"/>
      <c r="BC7" s="6"/>
      <c r="BD7" s="6"/>
    </row>
    <row r="8" spans="1:58" s="4" customFormat="1" x14ac:dyDescent="0.35">
      <c r="D8" s="4" t="s">
        <v>129</v>
      </c>
      <c r="E8" s="4">
        <f>COUNTIF(E$11:E$127,$D8)</f>
        <v>3</v>
      </c>
      <c r="F8" s="4" t="s">
        <v>239</v>
      </c>
      <c r="G8" s="4">
        <f t="shared" si="3"/>
        <v>1</v>
      </c>
      <c r="Q8" s="6" t="s">
        <v>121</v>
      </c>
      <c r="R8" s="4">
        <f t="shared" si="6"/>
        <v>15</v>
      </c>
      <c r="T8" s="6"/>
      <c r="AD8" s="6" t="s">
        <v>121</v>
      </c>
      <c r="AE8" s="4">
        <f t="shared" si="9"/>
        <v>4</v>
      </c>
      <c r="AG8" s="6"/>
      <c r="AR8" s="6"/>
      <c r="AT8" s="6"/>
      <c r="AU8" s="6"/>
      <c r="AV8" s="6"/>
      <c r="AW8" s="6"/>
      <c r="AX8" s="6"/>
      <c r="AY8" s="6"/>
      <c r="AZ8" s="6"/>
      <c r="BA8" s="6"/>
      <c r="BB8" s="6"/>
      <c r="BC8" s="6"/>
      <c r="BD8" s="6"/>
    </row>
    <row r="9" spans="1:58" s="4" customFormat="1" x14ac:dyDescent="0.35">
      <c r="D9" s="4" t="s">
        <v>297</v>
      </c>
      <c r="E9" s="4">
        <f>117-SUM(E2:E8)</f>
        <v>9</v>
      </c>
      <c r="Q9" s="6" t="s">
        <v>113</v>
      </c>
      <c r="R9" s="4">
        <f t="shared" si="6"/>
        <v>5</v>
      </c>
      <c r="T9" s="6"/>
      <c r="AD9" s="6" t="s">
        <v>113</v>
      </c>
      <c r="AE9" s="4">
        <f t="shared" si="9"/>
        <v>1</v>
      </c>
      <c r="AG9" s="6"/>
      <c r="AR9" s="6"/>
      <c r="AT9" s="6"/>
      <c r="AU9" s="6"/>
      <c r="AV9" s="6"/>
      <c r="AW9" s="6"/>
      <c r="AX9" s="6"/>
      <c r="AY9" s="6"/>
      <c r="AZ9" s="6"/>
      <c r="BA9" s="6"/>
      <c r="BB9" s="6"/>
      <c r="BC9" s="6"/>
      <c r="BD9" s="6"/>
    </row>
    <row r="10" spans="1:58" s="4" customFormat="1" x14ac:dyDescent="0.35">
      <c r="Q10" s="6" t="s">
        <v>49</v>
      </c>
      <c r="R10" s="4">
        <f t="shared" si="6"/>
        <v>10</v>
      </c>
      <c r="T10" s="6"/>
      <c r="AD10" s="6" t="s">
        <v>49</v>
      </c>
      <c r="AE10" s="4">
        <f t="shared" si="9"/>
        <v>28</v>
      </c>
      <c r="AG10" s="6"/>
      <c r="AR10" s="6"/>
      <c r="AT10" s="6"/>
      <c r="AU10" s="6"/>
      <c r="AV10" s="6"/>
      <c r="AW10" s="6"/>
      <c r="AX10" s="6"/>
      <c r="AY10" s="6"/>
      <c r="AZ10" s="6"/>
      <c r="BA10" s="6"/>
      <c r="BB10" s="6"/>
      <c r="BC10" s="6"/>
      <c r="BD10" s="6"/>
    </row>
    <row r="11" spans="1:58" x14ac:dyDescent="0.35">
      <c r="A11">
        <v>43146.859202094907</v>
      </c>
      <c r="B11" t="s">
        <v>32</v>
      </c>
      <c r="E11" t="s">
        <v>33</v>
      </c>
      <c r="G11" t="s">
        <v>34</v>
      </c>
      <c r="I11" t="s">
        <v>35</v>
      </c>
      <c r="K11" t="s">
        <v>36</v>
      </c>
      <c r="M11" t="s">
        <v>37</v>
      </c>
      <c r="N11" t="s">
        <v>32</v>
      </c>
      <c r="R11" t="s">
        <v>38</v>
      </c>
      <c r="U11" t="s">
        <v>39</v>
      </c>
      <c r="V11" t="s">
        <v>40</v>
      </c>
      <c r="W11" t="s">
        <v>41</v>
      </c>
      <c r="X11" t="s">
        <v>41</v>
      </c>
      <c r="Y11" t="s">
        <v>41</v>
      </c>
      <c r="Z11" t="s">
        <v>41</v>
      </c>
      <c r="AA11" t="s">
        <v>39</v>
      </c>
      <c r="AB11" t="s">
        <v>39</v>
      </c>
      <c r="AE11" t="s">
        <v>42</v>
      </c>
      <c r="AH11" t="s">
        <v>39</v>
      </c>
      <c r="AI11" t="s">
        <v>40</v>
      </c>
      <c r="AJ11" t="s">
        <v>40</v>
      </c>
      <c r="AK11" t="s">
        <v>41</v>
      </c>
      <c r="AL11" t="s">
        <v>41</v>
      </c>
      <c r="AM11" t="s">
        <v>41</v>
      </c>
      <c r="AN11" t="s">
        <v>39</v>
      </c>
      <c r="AO11" t="s">
        <v>39</v>
      </c>
      <c r="AR11">
        <f t="shared" ref="AR11:BD20" si="10">COUNT(SEARCH(AR$1,$BE11))</f>
        <v>1</v>
      </c>
      <c r="AS11">
        <f t="shared" si="10"/>
        <v>1</v>
      </c>
      <c r="AT11">
        <f t="shared" si="10"/>
        <v>1</v>
      </c>
      <c r="AU11">
        <f t="shared" si="10"/>
        <v>1</v>
      </c>
      <c r="AV11">
        <f t="shared" si="10"/>
        <v>1</v>
      </c>
      <c r="AW11">
        <f t="shared" si="10"/>
        <v>1</v>
      </c>
      <c r="AX11">
        <f t="shared" si="10"/>
        <v>1</v>
      </c>
      <c r="AY11">
        <f t="shared" si="10"/>
        <v>0</v>
      </c>
      <c r="AZ11">
        <f t="shared" si="10"/>
        <v>1</v>
      </c>
      <c r="BA11">
        <f t="shared" si="10"/>
        <v>1</v>
      </c>
      <c r="BB11">
        <f t="shared" si="10"/>
        <v>1</v>
      </c>
      <c r="BC11">
        <f t="shared" si="10"/>
        <v>1</v>
      </c>
      <c r="BD11">
        <f t="shared" si="10"/>
        <v>0</v>
      </c>
      <c r="BE11" t="s">
        <v>43</v>
      </c>
    </row>
    <row r="12" spans="1:58" x14ac:dyDescent="0.35">
      <c r="A12">
        <v>43146.900079861109</v>
      </c>
      <c r="B12" t="s">
        <v>32</v>
      </c>
      <c r="E12" t="s">
        <v>44</v>
      </c>
      <c r="G12" t="s">
        <v>45</v>
      </c>
      <c r="I12" t="s">
        <v>46</v>
      </c>
      <c r="K12" t="s">
        <v>36</v>
      </c>
      <c r="M12" t="s">
        <v>47</v>
      </c>
      <c r="N12" t="s">
        <v>32</v>
      </c>
      <c r="R12" t="s">
        <v>48</v>
      </c>
      <c r="U12" t="s">
        <v>41</v>
      </c>
      <c r="V12" t="s">
        <v>41</v>
      </c>
      <c r="W12" t="s">
        <v>40</v>
      </c>
      <c r="X12" t="s">
        <v>40</v>
      </c>
      <c r="Y12" t="s">
        <v>40</v>
      </c>
      <c r="Z12" t="s">
        <v>41</v>
      </c>
      <c r="AA12" t="s">
        <v>49</v>
      </c>
      <c r="AB12" t="s">
        <v>39</v>
      </c>
      <c r="AE12" t="s">
        <v>50</v>
      </c>
      <c r="AH12" t="s">
        <v>39</v>
      </c>
      <c r="AI12" t="s">
        <v>40</v>
      </c>
      <c r="AJ12" t="s">
        <v>40</v>
      </c>
      <c r="AK12" t="s">
        <v>40</v>
      </c>
      <c r="AL12" t="s">
        <v>40</v>
      </c>
      <c r="AM12" t="s">
        <v>40</v>
      </c>
      <c r="AN12" t="s">
        <v>39</v>
      </c>
      <c r="AO12" t="s">
        <v>39</v>
      </c>
      <c r="AR12">
        <f t="shared" si="10"/>
        <v>1</v>
      </c>
      <c r="AS12">
        <f t="shared" si="10"/>
        <v>1</v>
      </c>
      <c r="AT12">
        <f t="shared" si="10"/>
        <v>1</v>
      </c>
      <c r="AU12">
        <f t="shared" si="10"/>
        <v>1</v>
      </c>
      <c r="AV12">
        <f t="shared" si="10"/>
        <v>1</v>
      </c>
      <c r="AW12">
        <f t="shared" si="10"/>
        <v>0</v>
      </c>
      <c r="AX12">
        <f t="shared" si="10"/>
        <v>1</v>
      </c>
      <c r="AY12">
        <f t="shared" si="10"/>
        <v>0</v>
      </c>
      <c r="AZ12">
        <f t="shared" si="10"/>
        <v>0</v>
      </c>
      <c r="BA12">
        <f t="shared" si="10"/>
        <v>0</v>
      </c>
      <c r="BB12">
        <f t="shared" si="10"/>
        <v>0</v>
      </c>
      <c r="BC12">
        <f t="shared" si="10"/>
        <v>1</v>
      </c>
      <c r="BD12">
        <f t="shared" si="10"/>
        <v>0</v>
      </c>
      <c r="BE12" t="s">
        <v>51</v>
      </c>
    </row>
    <row r="13" spans="1:58" x14ac:dyDescent="0.35">
      <c r="A13">
        <v>43146.968047511575</v>
      </c>
      <c r="B13" t="s">
        <v>32</v>
      </c>
      <c r="E13" t="s">
        <v>52</v>
      </c>
      <c r="G13" t="s">
        <v>34</v>
      </c>
      <c r="I13" t="s">
        <v>46</v>
      </c>
      <c r="K13" t="s">
        <v>53</v>
      </c>
      <c r="M13" t="s">
        <v>54</v>
      </c>
      <c r="N13" t="s">
        <v>32</v>
      </c>
      <c r="R13" t="s">
        <v>55</v>
      </c>
      <c r="U13" t="s">
        <v>41</v>
      </c>
      <c r="V13" t="s">
        <v>41</v>
      </c>
      <c r="W13" t="s">
        <v>41</v>
      </c>
      <c r="X13" t="s">
        <v>41</v>
      </c>
      <c r="Y13" t="s">
        <v>41</v>
      </c>
      <c r="Z13" t="s">
        <v>41</v>
      </c>
      <c r="AA13" t="s">
        <v>39</v>
      </c>
      <c r="AB13" t="s">
        <v>49</v>
      </c>
      <c r="AC13" t="s">
        <v>56</v>
      </c>
      <c r="AE13" t="s">
        <v>57</v>
      </c>
      <c r="AH13" t="s">
        <v>41</v>
      </c>
      <c r="AI13" t="s">
        <v>41</v>
      </c>
      <c r="AJ13" t="s">
        <v>41</v>
      </c>
      <c r="AK13" t="s">
        <v>41</v>
      </c>
      <c r="AL13" t="s">
        <v>41</v>
      </c>
      <c r="AM13" t="s">
        <v>41</v>
      </c>
      <c r="AN13" t="s">
        <v>39</v>
      </c>
      <c r="AO13" t="s">
        <v>49</v>
      </c>
      <c r="AR13">
        <f t="shared" si="10"/>
        <v>1</v>
      </c>
      <c r="AS13">
        <f t="shared" si="10"/>
        <v>0</v>
      </c>
      <c r="AT13">
        <f t="shared" si="10"/>
        <v>0</v>
      </c>
      <c r="AU13">
        <f t="shared" si="10"/>
        <v>0</v>
      </c>
      <c r="AV13">
        <f t="shared" si="10"/>
        <v>1</v>
      </c>
      <c r="AW13">
        <f t="shared" si="10"/>
        <v>0</v>
      </c>
      <c r="AX13">
        <f t="shared" si="10"/>
        <v>0</v>
      </c>
      <c r="AY13">
        <f t="shared" si="10"/>
        <v>0</v>
      </c>
      <c r="AZ13">
        <f t="shared" si="10"/>
        <v>0</v>
      </c>
      <c r="BA13">
        <f t="shared" si="10"/>
        <v>0</v>
      </c>
      <c r="BB13">
        <f t="shared" si="10"/>
        <v>0</v>
      </c>
      <c r="BC13">
        <f t="shared" si="10"/>
        <v>0</v>
      </c>
      <c r="BD13">
        <f t="shared" si="10"/>
        <v>0</v>
      </c>
      <c r="BE13" t="s">
        <v>58</v>
      </c>
    </row>
    <row r="14" spans="1:58" x14ac:dyDescent="0.35">
      <c r="A14">
        <v>43146.984895451387</v>
      </c>
      <c r="B14" t="s">
        <v>32</v>
      </c>
      <c r="E14" t="s">
        <v>33</v>
      </c>
      <c r="G14" t="s">
        <v>34</v>
      </c>
      <c r="I14" t="s">
        <v>46</v>
      </c>
      <c r="K14" t="s">
        <v>53</v>
      </c>
      <c r="M14" t="s">
        <v>59</v>
      </c>
      <c r="N14" t="s">
        <v>32</v>
      </c>
      <c r="R14" t="s">
        <v>38</v>
      </c>
      <c r="U14" t="s">
        <v>41</v>
      </c>
      <c r="V14" t="s">
        <v>41</v>
      </c>
      <c r="W14" t="s">
        <v>39</v>
      </c>
      <c r="X14" t="s">
        <v>41</v>
      </c>
      <c r="Y14" t="s">
        <v>40</v>
      </c>
      <c r="Z14" t="s">
        <v>40</v>
      </c>
      <c r="AA14" t="s">
        <v>40</v>
      </c>
      <c r="AB14" t="s">
        <v>41</v>
      </c>
      <c r="AE14" t="s">
        <v>57</v>
      </c>
      <c r="AH14" t="s">
        <v>41</v>
      </c>
      <c r="AI14" t="s">
        <v>40</v>
      </c>
      <c r="AJ14" t="s">
        <v>41</v>
      </c>
      <c r="AK14" t="s">
        <v>40</v>
      </c>
      <c r="AL14" t="s">
        <v>40</v>
      </c>
      <c r="AM14" t="s">
        <v>40</v>
      </c>
      <c r="AN14" t="s">
        <v>40</v>
      </c>
      <c r="AO14" t="s">
        <v>41</v>
      </c>
      <c r="AQ14" t="s">
        <v>60</v>
      </c>
      <c r="AR14">
        <f t="shared" si="10"/>
        <v>1</v>
      </c>
      <c r="AS14">
        <f t="shared" si="10"/>
        <v>1</v>
      </c>
      <c r="AT14">
        <f t="shared" si="10"/>
        <v>1</v>
      </c>
      <c r="AU14">
        <f t="shared" si="10"/>
        <v>1</v>
      </c>
      <c r="AV14">
        <f t="shared" si="10"/>
        <v>1</v>
      </c>
      <c r="AW14">
        <f t="shared" si="10"/>
        <v>1</v>
      </c>
      <c r="AX14">
        <f t="shared" si="10"/>
        <v>1</v>
      </c>
      <c r="AY14">
        <f t="shared" si="10"/>
        <v>0</v>
      </c>
      <c r="AZ14">
        <f t="shared" si="10"/>
        <v>0</v>
      </c>
      <c r="BA14">
        <f t="shared" si="10"/>
        <v>1</v>
      </c>
      <c r="BB14">
        <f t="shared" si="10"/>
        <v>0</v>
      </c>
      <c r="BC14">
        <f t="shared" si="10"/>
        <v>1</v>
      </c>
      <c r="BD14">
        <f t="shared" si="10"/>
        <v>0</v>
      </c>
      <c r="BE14" t="s">
        <v>61</v>
      </c>
      <c r="BF14" t="s">
        <v>62</v>
      </c>
    </row>
    <row r="15" spans="1:58" x14ac:dyDescent="0.35">
      <c r="A15">
        <v>43147.026983715274</v>
      </c>
      <c r="B15" t="s">
        <v>32</v>
      </c>
      <c r="E15" t="s">
        <v>33</v>
      </c>
      <c r="G15" t="s">
        <v>34</v>
      </c>
      <c r="I15" t="s">
        <v>46</v>
      </c>
      <c r="K15" t="s">
        <v>53</v>
      </c>
      <c r="M15" t="s">
        <v>59</v>
      </c>
      <c r="N15" t="s">
        <v>32</v>
      </c>
      <c r="R15" t="s">
        <v>38</v>
      </c>
      <c r="U15" t="s">
        <v>40</v>
      </c>
      <c r="V15" t="s">
        <v>41</v>
      </c>
      <c r="W15" t="s">
        <v>41</v>
      </c>
      <c r="X15" t="s">
        <v>39</v>
      </c>
      <c r="Y15" t="s">
        <v>41</v>
      </c>
      <c r="Z15" t="s">
        <v>39</v>
      </c>
      <c r="AA15" t="s">
        <v>39</v>
      </c>
      <c r="AB15" t="s">
        <v>49</v>
      </c>
      <c r="AE15" t="s">
        <v>42</v>
      </c>
      <c r="AH15" t="s">
        <v>41</v>
      </c>
      <c r="AI15" t="s">
        <v>41</v>
      </c>
      <c r="AJ15" t="s">
        <v>41</v>
      </c>
      <c r="AK15" t="s">
        <v>39</v>
      </c>
      <c r="AL15" t="s">
        <v>41</v>
      </c>
      <c r="AM15" t="s">
        <v>49</v>
      </c>
      <c r="AN15" t="s">
        <v>39</v>
      </c>
      <c r="AO15" t="s">
        <v>39</v>
      </c>
      <c r="AR15">
        <f t="shared" si="10"/>
        <v>1</v>
      </c>
      <c r="AS15">
        <f t="shared" si="10"/>
        <v>1</v>
      </c>
      <c r="AT15">
        <f t="shared" si="10"/>
        <v>1</v>
      </c>
      <c r="AU15">
        <f t="shared" si="10"/>
        <v>1</v>
      </c>
      <c r="AV15">
        <f t="shared" si="10"/>
        <v>1</v>
      </c>
      <c r="AW15">
        <f t="shared" si="10"/>
        <v>1</v>
      </c>
      <c r="AX15">
        <f t="shared" si="10"/>
        <v>1</v>
      </c>
      <c r="AY15">
        <f t="shared" si="10"/>
        <v>0</v>
      </c>
      <c r="AZ15">
        <f t="shared" si="10"/>
        <v>1</v>
      </c>
      <c r="BA15">
        <f t="shared" si="10"/>
        <v>1</v>
      </c>
      <c r="BB15">
        <f t="shared" si="10"/>
        <v>0</v>
      </c>
      <c r="BC15">
        <f t="shared" si="10"/>
        <v>1</v>
      </c>
      <c r="BD15">
        <f t="shared" si="10"/>
        <v>0</v>
      </c>
      <c r="BE15" t="s">
        <v>63</v>
      </c>
    </row>
    <row r="16" spans="1:58" x14ac:dyDescent="0.35">
      <c r="A16">
        <v>43147.203345046291</v>
      </c>
      <c r="B16" t="s">
        <v>32</v>
      </c>
      <c r="E16" t="s">
        <v>64</v>
      </c>
      <c r="G16" t="s">
        <v>45</v>
      </c>
      <c r="I16" t="s">
        <v>35</v>
      </c>
      <c r="K16" t="s">
        <v>53</v>
      </c>
      <c r="M16" t="s">
        <v>65</v>
      </c>
      <c r="N16" t="s">
        <v>32</v>
      </c>
      <c r="R16" t="s">
        <v>38</v>
      </c>
      <c r="U16" t="s">
        <v>40</v>
      </c>
      <c r="V16" t="s">
        <v>40</v>
      </c>
      <c r="W16" t="s">
        <v>40</v>
      </c>
      <c r="X16" t="s">
        <v>40</v>
      </c>
      <c r="Y16" t="s">
        <v>40</v>
      </c>
      <c r="Z16" t="s">
        <v>41</v>
      </c>
      <c r="AA16" t="s">
        <v>39</v>
      </c>
      <c r="AB16" t="s">
        <v>39</v>
      </c>
      <c r="AE16" t="s">
        <v>42</v>
      </c>
      <c r="AH16" t="s">
        <v>40</v>
      </c>
      <c r="AI16" t="s">
        <v>40</v>
      </c>
      <c r="AJ16" t="s">
        <v>40</v>
      </c>
      <c r="AK16" t="s">
        <v>40</v>
      </c>
      <c r="AL16" t="s">
        <v>40</v>
      </c>
      <c r="AM16" t="s">
        <v>41</v>
      </c>
      <c r="AN16" t="s">
        <v>39</v>
      </c>
      <c r="AO16" t="s">
        <v>39</v>
      </c>
      <c r="AR16">
        <f t="shared" si="10"/>
        <v>1</v>
      </c>
      <c r="AS16">
        <f t="shared" si="10"/>
        <v>1</v>
      </c>
      <c r="AT16">
        <f t="shared" si="10"/>
        <v>1</v>
      </c>
      <c r="AU16">
        <f t="shared" si="10"/>
        <v>1</v>
      </c>
      <c r="AV16">
        <f t="shared" si="10"/>
        <v>1</v>
      </c>
      <c r="AW16">
        <f t="shared" si="10"/>
        <v>1</v>
      </c>
      <c r="AX16">
        <f t="shared" si="10"/>
        <v>1</v>
      </c>
      <c r="AY16">
        <f t="shared" si="10"/>
        <v>0</v>
      </c>
      <c r="AZ16">
        <f t="shared" si="10"/>
        <v>0</v>
      </c>
      <c r="BA16">
        <f t="shared" si="10"/>
        <v>0</v>
      </c>
      <c r="BB16">
        <f t="shared" si="10"/>
        <v>0</v>
      </c>
      <c r="BC16">
        <f t="shared" si="10"/>
        <v>1</v>
      </c>
      <c r="BD16">
        <f t="shared" si="10"/>
        <v>0</v>
      </c>
      <c r="BE16" t="s">
        <v>66</v>
      </c>
      <c r="BF16" t="s">
        <v>67</v>
      </c>
    </row>
    <row r="17" spans="1:58" x14ac:dyDescent="0.35">
      <c r="A17">
        <v>43147.216194456021</v>
      </c>
      <c r="B17" t="s">
        <v>32</v>
      </c>
      <c r="E17" t="s">
        <v>33</v>
      </c>
      <c r="G17" t="s">
        <v>45</v>
      </c>
      <c r="I17" t="s">
        <v>46</v>
      </c>
      <c r="K17" t="s">
        <v>53</v>
      </c>
      <c r="M17" t="s">
        <v>59</v>
      </c>
      <c r="N17" t="s">
        <v>32</v>
      </c>
      <c r="R17" t="s">
        <v>50</v>
      </c>
      <c r="U17" t="s">
        <v>39</v>
      </c>
      <c r="V17" t="s">
        <v>39</v>
      </c>
      <c r="W17" t="s">
        <v>41</v>
      </c>
      <c r="X17" t="s">
        <v>41</v>
      </c>
      <c r="Y17" t="s">
        <v>41</v>
      </c>
      <c r="Z17" t="s">
        <v>40</v>
      </c>
      <c r="AA17" t="s">
        <v>40</v>
      </c>
      <c r="AB17" t="s">
        <v>39</v>
      </c>
      <c r="AE17" t="s">
        <v>42</v>
      </c>
      <c r="AH17" t="s">
        <v>39</v>
      </c>
      <c r="AI17" t="s">
        <v>40</v>
      </c>
      <c r="AJ17" t="s">
        <v>39</v>
      </c>
      <c r="AK17" t="s">
        <v>41</v>
      </c>
      <c r="AL17" t="s">
        <v>40</v>
      </c>
      <c r="AM17" t="s">
        <v>41</v>
      </c>
      <c r="AN17" t="s">
        <v>40</v>
      </c>
      <c r="AO17" t="s">
        <v>39</v>
      </c>
      <c r="AP17" t="s">
        <v>68</v>
      </c>
      <c r="AR17">
        <f t="shared" si="10"/>
        <v>1</v>
      </c>
      <c r="AS17">
        <f t="shared" si="10"/>
        <v>1</v>
      </c>
      <c r="AT17">
        <f t="shared" si="10"/>
        <v>1</v>
      </c>
      <c r="AU17">
        <f t="shared" si="10"/>
        <v>1</v>
      </c>
      <c r="AV17">
        <f t="shared" si="10"/>
        <v>1</v>
      </c>
      <c r="AW17">
        <f t="shared" si="10"/>
        <v>0</v>
      </c>
      <c r="AX17">
        <f t="shared" si="10"/>
        <v>1</v>
      </c>
      <c r="AY17">
        <f t="shared" si="10"/>
        <v>0</v>
      </c>
      <c r="AZ17">
        <f t="shared" si="10"/>
        <v>0</v>
      </c>
      <c r="BA17">
        <f t="shared" si="10"/>
        <v>0</v>
      </c>
      <c r="BB17">
        <f t="shared" si="10"/>
        <v>0</v>
      </c>
      <c r="BC17">
        <f t="shared" si="10"/>
        <v>1</v>
      </c>
      <c r="BD17">
        <f t="shared" si="10"/>
        <v>0</v>
      </c>
      <c r="BE17" t="s">
        <v>51</v>
      </c>
    </row>
    <row r="18" spans="1:58" x14ac:dyDescent="0.35">
      <c r="A18">
        <v>43147.410434375</v>
      </c>
      <c r="B18" t="s">
        <v>32</v>
      </c>
      <c r="E18" t="s">
        <v>52</v>
      </c>
      <c r="G18" t="s">
        <v>69</v>
      </c>
      <c r="I18" t="s">
        <v>46</v>
      </c>
      <c r="K18" t="s">
        <v>53</v>
      </c>
      <c r="M18" t="s">
        <v>59</v>
      </c>
      <c r="N18" t="s">
        <v>32</v>
      </c>
      <c r="R18" t="s">
        <v>38</v>
      </c>
      <c r="U18" t="s">
        <v>39</v>
      </c>
      <c r="V18" t="s">
        <v>39</v>
      </c>
      <c r="W18" t="s">
        <v>40</v>
      </c>
      <c r="X18" t="s">
        <v>40</v>
      </c>
      <c r="Y18" t="s">
        <v>40</v>
      </c>
      <c r="Z18" t="s">
        <v>40</v>
      </c>
      <c r="AA18" t="s">
        <v>40</v>
      </c>
      <c r="AB18" t="s">
        <v>39</v>
      </c>
      <c r="AE18" t="s">
        <v>57</v>
      </c>
      <c r="AH18" t="s">
        <v>39</v>
      </c>
      <c r="AI18" t="s">
        <v>41</v>
      </c>
      <c r="AJ18" t="s">
        <v>39</v>
      </c>
      <c r="AK18" t="s">
        <v>40</v>
      </c>
      <c r="AL18" t="s">
        <v>40</v>
      </c>
      <c r="AM18" t="s">
        <v>40</v>
      </c>
      <c r="AN18" t="s">
        <v>41</v>
      </c>
      <c r="AO18" t="s">
        <v>41</v>
      </c>
      <c r="AQ18" t="s">
        <v>76</v>
      </c>
      <c r="AR18">
        <f t="shared" si="10"/>
        <v>1</v>
      </c>
      <c r="AS18">
        <f t="shared" si="10"/>
        <v>1</v>
      </c>
      <c r="AT18">
        <f t="shared" si="10"/>
        <v>1</v>
      </c>
      <c r="AU18">
        <f t="shared" si="10"/>
        <v>1</v>
      </c>
      <c r="AV18">
        <f t="shared" si="10"/>
        <v>1</v>
      </c>
      <c r="AW18">
        <f t="shared" si="10"/>
        <v>1</v>
      </c>
      <c r="AX18">
        <f t="shared" si="10"/>
        <v>1</v>
      </c>
      <c r="AY18">
        <f t="shared" si="10"/>
        <v>0</v>
      </c>
      <c r="AZ18">
        <f t="shared" si="10"/>
        <v>0</v>
      </c>
      <c r="BA18">
        <f t="shared" si="10"/>
        <v>0</v>
      </c>
      <c r="BB18">
        <f t="shared" si="10"/>
        <v>0</v>
      </c>
      <c r="BC18">
        <f t="shared" si="10"/>
        <v>0</v>
      </c>
      <c r="BD18">
        <f t="shared" si="10"/>
        <v>0</v>
      </c>
      <c r="BE18" t="s">
        <v>77</v>
      </c>
    </row>
    <row r="19" spans="1:58" x14ac:dyDescent="0.35">
      <c r="A19">
        <v>43147.434489398147</v>
      </c>
      <c r="B19" t="s">
        <v>32</v>
      </c>
      <c r="E19" t="s">
        <v>78</v>
      </c>
      <c r="G19" t="s">
        <v>45</v>
      </c>
      <c r="I19" t="s">
        <v>79</v>
      </c>
      <c r="K19" t="s">
        <v>80</v>
      </c>
      <c r="M19" t="s">
        <v>81</v>
      </c>
      <c r="N19" t="s">
        <v>32</v>
      </c>
      <c r="R19" t="s">
        <v>38</v>
      </c>
      <c r="U19" t="s">
        <v>39</v>
      </c>
      <c r="V19" t="s">
        <v>39</v>
      </c>
      <c r="W19" t="s">
        <v>40</v>
      </c>
      <c r="X19" t="s">
        <v>40</v>
      </c>
      <c r="Y19" t="s">
        <v>40</v>
      </c>
      <c r="Z19" t="s">
        <v>40</v>
      </c>
      <c r="AA19" t="s">
        <v>40</v>
      </c>
      <c r="AB19" t="s">
        <v>39</v>
      </c>
      <c r="AE19" t="s">
        <v>42</v>
      </c>
      <c r="AH19" t="s">
        <v>39</v>
      </c>
      <c r="AI19" t="s">
        <v>39</v>
      </c>
      <c r="AJ19" t="s">
        <v>40</v>
      </c>
      <c r="AK19" t="s">
        <v>40</v>
      </c>
      <c r="AL19" t="s">
        <v>40</v>
      </c>
      <c r="AM19" t="s">
        <v>40</v>
      </c>
      <c r="AN19" t="s">
        <v>40</v>
      </c>
      <c r="AO19" t="s">
        <v>39</v>
      </c>
      <c r="AR19">
        <f t="shared" si="10"/>
        <v>1</v>
      </c>
      <c r="AS19">
        <f t="shared" si="10"/>
        <v>1</v>
      </c>
      <c r="AT19">
        <f t="shared" si="10"/>
        <v>1</v>
      </c>
      <c r="AU19">
        <f t="shared" si="10"/>
        <v>1</v>
      </c>
      <c r="AV19">
        <f t="shared" si="10"/>
        <v>1</v>
      </c>
      <c r="AW19">
        <f t="shared" si="10"/>
        <v>1</v>
      </c>
      <c r="AX19">
        <f t="shared" si="10"/>
        <v>1</v>
      </c>
      <c r="AY19">
        <f t="shared" si="10"/>
        <v>0</v>
      </c>
      <c r="AZ19">
        <f t="shared" si="10"/>
        <v>1</v>
      </c>
      <c r="BA19">
        <f t="shared" si="10"/>
        <v>1</v>
      </c>
      <c r="BB19">
        <f t="shared" si="10"/>
        <v>1</v>
      </c>
      <c r="BC19">
        <f t="shared" si="10"/>
        <v>1</v>
      </c>
      <c r="BD19">
        <f t="shared" si="10"/>
        <v>0</v>
      </c>
      <c r="BE19" t="s">
        <v>43</v>
      </c>
    </row>
    <row r="20" spans="1:58" x14ac:dyDescent="0.35">
      <c r="A20">
        <v>43147.43637358796</v>
      </c>
      <c r="B20" t="s">
        <v>32</v>
      </c>
      <c r="E20" t="s">
        <v>52</v>
      </c>
      <c r="G20" t="s">
        <v>34</v>
      </c>
      <c r="I20" t="s">
        <v>46</v>
      </c>
      <c r="K20" t="s">
        <v>53</v>
      </c>
      <c r="M20" t="s">
        <v>59</v>
      </c>
      <c r="N20" t="s">
        <v>32</v>
      </c>
      <c r="R20" t="s">
        <v>38</v>
      </c>
      <c r="U20" t="s">
        <v>40</v>
      </c>
      <c r="V20" t="s">
        <v>40</v>
      </c>
      <c r="W20" t="s">
        <v>41</v>
      </c>
      <c r="X20" t="s">
        <v>39</v>
      </c>
      <c r="Y20" t="s">
        <v>41</v>
      </c>
      <c r="Z20" t="s">
        <v>39</v>
      </c>
      <c r="AA20" t="s">
        <v>41</v>
      </c>
      <c r="AB20" t="s">
        <v>39</v>
      </c>
      <c r="AE20" t="s">
        <v>42</v>
      </c>
      <c r="AH20" t="s">
        <v>40</v>
      </c>
      <c r="AI20" t="s">
        <v>40</v>
      </c>
      <c r="AJ20" t="s">
        <v>41</v>
      </c>
      <c r="AK20" t="s">
        <v>39</v>
      </c>
      <c r="AL20" t="s">
        <v>41</v>
      </c>
      <c r="AM20" t="s">
        <v>39</v>
      </c>
      <c r="AN20" t="s">
        <v>41</v>
      </c>
      <c r="AO20" t="s">
        <v>39</v>
      </c>
      <c r="AR20">
        <f t="shared" si="10"/>
        <v>1</v>
      </c>
      <c r="AS20">
        <f t="shared" si="10"/>
        <v>1</v>
      </c>
      <c r="AT20">
        <f t="shared" si="10"/>
        <v>1</v>
      </c>
      <c r="AU20">
        <f t="shared" si="10"/>
        <v>1</v>
      </c>
      <c r="AV20">
        <f t="shared" si="10"/>
        <v>1</v>
      </c>
      <c r="AW20">
        <f t="shared" si="10"/>
        <v>0</v>
      </c>
      <c r="AX20">
        <f t="shared" si="10"/>
        <v>1</v>
      </c>
      <c r="AY20">
        <f t="shared" si="10"/>
        <v>0</v>
      </c>
      <c r="AZ20">
        <f t="shared" si="10"/>
        <v>0</v>
      </c>
      <c r="BA20">
        <f t="shared" si="10"/>
        <v>1</v>
      </c>
      <c r="BB20">
        <f t="shared" si="10"/>
        <v>0</v>
      </c>
      <c r="BC20">
        <f t="shared" si="10"/>
        <v>1</v>
      </c>
      <c r="BD20">
        <f t="shared" si="10"/>
        <v>0</v>
      </c>
      <c r="BE20" t="s">
        <v>82</v>
      </c>
    </row>
    <row r="21" spans="1:58" x14ac:dyDescent="0.35">
      <c r="A21">
        <v>43147.439412141204</v>
      </c>
      <c r="B21" t="s">
        <v>32</v>
      </c>
      <c r="E21" t="s">
        <v>52</v>
      </c>
      <c r="G21" t="s">
        <v>69</v>
      </c>
      <c r="I21" t="s">
        <v>46</v>
      </c>
      <c r="K21" t="s">
        <v>80</v>
      </c>
      <c r="M21" t="s">
        <v>59</v>
      </c>
      <c r="N21" t="s">
        <v>32</v>
      </c>
      <c r="R21" t="s">
        <v>50</v>
      </c>
      <c r="U21" t="s">
        <v>41</v>
      </c>
      <c r="V21" t="s">
        <v>40</v>
      </c>
      <c r="W21" t="s">
        <v>40</v>
      </c>
      <c r="X21" t="s">
        <v>40</v>
      </c>
      <c r="Y21" t="s">
        <v>40</v>
      </c>
      <c r="Z21" t="s">
        <v>40</v>
      </c>
      <c r="AA21" t="s">
        <v>41</v>
      </c>
      <c r="AB21" t="s">
        <v>39</v>
      </c>
      <c r="AE21" t="s">
        <v>50</v>
      </c>
      <c r="AH21" t="s">
        <v>41</v>
      </c>
      <c r="AI21" t="s">
        <v>40</v>
      </c>
      <c r="AJ21" t="s">
        <v>41</v>
      </c>
      <c r="AK21" t="s">
        <v>40</v>
      </c>
      <c r="AL21" t="s">
        <v>40</v>
      </c>
      <c r="AM21" t="s">
        <v>40</v>
      </c>
      <c r="AN21" t="s">
        <v>41</v>
      </c>
      <c r="AO21" t="s">
        <v>39</v>
      </c>
      <c r="AR21">
        <f t="shared" ref="AR21:BD30" si="11">COUNT(SEARCH(AR$1,$BE21))</f>
        <v>1</v>
      </c>
      <c r="AS21">
        <f t="shared" si="11"/>
        <v>1</v>
      </c>
      <c r="AT21">
        <f t="shared" si="11"/>
        <v>1</v>
      </c>
      <c r="AU21">
        <f t="shared" si="11"/>
        <v>1</v>
      </c>
      <c r="AV21">
        <f t="shared" si="11"/>
        <v>1</v>
      </c>
      <c r="AW21">
        <f t="shared" si="11"/>
        <v>1</v>
      </c>
      <c r="AX21">
        <f t="shared" si="11"/>
        <v>1</v>
      </c>
      <c r="AY21">
        <f t="shared" si="11"/>
        <v>1</v>
      </c>
      <c r="AZ21">
        <f t="shared" si="11"/>
        <v>0</v>
      </c>
      <c r="BA21">
        <f t="shared" si="11"/>
        <v>1</v>
      </c>
      <c r="BB21">
        <f t="shared" si="11"/>
        <v>0</v>
      </c>
      <c r="BC21">
        <f t="shared" si="11"/>
        <v>1</v>
      </c>
      <c r="BD21">
        <f t="shared" si="11"/>
        <v>0</v>
      </c>
      <c r="BE21" t="s">
        <v>83</v>
      </c>
    </row>
    <row r="22" spans="1:58" x14ac:dyDescent="0.35">
      <c r="A22">
        <v>43147.460139131945</v>
      </c>
      <c r="B22" t="s">
        <v>32</v>
      </c>
      <c r="E22" t="s">
        <v>44</v>
      </c>
      <c r="G22" t="s">
        <v>45</v>
      </c>
      <c r="I22" t="s">
        <v>46</v>
      </c>
      <c r="K22" t="s">
        <v>80</v>
      </c>
      <c r="M22" t="s">
        <v>59</v>
      </c>
      <c r="N22" t="s">
        <v>32</v>
      </c>
      <c r="R22" t="s">
        <v>38</v>
      </c>
      <c r="U22" t="s">
        <v>40</v>
      </c>
      <c r="V22" t="s">
        <v>40</v>
      </c>
      <c r="W22" t="s">
        <v>40</v>
      </c>
      <c r="X22" t="s">
        <v>40</v>
      </c>
      <c r="Y22" t="s">
        <v>40</v>
      </c>
      <c r="Z22" t="s">
        <v>40</v>
      </c>
      <c r="AA22" t="s">
        <v>40</v>
      </c>
      <c r="AB22" t="s">
        <v>39</v>
      </c>
      <c r="AE22" t="s">
        <v>42</v>
      </c>
      <c r="AH22" t="s">
        <v>40</v>
      </c>
      <c r="AI22" t="s">
        <v>40</v>
      </c>
      <c r="AJ22" t="s">
        <v>40</v>
      </c>
      <c r="AK22" t="s">
        <v>40</v>
      </c>
      <c r="AL22" t="s">
        <v>40</v>
      </c>
      <c r="AM22" t="s">
        <v>40</v>
      </c>
      <c r="AN22" t="s">
        <v>41</v>
      </c>
      <c r="AO22" t="s">
        <v>39</v>
      </c>
      <c r="AR22">
        <f t="shared" si="11"/>
        <v>1</v>
      </c>
      <c r="AS22">
        <f t="shared" si="11"/>
        <v>1</v>
      </c>
      <c r="AT22">
        <f t="shared" si="11"/>
        <v>1</v>
      </c>
      <c r="AU22">
        <f t="shared" si="11"/>
        <v>1</v>
      </c>
      <c r="AV22">
        <f t="shared" si="11"/>
        <v>1</v>
      </c>
      <c r="AW22">
        <f t="shared" si="11"/>
        <v>1</v>
      </c>
      <c r="AX22">
        <f t="shared" si="11"/>
        <v>1</v>
      </c>
      <c r="AY22">
        <f t="shared" si="11"/>
        <v>0</v>
      </c>
      <c r="AZ22">
        <f t="shared" si="11"/>
        <v>0</v>
      </c>
      <c r="BA22">
        <f t="shared" si="11"/>
        <v>0</v>
      </c>
      <c r="BB22">
        <f t="shared" si="11"/>
        <v>0</v>
      </c>
      <c r="BC22">
        <f t="shared" si="11"/>
        <v>1</v>
      </c>
      <c r="BD22">
        <f t="shared" si="11"/>
        <v>0</v>
      </c>
      <c r="BE22" t="s">
        <v>66</v>
      </c>
    </row>
    <row r="23" spans="1:58" x14ac:dyDescent="0.35">
      <c r="A23">
        <v>43147.460602164356</v>
      </c>
      <c r="B23" t="s">
        <v>32</v>
      </c>
      <c r="E23" t="s">
        <v>86</v>
      </c>
      <c r="G23" t="s">
        <v>34</v>
      </c>
      <c r="I23" t="s">
        <v>35</v>
      </c>
      <c r="K23" t="s">
        <v>36</v>
      </c>
      <c r="M23" t="s">
        <v>59</v>
      </c>
      <c r="N23" t="s">
        <v>32</v>
      </c>
      <c r="R23" t="s">
        <v>38</v>
      </c>
      <c r="U23" t="s">
        <v>40</v>
      </c>
      <c r="V23" t="s">
        <v>41</v>
      </c>
      <c r="W23" t="s">
        <v>40</v>
      </c>
      <c r="X23" t="s">
        <v>40</v>
      </c>
      <c r="Y23" t="s">
        <v>40</v>
      </c>
      <c r="Z23" t="s">
        <v>41</v>
      </c>
      <c r="AA23" t="s">
        <v>39</v>
      </c>
      <c r="AB23" t="s">
        <v>40</v>
      </c>
      <c r="AC23" t="s">
        <v>87</v>
      </c>
      <c r="AE23" t="s">
        <v>49</v>
      </c>
      <c r="AH23" t="s">
        <v>39</v>
      </c>
      <c r="AI23" t="s">
        <v>40</v>
      </c>
      <c r="AJ23" t="s">
        <v>40</v>
      </c>
      <c r="AK23" t="s">
        <v>40</v>
      </c>
      <c r="AL23" t="s">
        <v>40</v>
      </c>
      <c r="AM23" t="s">
        <v>40</v>
      </c>
      <c r="AN23" t="s">
        <v>40</v>
      </c>
      <c r="AO23" t="s">
        <v>40</v>
      </c>
      <c r="AR23">
        <f t="shared" si="11"/>
        <v>1</v>
      </c>
      <c r="AS23">
        <f t="shared" si="11"/>
        <v>1</v>
      </c>
      <c r="AT23">
        <f t="shared" si="11"/>
        <v>0</v>
      </c>
      <c r="AU23">
        <f t="shared" si="11"/>
        <v>1</v>
      </c>
      <c r="AV23">
        <f t="shared" si="11"/>
        <v>1</v>
      </c>
      <c r="AW23">
        <f t="shared" si="11"/>
        <v>0</v>
      </c>
      <c r="AX23">
        <f t="shared" si="11"/>
        <v>0</v>
      </c>
      <c r="AY23">
        <f t="shared" si="11"/>
        <v>0</v>
      </c>
      <c r="AZ23">
        <f t="shared" si="11"/>
        <v>0</v>
      </c>
      <c r="BA23">
        <f t="shared" si="11"/>
        <v>0</v>
      </c>
      <c r="BB23">
        <f t="shared" si="11"/>
        <v>0</v>
      </c>
      <c r="BC23">
        <f t="shared" si="11"/>
        <v>1</v>
      </c>
      <c r="BD23">
        <f t="shared" si="11"/>
        <v>0</v>
      </c>
      <c r="BE23" t="s">
        <v>88</v>
      </c>
    </row>
    <row r="24" spans="1:58" x14ac:dyDescent="0.35">
      <c r="A24">
        <v>43147.461084236114</v>
      </c>
      <c r="B24" t="s">
        <v>32</v>
      </c>
      <c r="E24" t="s">
        <v>52</v>
      </c>
      <c r="G24" t="s">
        <v>34</v>
      </c>
      <c r="I24" t="s">
        <v>46</v>
      </c>
      <c r="K24" t="s">
        <v>80</v>
      </c>
      <c r="M24" t="s">
        <v>89</v>
      </c>
      <c r="N24" t="s">
        <v>32</v>
      </c>
      <c r="R24" t="s">
        <v>38</v>
      </c>
      <c r="U24" t="s">
        <v>40</v>
      </c>
      <c r="V24" t="s">
        <v>40</v>
      </c>
      <c r="W24" t="s">
        <v>41</v>
      </c>
      <c r="X24" t="s">
        <v>39</v>
      </c>
      <c r="Y24" t="s">
        <v>40</v>
      </c>
      <c r="Z24" t="s">
        <v>39</v>
      </c>
      <c r="AA24" t="s">
        <v>41</v>
      </c>
      <c r="AB24" t="s">
        <v>39</v>
      </c>
      <c r="AE24" t="s">
        <v>42</v>
      </c>
      <c r="AH24" t="s">
        <v>40</v>
      </c>
      <c r="AI24" t="s">
        <v>41</v>
      </c>
      <c r="AJ24" t="s">
        <v>49</v>
      </c>
      <c r="AK24" t="s">
        <v>39</v>
      </c>
      <c r="AL24" t="s">
        <v>41</v>
      </c>
      <c r="AM24" t="s">
        <v>39</v>
      </c>
      <c r="AN24" t="s">
        <v>41</v>
      </c>
      <c r="AO24" t="s">
        <v>39</v>
      </c>
      <c r="AR24">
        <f t="shared" si="11"/>
        <v>1</v>
      </c>
      <c r="AS24">
        <f t="shared" si="11"/>
        <v>1</v>
      </c>
      <c r="AT24">
        <f t="shared" si="11"/>
        <v>1</v>
      </c>
      <c r="AU24">
        <f t="shared" si="11"/>
        <v>1</v>
      </c>
      <c r="AV24">
        <f t="shared" si="11"/>
        <v>1</v>
      </c>
      <c r="AW24">
        <f t="shared" si="11"/>
        <v>0</v>
      </c>
      <c r="AX24">
        <f t="shared" si="11"/>
        <v>1</v>
      </c>
      <c r="AY24">
        <f t="shared" si="11"/>
        <v>0</v>
      </c>
      <c r="AZ24">
        <f t="shared" si="11"/>
        <v>0</v>
      </c>
      <c r="BA24">
        <f t="shared" si="11"/>
        <v>1</v>
      </c>
      <c r="BB24">
        <f t="shared" si="11"/>
        <v>0</v>
      </c>
      <c r="BC24">
        <f t="shared" si="11"/>
        <v>1</v>
      </c>
      <c r="BD24">
        <f t="shared" si="11"/>
        <v>0</v>
      </c>
      <c r="BE24" t="s">
        <v>82</v>
      </c>
    </row>
    <row r="25" spans="1:58" x14ac:dyDescent="0.35">
      <c r="A25">
        <v>43147.461956817133</v>
      </c>
      <c r="B25" t="s">
        <v>32</v>
      </c>
      <c r="E25" t="s">
        <v>33</v>
      </c>
      <c r="G25" t="s">
        <v>45</v>
      </c>
      <c r="I25" t="s">
        <v>46</v>
      </c>
      <c r="K25" t="s">
        <v>53</v>
      </c>
      <c r="M25" t="s">
        <v>59</v>
      </c>
      <c r="N25" t="s">
        <v>32</v>
      </c>
      <c r="R25" t="s">
        <v>38</v>
      </c>
      <c r="U25" t="s">
        <v>40</v>
      </c>
      <c r="V25" t="s">
        <v>41</v>
      </c>
      <c r="W25" t="s">
        <v>39</v>
      </c>
      <c r="X25" t="s">
        <v>41</v>
      </c>
      <c r="Y25" t="s">
        <v>40</v>
      </c>
      <c r="Z25" t="s">
        <v>49</v>
      </c>
      <c r="AA25" t="s">
        <v>39</v>
      </c>
      <c r="AB25" t="s">
        <v>49</v>
      </c>
      <c r="AE25" t="s">
        <v>49</v>
      </c>
      <c r="AH25" t="s">
        <v>39</v>
      </c>
      <c r="AI25" t="s">
        <v>39</v>
      </c>
      <c r="AJ25" t="s">
        <v>41</v>
      </c>
      <c r="AK25" t="s">
        <v>39</v>
      </c>
      <c r="AL25" t="s">
        <v>49</v>
      </c>
      <c r="AM25" t="s">
        <v>49</v>
      </c>
      <c r="AN25" t="s">
        <v>49</v>
      </c>
      <c r="AO25" t="s">
        <v>49</v>
      </c>
      <c r="AR25">
        <f t="shared" si="11"/>
        <v>1</v>
      </c>
      <c r="AS25">
        <f t="shared" si="11"/>
        <v>1</v>
      </c>
      <c r="AT25">
        <f t="shared" si="11"/>
        <v>0</v>
      </c>
      <c r="AU25">
        <f t="shared" si="11"/>
        <v>0</v>
      </c>
      <c r="AV25">
        <f t="shared" si="11"/>
        <v>0</v>
      </c>
      <c r="AW25">
        <f t="shared" si="11"/>
        <v>0</v>
      </c>
      <c r="AX25">
        <f t="shared" si="11"/>
        <v>0</v>
      </c>
      <c r="AY25">
        <f t="shared" si="11"/>
        <v>0</v>
      </c>
      <c r="AZ25">
        <f t="shared" si="11"/>
        <v>0</v>
      </c>
      <c r="BA25">
        <f t="shared" si="11"/>
        <v>0</v>
      </c>
      <c r="BB25">
        <f t="shared" si="11"/>
        <v>0</v>
      </c>
      <c r="BC25">
        <f t="shared" si="11"/>
        <v>0</v>
      </c>
      <c r="BD25">
        <f t="shared" si="11"/>
        <v>0</v>
      </c>
      <c r="BE25" t="s">
        <v>90</v>
      </c>
    </row>
    <row r="26" spans="1:58" x14ac:dyDescent="0.35">
      <c r="A26">
        <v>43147.483894826393</v>
      </c>
      <c r="B26" t="s">
        <v>32</v>
      </c>
      <c r="E26" t="s">
        <v>52</v>
      </c>
      <c r="G26" t="s">
        <v>45</v>
      </c>
      <c r="I26" t="s">
        <v>46</v>
      </c>
      <c r="K26" t="s">
        <v>80</v>
      </c>
      <c r="M26" t="s">
        <v>59</v>
      </c>
      <c r="N26" t="s">
        <v>32</v>
      </c>
      <c r="R26" t="s">
        <v>38</v>
      </c>
      <c r="U26" t="s">
        <v>40</v>
      </c>
      <c r="V26" t="s">
        <v>39</v>
      </c>
      <c r="W26" t="s">
        <v>41</v>
      </c>
      <c r="X26" t="s">
        <v>41</v>
      </c>
      <c r="Y26" t="s">
        <v>41</v>
      </c>
      <c r="Z26" t="s">
        <v>41</v>
      </c>
      <c r="AA26" t="s">
        <v>40</v>
      </c>
      <c r="AB26" t="s">
        <v>41</v>
      </c>
      <c r="AE26" t="s">
        <v>49</v>
      </c>
      <c r="AH26" t="s">
        <v>49</v>
      </c>
      <c r="AI26" t="s">
        <v>49</v>
      </c>
      <c r="AJ26" t="s">
        <v>49</v>
      </c>
      <c r="AK26" t="s">
        <v>49</v>
      </c>
      <c r="AL26" t="s">
        <v>49</v>
      </c>
      <c r="AM26" t="s">
        <v>49</v>
      </c>
      <c r="AN26" t="s">
        <v>49</v>
      </c>
      <c r="AO26" t="s">
        <v>49</v>
      </c>
      <c r="AQ26" t="s">
        <v>95</v>
      </c>
      <c r="AR26">
        <f t="shared" si="11"/>
        <v>1</v>
      </c>
      <c r="AS26">
        <f t="shared" si="11"/>
        <v>1</v>
      </c>
      <c r="AT26">
        <f t="shared" si="11"/>
        <v>1</v>
      </c>
      <c r="AU26">
        <f t="shared" si="11"/>
        <v>1</v>
      </c>
      <c r="AV26">
        <f t="shared" si="11"/>
        <v>1</v>
      </c>
      <c r="AW26">
        <f t="shared" si="11"/>
        <v>1</v>
      </c>
      <c r="AX26">
        <f t="shared" si="11"/>
        <v>1</v>
      </c>
      <c r="AY26">
        <f t="shared" si="11"/>
        <v>0</v>
      </c>
      <c r="AZ26">
        <f t="shared" si="11"/>
        <v>0</v>
      </c>
      <c r="BA26">
        <f t="shared" si="11"/>
        <v>0</v>
      </c>
      <c r="BB26">
        <f t="shared" si="11"/>
        <v>0</v>
      </c>
      <c r="BC26">
        <f t="shared" si="11"/>
        <v>1</v>
      </c>
      <c r="BD26">
        <f t="shared" si="11"/>
        <v>0</v>
      </c>
      <c r="BE26" t="s">
        <v>96</v>
      </c>
      <c r="BF26" t="s">
        <v>97</v>
      </c>
    </row>
    <row r="27" spans="1:58" x14ac:dyDescent="0.35">
      <c r="A27">
        <v>43147.509645520833</v>
      </c>
      <c r="B27" t="s">
        <v>32</v>
      </c>
      <c r="E27" t="s">
        <v>33</v>
      </c>
      <c r="G27" t="s">
        <v>45</v>
      </c>
      <c r="I27" t="s">
        <v>46</v>
      </c>
      <c r="K27" t="s">
        <v>53</v>
      </c>
      <c r="M27" t="s">
        <v>59</v>
      </c>
      <c r="N27" t="s">
        <v>32</v>
      </c>
      <c r="R27" t="s">
        <v>38</v>
      </c>
      <c r="U27" t="s">
        <v>40</v>
      </c>
      <c r="V27" t="s">
        <v>40</v>
      </c>
      <c r="W27" t="s">
        <v>41</v>
      </c>
      <c r="X27" t="s">
        <v>39</v>
      </c>
      <c r="Y27" t="s">
        <v>40</v>
      </c>
      <c r="Z27" t="s">
        <v>40</v>
      </c>
      <c r="AA27" t="s">
        <v>40</v>
      </c>
      <c r="AB27" t="s">
        <v>49</v>
      </c>
      <c r="AE27" t="s">
        <v>57</v>
      </c>
      <c r="AH27" t="s">
        <v>39</v>
      </c>
      <c r="AI27" t="s">
        <v>49</v>
      </c>
      <c r="AJ27" t="s">
        <v>41</v>
      </c>
      <c r="AK27" t="s">
        <v>41</v>
      </c>
      <c r="AL27" t="s">
        <v>40</v>
      </c>
      <c r="AM27" t="s">
        <v>40</v>
      </c>
      <c r="AN27" t="s">
        <v>40</v>
      </c>
      <c r="AO27" t="s">
        <v>49</v>
      </c>
      <c r="AR27">
        <f t="shared" si="11"/>
        <v>1</v>
      </c>
      <c r="AS27">
        <f t="shared" si="11"/>
        <v>1</v>
      </c>
      <c r="AT27">
        <f t="shared" si="11"/>
        <v>1</v>
      </c>
      <c r="AU27">
        <f t="shared" si="11"/>
        <v>1</v>
      </c>
      <c r="AV27">
        <f t="shared" si="11"/>
        <v>1</v>
      </c>
      <c r="AW27">
        <f t="shared" si="11"/>
        <v>0</v>
      </c>
      <c r="AX27">
        <f t="shared" si="11"/>
        <v>1</v>
      </c>
      <c r="AY27">
        <f t="shared" si="11"/>
        <v>0</v>
      </c>
      <c r="AZ27">
        <f t="shared" si="11"/>
        <v>0</v>
      </c>
      <c r="BA27">
        <f t="shared" si="11"/>
        <v>0</v>
      </c>
      <c r="BB27">
        <f t="shared" si="11"/>
        <v>0</v>
      </c>
      <c r="BC27">
        <f t="shared" si="11"/>
        <v>1</v>
      </c>
      <c r="BD27">
        <f t="shared" si="11"/>
        <v>0</v>
      </c>
      <c r="BE27" t="s">
        <v>51</v>
      </c>
    </row>
    <row r="28" spans="1:58" x14ac:dyDescent="0.35">
      <c r="A28">
        <v>43147.529326967589</v>
      </c>
      <c r="B28" t="s">
        <v>32</v>
      </c>
      <c r="E28" t="s">
        <v>100</v>
      </c>
      <c r="G28" t="s">
        <v>34</v>
      </c>
      <c r="I28" t="s">
        <v>101</v>
      </c>
      <c r="K28" t="s">
        <v>53</v>
      </c>
      <c r="M28" t="s">
        <v>54</v>
      </c>
      <c r="N28" t="s">
        <v>32</v>
      </c>
      <c r="R28" t="s">
        <v>38</v>
      </c>
      <c r="U28" t="s">
        <v>40</v>
      </c>
      <c r="V28" t="s">
        <v>41</v>
      </c>
      <c r="W28" t="s">
        <v>40</v>
      </c>
      <c r="X28" t="s">
        <v>40</v>
      </c>
      <c r="Y28" t="s">
        <v>41</v>
      </c>
      <c r="Z28" t="s">
        <v>39</v>
      </c>
      <c r="AA28" t="s">
        <v>41</v>
      </c>
      <c r="AB28" t="s">
        <v>39</v>
      </c>
      <c r="AE28" t="s">
        <v>57</v>
      </c>
      <c r="AH28" t="s">
        <v>40</v>
      </c>
      <c r="AI28" t="s">
        <v>41</v>
      </c>
      <c r="AJ28" t="s">
        <v>39</v>
      </c>
      <c r="AK28" t="s">
        <v>41</v>
      </c>
      <c r="AL28" t="s">
        <v>41</v>
      </c>
      <c r="AM28" t="s">
        <v>41</v>
      </c>
      <c r="AN28" t="s">
        <v>41</v>
      </c>
      <c r="AO28" t="s">
        <v>41</v>
      </c>
      <c r="AQ28" t="s">
        <v>102</v>
      </c>
      <c r="AR28">
        <f t="shared" si="11"/>
        <v>1</v>
      </c>
      <c r="AS28">
        <f t="shared" si="11"/>
        <v>1</v>
      </c>
      <c r="AT28">
        <f t="shared" si="11"/>
        <v>1</v>
      </c>
      <c r="AU28">
        <f t="shared" si="11"/>
        <v>1</v>
      </c>
      <c r="AV28">
        <f t="shared" si="11"/>
        <v>1</v>
      </c>
      <c r="AW28">
        <f t="shared" si="11"/>
        <v>1</v>
      </c>
      <c r="AX28">
        <f t="shared" si="11"/>
        <v>1</v>
      </c>
      <c r="AY28">
        <f t="shared" si="11"/>
        <v>1</v>
      </c>
      <c r="AZ28">
        <f t="shared" si="11"/>
        <v>1</v>
      </c>
      <c r="BA28">
        <f t="shared" si="11"/>
        <v>1</v>
      </c>
      <c r="BB28">
        <f t="shared" si="11"/>
        <v>1</v>
      </c>
      <c r="BC28">
        <f t="shared" si="11"/>
        <v>1</v>
      </c>
      <c r="BD28">
        <f t="shared" si="11"/>
        <v>0</v>
      </c>
      <c r="BE28" t="s">
        <v>103</v>
      </c>
      <c r="BF28" t="s">
        <v>104</v>
      </c>
    </row>
    <row r="29" spans="1:58" x14ac:dyDescent="0.35">
      <c r="A29">
        <v>43147.575363460652</v>
      </c>
      <c r="B29" t="s">
        <v>32</v>
      </c>
      <c r="E29" t="s">
        <v>52</v>
      </c>
      <c r="G29" t="s">
        <v>34</v>
      </c>
      <c r="I29" t="s">
        <v>46</v>
      </c>
      <c r="K29" t="s">
        <v>53</v>
      </c>
      <c r="M29" t="s">
        <v>59</v>
      </c>
      <c r="N29" t="s">
        <v>32</v>
      </c>
      <c r="R29" t="s">
        <v>50</v>
      </c>
      <c r="U29" t="s">
        <v>41</v>
      </c>
      <c r="V29" t="s">
        <v>40</v>
      </c>
      <c r="W29" t="s">
        <v>40</v>
      </c>
      <c r="X29" t="s">
        <v>39</v>
      </c>
      <c r="Y29" t="s">
        <v>40</v>
      </c>
      <c r="Z29" t="s">
        <v>40</v>
      </c>
      <c r="AA29" t="s">
        <v>39</v>
      </c>
      <c r="AB29" t="s">
        <v>39</v>
      </c>
      <c r="AE29" t="s">
        <v>42</v>
      </c>
      <c r="AH29" t="s">
        <v>39</v>
      </c>
      <c r="AI29" t="s">
        <v>40</v>
      </c>
      <c r="AJ29" t="s">
        <v>40</v>
      </c>
      <c r="AK29" t="s">
        <v>39</v>
      </c>
      <c r="AL29" t="s">
        <v>40</v>
      </c>
      <c r="AM29" t="s">
        <v>40</v>
      </c>
      <c r="AN29" t="s">
        <v>39</v>
      </c>
      <c r="AO29" t="s">
        <v>39</v>
      </c>
      <c r="AQ29" t="s">
        <v>106</v>
      </c>
      <c r="AR29">
        <f t="shared" si="11"/>
        <v>1</v>
      </c>
      <c r="AS29">
        <f t="shared" si="11"/>
        <v>1</v>
      </c>
      <c r="AT29">
        <f t="shared" si="11"/>
        <v>1</v>
      </c>
      <c r="AU29">
        <f t="shared" si="11"/>
        <v>1</v>
      </c>
      <c r="AV29">
        <f t="shared" si="11"/>
        <v>0</v>
      </c>
      <c r="AW29">
        <f t="shared" si="11"/>
        <v>0</v>
      </c>
      <c r="AX29">
        <f t="shared" si="11"/>
        <v>1</v>
      </c>
      <c r="AY29">
        <f t="shared" si="11"/>
        <v>0</v>
      </c>
      <c r="AZ29">
        <f t="shared" si="11"/>
        <v>1</v>
      </c>
      <c r="BA29">
        <f t="shared" si="11"/>
        <v>1</v>
      </c>
      <c r="BB29">
        <f t="shared" si="11"/>
        <v>0</v>
      </c>
      <c r="BC29">
        <f t="shared" si="11"/>
        <v>1</v>
      </c>
      <c r="BD29">
        <f t="shared" si="11"/>
        <v>0</v>
      </c>
      <c r="BE29" t="s">
        <v>107</v>
      </c>
    </row>
    <row r="30" spans="1:58" x14ac:dyDescent="0.35">
      <c r="A30">
        <v>43147.585706053243</v>
      </c>
      <c r="B30" t="s">
        <v>32</v>
      </c>
      <c r="E30" t="s">
        <v>108</v>
      </c>
      <c r="G30" t="s">
        <v>45</v>
      </c>
      <c r="I30" t="s">
        <v>35</v>
      </c>
      <c r="K30" t="s">
        <v>71</v>
      </c>
      <c r="M30" t="s">
        <v>109</v>
      </c>
      <c r="N30" t="s">
        <v>32</v>
      </c>
      <c r="R30" t="s">
        <v>38</v>
      </c>
      <c r="U30" t="s">
        <v>39</v>
      </c>
      <c r="V30" t="s">
        <v>39</v>
      </c>
      <c r="W30" t="s">
        <v>39</v>
      </c>
      <c r="X30" t="s">
        <v>40</v>
      </c>
      <c r="Y30" t="s">
        <v>40</v>
      </c>
      <c r="Z30" t="s">
        <v>40</v>
      </c>
      <c r="AA30" t="s">
        <v>39</v>
      </c>
      <c r="AB30" t="s">
        <v>39</v>
      </c>
      <c r="AE30" t="s">
        <v>42</v>
      </c>
      <c r="AH30" t="s">
        <v>39</v>
      </c>
      <c r="AI30" t="s">
        <v>39</v>
      </c>
      <c r="AJ30" t="s">
        <v>40</v>
      </c>
      <c r="AK30" t="s">
        <v>41</v>
      </c>
      <c r="AL30" t="s">
        <v>41</v>
      </c>
      <c r="AM30" t="s">
        <v>49</v>
      </c>
      <c r="AN30" t="s">
        <v>39</v>
      </c>
      <c r="AO30" t="s">
        <v>39</v>
      </c>
      <c r="AR30">
        <f t="shared" si="11"/>
        <v>1</v>
      </c>
      <c r="AS30">
        <f t="shared" si="11"/>
        <v>1</v>
      </c>
      <c r="AT30">
        <f t="shared" si="11"/>
        <v>0</v>
      </c>
      <c r="AU30">
        <f t="shared" si="11"/>
        <v>0</v>
      </c>
      <c r="AV30">
        <f t="shared" si="11"/>
        <v>1</v>
      </c>
      <c r="AW30">
        <f t="shared" si="11"/>
        <v>0</v>
      </c>
      <c r="AX30">
        <f t="shared" si="11"/>
        <v>1</v>
      </c>
      <c r="AY30">
        <f t="shared" si="11"/>
        <v>0</v>
      </c>
      <c r="AZ30">
        <f t="shared" si="11"/>
        <v>0</v>
      </c>
      <c r="BA30">
        <f t="shared" si="11"/>
        <v>0</v>
      </c>
      <c r="BB30">
        <f t="shared" si="11"/>
        <v>0</v>
      </c>
      <c r="BC30">
        <f t="shared" si="11"/>
        <v>1</v>
      </c>
      <c r="BD30">
        <f t="shared" si="11"/>
        <v>0</v>
      </c>
      <c r="BE30" t="s">
        <v>110</v>
      </c>
    </row>
    <row r="31" spans="1:58" x14ac:dyDescent="0.35">
      <c r="A31">
        <v>43147.594505891204</v>
      </c>
      <c r="B31" t="s">
        <v>32</v>
      </c>
      <c r="E31" t="s">
        <v>33</v>
      </c>
      <c r="G31" t="s">
        <v>45</v>
      </c>
      <c r="I31" t="s">
        <v>46</v>
      </c>
      <c r="K31" t="s">
        <v>80</v>
      </c>
      <c r="M31" t="s">
        <v>59</v>
      </c>
      <c r="N31" t="s">
        <v>32</v>
      </c>
      <c r="R31" t="s">
        <v>38</v>
      </c>
      <c r="U31" t="s">
        <v>41</v>
      </c>
      <c r="V31" t="s">
        <v>41</v>
      </c>
      <c r="W31" t="s">
        <v>49</v>
      </c>
      <c r="X31" t="s">
        <v>39</v>
      </c>
      <c r="Y31" t="s">
        <v>41</v>
      </c>
      <c r="Z31" t="s">
        <v>41</v>
      </c>
      <c r="AA31" t="s">
        <v>41</v>
      </c>
      <c r="AB31" t="s">
        <v>39</v>
      </c>
      <c r="AC31" t="s">
        <v>111</v>
      </c>
      <c r="AE31" t="s">
        <v>42</v>
      </c>
      <c r="AH31" t="s">
        <v>40</v>
      </c>
      <c r="AI31" t="s">
        <v>40</v>
      </c>
      <c r="AJ31" t="s">
        <v>41</v>
      </c>
      <c r="AK31" t="s">
        <v>39</v>
      </c>
      <c r="AL31" t="s">
        <v>41</v>
      </c>
      <c r="AM31" t="s">
        <v>41</v>
      </c>
      <c r="AN31" t="s">
        <v>41</v>
      </c>
      <c r="AO31" t="s">
        <v>39</v>
      </c>
      <c r="AP31" t="s">
        <v>111</v>
      </c>
      <c r="AR31">
        <f t="shared" ref="AR31:BD40" si="12">COUNT(SEARCH(AR$1,$BE31))</f>
        <v>1</v>
      </c>
      <c r="AS31">
        <f t="shared" si="12"/>
        <v>1</v>
      </c>
      <c r="AT31">
        <f t="shared" si="12"/>
        <v>1</v>
      </c>
      <c r="AU31">
        <f t="shared" si="12"/>
        <v>1</v>
      </c>
      <c r="AV31">
        <f t="shared" si="12"/>
        <v>1</v>
      </c>
      <c r="AW31">
        <f t="shared" si="12"/>
        <v>1</v>
      </c>
      <c r="AX31">
        <f t="shared" si="12"/>
        <v>1</v>
      </c>
      <c r="AY31">
        <f t="shared" si="12"/>
        <v>1</v>
      </c>
      <c r="AZ31">
        <f t="shared" si="12"/>
        <v>0</v>
      </c>
      <c r="BA31">
        <f t="shared" si="12"/>
        <v>1</v>
      </c>
      <c r="BB31">
        <f t="shared" si="12"/>
        <v>1</v>
      </c>
      <c r="BC31">
        <f t="shared" si="12"/>
        <v>1</v>
      </c>
      <c r="BD31">
        <f t="shared" si="12"/>
        <v>0</v>
      </c>
      <c r="BE31" t="s">
        <v>112</v>
      </c>
    </row>
    <row r="32" spans="1:58" x14ac:dyDescent="0.35">
      <c r="A32">
        <v>43147.594867372682</v>
      </c>
      <c r="B32" t="s">
        <v>32</v>
      </c>
      <c r="E32" t="s">
        <v>100</v>
      </c>
      <c r="G32" t="s">
        <v>69</v>
      </c>
      <c r="I32" t="s">
        <v>46</v>
      </c>
      <c r="K32" t="s">
        <v>36</v>
      </c>
      <c r="M32" t="s">
        <v>59</v>
      </c>
      <c r="N32" t="s">
        <v>32</v>
      </c>
      <c r="R32" t="s">
        <v>113</v>
      </c>
      <c r="U32" t="s">
        <v>39</v>
      </c>
      <c r="V32" t="s">
        <v>40</v>
      </c>
      <c r="W32" t="s">
        <v>41</v>
      </c>
      <c r="X32" t="s">
        <v>40</v>
      </c>
      <c r="Y32" t="s">
        <v>40</v>
      </c>
      <c r="Z32" t="s">
        <v>40</v>
      </c>
      <c r="AA32" t="s">
        <v>40</v>
      </c>
      <c r="AB32" t="s">
        <v>39</v>
      </c>
      <c r="AE32" t="s">
        <v>49</v>
      </c>
      <c r="AH32" t="s">
        <v>39</v>
      </c>
      <c r="AI32" t="s">
        <v>39</v>
      </c>
      <c r="AJ32" t="s">
        <v>39</v>
      </c>
      <c r="AK32" t="s">
        <v>40</v>
      </c>
      <c r="AL32" t="s">
        <v>40</v>
      </c>
      <c r="AM32" t="s">
        <v>40</v>
      </c>
      <c r="AN32" t="s">
        <v>41</v>
      </c>
      <c r="AO32" t="s">
        <v>41</v>
      </c>
      <c r="AR32">
        <f t="shared" si="12"/>
        <v>1</v>
      </c>
      <c r="AS32">
        <f t="shared" si="12"/>
        <v>1</v>
      </c>
      <c r="AT32">
        <f t="shared" si="12"/>
        <v>0</v>
      </c>
      <c r="AU32">
        <f t="shared" si="12"/>
        <v>1</v>
      </c>
      <c r="AV32">
        <f t="shared" si="12"/>
        <v>1</v>
      </c>
      <c r="AW32">
        <f t="shared" si="12"/>
        <v>0</v>
      </c>
      <c r="AX32">
        <f t="shared" si="12"/>
        <v>0</v>
      </c>
      <c r="AY32">
        <f t="shared" si="12"/>
        <v>0</v>
      </c>
      <c r="AZ32">
        <f t="shared" si="12"/>
        <v>0</v>
      </c>
      <c r="BA32">
        <f t="shared" si="12"/>
        <v>1</v>
      </c>
      <c r="BB32">
        <f t="shared" si="12"/>
        <v>0</v>
      </c>
      <c r="BC32">
        <f t="shared" si="12"/>
        <v>1</v>
      </c>
      <c r="BD32">
        <f t="shared" si="12"/>
        <v>0</v>
      </c>
      <c r="BE32" t="s">
        <v>114</v>
      </c>
    </row>
    <row r="33" spans="1:58" x14ac:dyDescent="0.35">
      <c r="A33">
        <v>43147.59606773148</v>
      </c>
      <c r="B33" t="s">
        <v>32</v>
      </c>
      <c r="E33" t="s">
        <v>115</v>
      </c>
      <c r="G33" t="s">
        <v>34</v>
      </c>
      <c r="I33" t="s">
        <v>116</v>
      </c>
      <c r="K33" t="s">
        <v>53</v>
      </c>
      <c r="M33" t="s">
        <v>117</v>
      </c>
      <c r="N33" t="s">
        <v>32</v>
      </c>
      <c r="R33" t="s">
        <v>38</v>
      </c>
      <c r="U33" t="s">
        <v>41</v>
      </c>
      <c r="V33" t="s">
        <v>41</v>
      </c>
      <c r="W33" t="s">
        <v>40</v>
      </c>
      <c r="X33" t="s">
        <v>40</v>
      </c>
      <c r="Y33" t="s">
        <v>40</v>
      </c>
      <c r="Z33" t="s">
        <v>39</v>
      </c>
      <c r="AA33" t="s">
        <v>41</v>
      </c>
      <c r="AB33" t="s">
        <v>39</v>
      </c>
      <c r="AC33" t="s">
        <v>118</v>
      </c>
      <c r="AE33" t="s">
        <v>42</v>
      </c>
      <c r="AH33" t="s">
        <v>39</v>
      </c>
      <c r="AI33" t="s">
        <v>40</v>
      </c>
      <c r="AJ33" t="s">
        <v>39</v>
      </c>
      <c r="AK33" t="s">
        <v>39</v>
      </c>
      <c r="AL33" t="s">
        <v>41</v>
      </c>
      <c r="AM33" t="s">
        <v>40</v>
      </c>
      <c r="AN33" t="s">
        <v>41</v>
      </c>
      <c r="AO33" t="s">
        <v>41</v>
      </c>
      <c r="AR33">
        <f t="shared" si="12"/>
        <v>1</v>
      </c>
      <c r="AS33">
        <f t="shared" si="12"/>
        <v>1</v>
      </c>
      <c r="AT33">
        <f t="shared" si="12"/>
        <v>1</v>
      </c>
      <c r="AU33">
        <f t="shared" si="12"/>
        <v>1</v>
      </c>
      <c r="AV33">
        <f t="shared" si="12"/>
        <v>1</v>
      </c>
      <c r="AW33">
        <f t="shared" si="12"/>
        <v>1</v>
      </c>
      <c r="AX33">
        <f t="shared" si="12"/>
        <v>1</v>
      </c>
      <c r="AY33">
        <f t="shared" si="12"/>
        <v>0</v>
      </c>
      <c r="AZ33">
        <f t="shared" si="12"/>
        <v>0</v>
      </c>
      <c r="BA33">
        <f t="shared" si="12"/>
        <v>1</v>
      </c>
      <c r="BB33">
        <f t="shared" si="12"/>
        <v>1</v>
      </c>
      <c r="BC33">
        <f t="shared" si="12"/>
        <v>1</v>
      </c>
      <c r="BD33">
        <f t="shared" si="12"/>
        <v>0</v>
      </c>
      <c r="BE33" t="s">
        <v>119</v>
      </c>
      <c r="BF33" t="s">
        <v>120</v>
      </c>
    </row>
    <row r="34" spans="1:58" x14ac:dyDescent="0.35">
      <c r="A34">
        <v>43147.620208518521</v>
      </c>
      <c r="B34" t="s">
        <v>32</v>
      </c>
      <c r="E34" t="s">
        <v>33</v>
      </c>
      <c r="G34" t="s">
        <v>45</v>
      </c>
      <c r="I34" t="s">
        <v>46</v>
      </c>
      <c r="K34" t="s">
        <v>36</v>
      </c>
      <c r="M34" t="s">
        <v>59</v>
      </c>
      <c r="N34" t="s">
        <v>32</v>
      </c>
      <c r="R34" t="s">
        <v>121</v>
      </c>
      <c r="U34" t="s">
        <v>41</v>
      </c>
      <c r="V34" t="s">
        <v>41</v>
      </c>
      <c r="W34" t="s">
        <v>39</v>
      </c>
      <c r="X34" t="s">
        <v>39</v>
      </c>
      <c r="Y34" t="s">
        <v>41</v>
      </c>
      <c r="Z34" t="s">
        <v>41</v>
      </c>
      <c r="AA34" t="s">
        <v>41</v>
      </c>
      <c r="AB34" t="s">
        <v>41</v>
      </c>
      <c r="AE34" t="s">
        <v>49</v>
      </c>
      <c r="AH34" t="s">
        <v>49</v>
      </c>
      <c r="AI34" t="s">
        <v>41</v>
      </c>
      <c r="AJ34" t="s">
        <v>49</v>
      </c>
      <c r="AK34" t="s">
        <v>49</v>
      </c>
      <c r="AL34" t="s">
        <v>49</v>
      </c>
      <c r="AM34" t="s">
        <v>49</v>
      </c>
      <c r="AN34" t="s">
        <v>41</v>
      </c>
      <c r="AO34" t="s">
        <v>41</v>
      </c>
      <c r="AR34">
        <f t="shared" si="12"/>
        <v>1</v>
      </c>
      <c r="AS34">
        <f t="shared" si="12"/>
        <v>1</v>
      </c>
      <c r="AT34">
        <f t="shared" si="12"/>
        <v>1</v>
      </c>
      <c r="AU34">
        <f t="shared" si="12"/>
        <v>1</v>
      </c>
      <c r="AV34">
        <f t="shared" si="12"/>
        <v>1</v>
      </c>
      <c r="AW34">
        <f t="shared" si="12"/>
        <v>0</v>
      </c>
      <c r="AX34">
        <f t="shared" si="12"/>
        <v>1</v>
      </c>
      <c r="AY34">
        <f t="shared" si="12"/>
        <v>1</v>
      </c>
      <c r="AZ34">
        <f t="shared" si="12"/>
        <v>0</v>
      </c>
      <c r="BA34">
        <f t="shared" si="12"/>
        <v>0</v>
      </c>
      <c r="BB34">
        <f t="shared" si="12"/>
        <v>0</v>
      </c>
      <c r="BC34">
        <f t="shared" si="12"/>
        <v>0</v>
      </c>
      <c r="BD34">
        <f t="shared" si="12"/>
        <v>0</v>
      </c>
      <c r="BE34" t="s">
        <v>122</v>
      </c>
    </row>
    <row r="35" spans="1:58" x14ac:dyDescent="0.35">
      <c r="A35">
        <v>43147.660323090277</v>
      </c>
      <c r="B35" t="s">
        <v>32</v>
      </c>
      <c r="E35" t="s">
        <v>115</v>
      </c>
      <c r="G35" t="s">
        <v>45</v>
      </c>
      <c r="I35" t="s">
        <v>46</v>
      </c>
      <c r="K35" t="s">
        <v>71</v>
      </c>
      <c r="M35" t="s">
        <v>59</v>
      </c>
      <c r="N35" t="s">
        <v>32</v>
      </c>
      <c r="R35" t="s">
        <v>38</v>
      </c>
      <c r="U35" t="s">
        <v>41</v>
      </c>
      <c r="V35" t="s">
        <v>40</v>
      </c>
      <c r="W35" t="s">
        <v>40</v>
      </c>
      <c r="X35" t="s">
        <v>40</v>
      </c>
      <c r="Y35" t="s">
        <v>40</v>
      </c>
      <c r="Z35" t="s">
        <v>39</v>
      </c>
      <c r="AA35" t="s">
        <v>41</v>
      </c>
      <c r="AB35" t="s">
        <v>39</v>
      </c>
      <c r="AE35" t="s">
        <v>42</v>
      </c>
      <c r="AH35" t="s">
        <v>39</v>
      </c>
      <c r="AI35" t="s">
        <v>41</v>
      </c>
      <c r="AJ35" t="s">
        <v>40</v>
      </c>
      <c r="AK35" t="s">
        <v>39</v>
      </c>
      <c r="AL35" t="s">
        <v>41</v>
      </c>
      <c r="AM35" t="s">
        <v>39</v>
      </c>
      <c r="AN35" t="s">
        <v>41</v>
      </c>
      <c r="AO35" t="s">
        <v>39</v>
      </c>
      <c r="AR35">
        <f t="shared" si="12"/>
        <v>1</v>
      </c>
      <c r="AS35">
        <f t="shared" si="12"/>
        <v>1</v>
      </c>
      <c r="AT35">
        <f t="shared" si="12"/>
        <v>0</v>
      </c>
      <c r="AU35">
        <f t="shared" si="12"/>
        <v>1</v>
      </c>
      <c r="AV35">
        <f t="shared" si="12"/>
        <v>1</v>
      </c>
      <c r="AW35">
        <f t="shared" si="12"/>
        <v>0</v>
      </c>
      <c r="AX35">
        <f t="shared" si="12"/>
        <v>1</v>
      </c>
      <c r="AY35">
        <f t="shared" si="12"/>
        <v>0</v>
      </c>
      <c r="AZ35">
        <f t="shared" si="12"/>
        <v>0</v>
      </c>
      <c r="BA35">
        <f t="shared" si="12"/>
        <v>1</v>
      </c>
      <c r="BB35">
        <f t="shared" si="12"/>
        <v>1</v>
      </c>
      <c r="BC35">
        <f t="shared" si="12"/>
        <v>1</v>
      </c>
      <c r="BD35">
        <f t="shared" si="12"/>
        <v>0</v>
      </c>
      <c r="BE35" t="s">
        <v>123</v>
      </c>
    </row>
    <row r="36" spans="1:58" x14ac:dyDescent="0.35">
      <c r="A36">
        <v>43147.668192291661</v>
      </c>
      <c r="B36" t="s">
        <v>32</v>
      </c>
      <c r="E36" t="s">
        <v>33</v>
      </c>
      <c r="G36" t="s">
        <v>45</v>
      </c>
      <c r="I36" t="s">
        <v>46</v>
      </c>
      <c r="K36" t="s">
        <v>36</v>
      </c>
      <c r="M36" t="s">
        <v>124</v>
      </c>
      <c r="N36" t="s">
        <v>32</v>
      </c>
      <c r="R36" t="s">
        <v>121</v>
      </c>
      <c r="U36" t="s">
        <v>41</v>
      </c>
      <c r="V36" t="s">
        <v>41</v>
      </c>
      <c r="W36" t="s">
        <v>41</v>
      </c>
      <c r="X36" t="s">
        <v>41</v>
      </c>
      <c r="Y36" t="s">
        <v>40</v>
      </c>
      <c r="Z36" t="s">
        <v>40</v>
      </c>
      <c r="AA36" t="s">
        <v>39</v>
      </c>
      <c r="AB36" t="s">
        <v>41</v>
      </c>
      <c r="AE36" t="s">
        <v>42</v>
      </c>
      <c r="AH36" t="s">
        <v>41</v>
      </c>
      <c r="AI36" t="s">
        <v>41</v>
      </c>
      <c r="AJ36" t="s">
        <v>39</v>
      </c>
      <c r="AK36" t="s">
        <v>41</v>
      </c>
      <c r="AL36" t="s">
        <v>40</v>
      </c>
      <c r="AM36" t="s">
        <v>40</v>
      </c>
      <c r="AN36" t="s">
        <v>41</v>
      </c>
      <c r="AO36" t="s">
        <v>41</v>
      </c>
      <c r="AR36">
        <f t="shared" si="12"/>
        <v>1</v>
      </c>
      <c r="AS36">
        <f t="shared" si="12"/>
        <v>1</v>
      </c>
      <c r="AT36">
        <f t="shared" si="12"/>
        <v>1</v>
      </c>
      <c r="AU36">
        <f t="shared" si="12"/>
        <v>1</v>
      </c>
      <c r="AV36">
        <f t="shared" si="12"/>
        <v>1</v>
      </c>
      <c r="AW36">
        <f t="shared" si="12"/>
        <v>1</v>
      </c>
      <c r="AX36">
        <f t="shared" si="12"/>
        <v>1</v>
      </c>
      <c r="AY36">
        <f t="shared" si="12"/>
        <v>0</v>
      </c>
      <c r="AZ36">
        <f t="shared" si="12"/>
        <v>0</v>
      </c>
      <c r="BA36">
        <f t="shared" si="12"/>
        <v>0</v>
      </c>
      <c r="BB36">
        <f t="shared" si="12"/>
        <v>0</v>
      </c>
      <c r="BC36">
        <f t="shared" si="12"/>
        <v>1</v>
      </c>
      <c r="BD36">
        <f t="shared" si="12"/>
        <v>0</v>
      </c>
      <c r="BE36" t="s">
        <v>66</v>
      </c>
    </row>
    <row r="37" spans="1:58" x14ac:dyDescent="0.35">
      <c r="A37">
        <v>43147.687923749996</v>
      </c>
      <c r="B37" t="s">
        <v>32</v>
      </c>
      <c r="E37" t="s">
        <v>52</v>
      </c>
      <c r="G37" t="s">
        <v>34</v>
      </c>
      <c r="I37" t="s">
        <v>46</v>
      </c>
      <c r="K37" t="s">
        <v>36</v>
      </c>
      <c r="M37" t="s">
        <v>59</v>
      </c>
      <c r="N37" t="s">
        <v>32</v>
      </c>
      <c r="R37" t="s">
        <v>121</v>
      </c>
      <c r="U37" t="s">
        <v>40</v>
      </c>
      <c r="V37" t="s">
        <v>40</v>
      </c>
      <c r="W37" t="s">
        <v>40</v>
      </c>
      <c r="X37" t="s">
        <v>40</v>
      </c>
      <c r="Y37" t="s">
        <v>40</v>
      </c>
      <c r="Z37" t="s">
        <v>40</v>
      </c>
      <c r="AA37" t="s">
        <v>40</v>
      </c>
      <c r="AB37" t="s">
        <v>39</v>
      </c>
      <c r="AE37" t="s">
        <v>121</v>
      </c>
      <c r="AH37" t="s">
        <v>40</v>
      </c>
      <c r="AI37" t="s">
        <v>40</v>
      </c>
      <c r="AJ37" t="s">
        <v>40</v>
      </c>
      <c r="AK37" t="s">
        <v>40</v>
      </c>
      <c r="AL37" t="s">
        <v>40</v>
      </c>
      <c r="AM37" t="s">
        <v>40</v>
      </c>
      <c r="AN37" t="s">
        <v>40</v>
      </c>
      <c r="AO37" t="s">
        <v>39</v>
      </c>
      <c r="AR37">
        <f t="shared" si="12"/>
        <v>1</v>
      </c>
      <c r="AS37">
        <f t="shared" si="12"/>
        <v>1</v>
      </c>
      <c r="AT37">
        <f t="shared" si="12"/>
        <v>1</v>
      </c>
      <c r="AU37">
        <f t="shared" si="12"/>
        <v>1</v>
      </c>
      <c r="AV37">
        <f t="shared" si="12"/>
        <v>1</v>
      </c>
      <c r="AW37">
        <f t="shared" si="12"/>
        <v>0</v>
      </c>
      <c r="AX37">
        <f t="shared" si="12"/>
        <v>1</v>
      </c>
      <c r="AY37">
        <f t="shared" si="12"/>
        <v>0</v>
      </c>
      <c r="AZ37">
        <f t="shared" si="12"/>
        <v>0</v>
      </c>
      <c r="BA37">
        <f t="shared" si="12"/>
        <v>0</v>
      </c>
      <c r="BB37">
        <f t="shared" si="12"/>
        <v>0</v>
      </c>
      <c r="BC37">
        <f t="shared" si="12"/>
        <v>1</v>
      </c>
      <c r="BD37">
        <f t="shared" si="12"/>
        <v>0</v>
      </c>
      <c r="BE37" t="s">
        <v>51</v>
      </c>
    </row>
    <row r="38" spans="1:58" x14ac:dyDescent="0.35">
      <c r="A38">
        <v>43147.834350636578</v>
      </c>
      <c r="B38" t="s">
        <v>32</v>
      </c>
      <c r="E38" t="s">
        <v>33</v>
      </c>
      <c r="G38" t="s">
        <v>34</v>
      </c>
      <c r="I38" t="s">
        <v>46</v>
      </c>
      <c r="K38" t="s">
        <v>53</v>
      </c>
      <c r="M38" t="s">
        <v>59</v>
      </c>
      <c r="N38" t="s">
        <v>32</v>
      </c>
      <c r="R38" t="s">
        <v>49</v>
      </c>
      <c r="U38" t="s">
        <v>39</v>
      </c>
      <c r="V38" t="s">
        <v>40</v>
      </c>
      <c r="W38" t="s">
        <v>49</v>
      </c>
      <c r="X38" t="s">
        <v>49</v>
      </c>
      <c r="Y38" t="s">
        <v>49</v>
      </c>
      <c r="Z38" t="s">
        <v>41</v>
      </c>
      <c r="AA38" t="s">
        <v>41</v>
      </c>
      <c r="AB38" t="s">
        <v>49</v>
      </c>
      <c r="AE38" t="s">
        <v>42</v>
      </c>
      <c r="AH38" t="s">
        <v>39</v>
      </c>
      <c r="AI38" t="s">
        <v>49</v>
      </c>
      <c r="AJ38" t="s">
        <v>41</v>
      </c>
      <c r="AK38" t="s">
        <v>41</v>
      </c>
      <c r="AL38" t="s">
        <v>49</v>
      </c>
      <c r="AM38" t="s">
        <v>49</v>
      </c>
      <c r="AN38" t="s">
        <v>49</v>
      </c>
      <c r="AO38" t="s">
        <v>49</v>
      </c>
      <c r="AR38">
        <f t="shared" si="12"/>
        <v>1</v>
      </c>
      <c r="AS38">
        <f t="shared" si="12"/>
        <v>1</v>
      </c>
      <c r="AT38">
        <f t="shared" si="12"/>
        <v>0</v>
      </c>
      <c r="AU38">
        <f t="shared" si="12"/>
        <v>1</v>
      </c>
      <c r="AV38">
        <f t="shared" si="12"/>
        <v>0</v>
      </c>
      <c r="AW38">
        <f t="shared" si="12"/>
        <v>0</v>
      </c>
      <c r="AX38">
        <f t="shared" si="12"/>
        <v>0</v>
      </c>
      <c r="AY38">
        <f t="shared" si="12"/>
        <v>0</v>
      </c>
      <c r="AZ38">
        <f t="shared" si="12"/>
        <v>0</v>
      </c>
      <c r="BA38">
        <f t="shared" si="12"/>
        <v>0</v>
      </c>
      <c r="BB38">
        <f t="shared" si="12"/>
        <v>0</v>
      </c>
      <c r="BC38">
        <f t="shared" si="12"/>
        <v>1</v>
      </c>
      <c r="BD38">
        <f t="shared" si="12"/>
        <v>0</v>
      </c>
      <c r="BE38" t="s">
        <v>128</v>
      </c>
    </row>
    <row r="39" spans="1:58" x14ac:dyDescent="0.35">
      <c r="A39">
        <v>43147.862809247687</v>
      </c>
      <c r="B39" t="s">
        <v>32</v>
      </c>
      <c r="E39" t="s">
        <v>129</v>
      </c>
      <c r="G39" t="s">
        <v>34</v>
      </c>
      <c r="I39" t="s">
        <v>46</v>
      </c>
      <c r="K39" t="s">
        <v>80</v>
      </c>
      <c r="M39" t="s">
        <v>59</v>
      </c>
      <c r="N39" t="s">
        <v>32</v>
      </c>
      <c r="R39" t="s">
        <v>38</v>
      </c>
      <c r="U39" t="s">
        <v>40</v>
      </c>
      <c r="V39" t="s">
        <v>40</v>
      </c>
      <c r="W39" t="s">
        <v>40</v>
      </c>
      <c r="X39" t="s">
        <v>40</v>
      </c>
      <c r="Y39" t="s">
        <v>40</v>
      </c>
      <c r="Z39" t="s">
        <v>40</v>
      </c>
      <c r="AA39" t="s">
        <v>40</v>
      </c>
      <c r="AB39" t="s">
        <v>39</v>
      </c>
      <c r="AE39" t="s">
        <v>42</v>
      </c>
      <c r="AH39" t="s">
        <v>40</v>
      </c>
      <c r="AI39" t="s">
        <v>40</v>
      </c>
      <c r="AJ39" t="s">
        <v>40</v>
      </c>
      <c r="AK39" t="s">
        <v>41</v>
      </c>
      <c r="AL39" t="s">
        <v>41</v>
      </c>
      <c r="AM39" t="s">
        <v>41</v>
      </c>
      <c r="AN39" t="s">
        <v>41</v>
      </c>
      <c r="AO39" t="s">
        <v>39</v>
      </c>
      <c r="AR39">
        <f t="shared" si="12"/>
        <v>1</v>
      </c>
      <c r="AS39">
        <f t="shared" si="12"/>
        <v>1</v>
      </c>
      <c r="AT39">
        <f t="shared" si="12"/>
        <v>1</v>
      </c>
      <c r="AU39">
        <f t="shared" si="12"/>
        <v>1</v>
      </c>
      <c r="AV39">
        <f t="shared" si="12"/>
        <v>1</v>
      </c>
      <c r="AW39">
        <f t="shared" si="12"/>
        <v>1</v>
      </c>
      <c r="AX39">
        <f t="shared" si="12"/>
        <v>1</v>
      </c>
      <c r="AY39">
        <f t="shared" si="12"/>
        <v>0</v>
      </c>
      <c r="AZ39">
        <f t="shared" si="12"/>
        <v>0</v>
      </c>
      <c r="BA39">
        <f t="shared" si="12"/>
        <v>0</v>
      </c>
      <c r="BB39">
        <f t="shared" si="12"/>
        <v>1</v>
      </c>
      <c r="BC39">
        <f t="shared" si="12"/>
        <v>1</v>
      </c>
      <c r="BD39">
        <f t="shared" si="12"/>
        <v>0</v>
      </c>
      <c r="BE39" t="s">
        <v>130</v>
      </c>
    </row>
    <row r="40" spans="1:58" x14ac:dyDescent="0.35">
      <c r="A40">
        <v>43147.920235428246</v>
      </c>
      <c r="B40" t="s">
        <v>32</v>
      </c>
      <c r="E40" t="s">
        <v>131</v>
      </c>
      <c r="G40" t="s">
        <v>34</v>
      </c>
      <c r="I40" t="s">
        <v>46</v>
      </c>
      <c r="K40" t="s">
        <v>53</v>
      </c>
      <c r="M40" t="s">
        <v>59</v>
      </c>
      <c r="N40" t="s">
        <v>32</v>
      </c>
      <c r="R40" t="s">
        <v>132</v>
      </c>
      <c r="U40" t="s">
        <v>40</v>
      </c>
      <c r="V40" t="s">
        <v>40</v>
      </c>
      <c r="W40" t="s">
        <v>39</v>
      </c>
      <c r="X40" t="s">
        <v>39</v>
      </c>
      <c r="Y40" t="s">
        <v>41</v>
      </c>
      <c r="Z40" t="s">
        <v>41</v>
      </c>
      <c r="AA40" t="s">
        <v>41</v>
      </c>
      <c r="AB40" t="s">
        <v>39</v>
      </c>
      <c r="AE40" t="s">
        <v>42</v>
      </c>
      <c r="AH40" t="s">
        <v>41</v>
      </c>
      <c r="AI40" t="s">
        <v>41</v>
      </c>
      <c r="AJ40" t="s">
        <v>39</v>
      </c>
      <c r="AK40" t="s">
        <v>41</v>
      </c>
      <c r="AL40" t="s">
        <v>41</v>
      </c>
      <c r="AM40" t="s">
        <v>41</v>
      </c>
      <c r="AN40" t="s">
        <v>39</v>
      </c>
      <c r="AO40" t="s">
        <v>39</v>
      </c>
      <c r="AR40">
        <f t="shared" si="12"/>
        <v>1</v>
      </c>
      <c r="AS40">
        <f t="shared" si="12"/>
        <v>1</v>
      </c>
      <c r="AT40">
        <f t="shared" si="12"/>
        <v>0</v>
      </c>
      <c r="AU40">
        <f t="shared" si="12"/>
        <v>1</v>
      </c>
      <c r="AV40">
        <f t="shared" si="12"/>
        <v>1</v>
      </c>
      <c r="AW40">
        <f t="shared" si="12"/>
        <v>0</v>
      </c>
      <c r="AX40">
        <f t="shared" si="12"/>
        <v>1</v>
      </c>
      <c r="AY40">
        <f t="shared" si="12"/>
        <v>0</v>
      </c>
      <c r="AZ40">
        <f t="shared" si="12"/>
        <v>0</v>
      </c>
      <c r="BA40">
        <f t="shared" si="12"/>
        <v>0</v>
      </c>
      <c r="BB40">
        <f t="shared" si="12"/>
        <v>0</v>
      </c>
      <c r="BC40">
        <f t="shared" si="12"/>
        <v>1</v>
      </c>
      <c r="BD40">
        <f t="shared" si="12"/>
        <v>0</v>
      </c>
      <c r="BE40" t="s">
        <v>133</v>
      </c>
    </row>
    <row r="41" spans="1:58" x14ac:dyDescent="0.35">
      <c r="A41">
        <v>43147.931175092592</v>
      </c>
      <c r="B41" t="s">
        <v>32</v>
      </c>
      <c r="E41" t="s">
        <v>52</v>
      </c>
      <c r="G41" t="s">
        <v>34</v>
      </c>
      <c r="I41" t="s">
        <v>134</v>
      </c>
      <c r="K41" t="s">
        <v>36</v>
      </c>
      <c r="M41" t="s">
        <v>135</v>
      </c>
      <c r="N41" t="s">
        <v>32</v>
      </c>
      <c r="R41" t="s">
        <v>38</v>
      </c>
      <c r="U41" t="s">
        <v>41</v>
      </c>
      <c r="V41" t="s">
        <v>40</v>
      </c>
      <c r="W41" t="s">
        <v>40</v>
      </c>
      <c r="X41" t="s">
        <v>40</v>
      </c>
      <c r="Y41" t="s">
        <v>40</v>
      </c>
      <c r="Z41" t="s">
        <v>40</v>
      </c>
      <c r="AA41" t="s">
        <v>40</v>
      </c>
      <c r="AB41" t="s">
        <v>39</v>
      </c>
      <c r="AE41" t="s">
        <v>57</v>
      </c>
      <c r="AH41" t="s">
        <v>39</v>
      </c>
      <c r="AI41" t="s">
        <v>40</v>
      </c>
      <c r="AJ41" t="s">
        <v>39</v>
      </c>
      <c r="AK41" t="s">
        <v>40</v>
      </c>
      <c r="AL41" t="s">
        <v>40</v>
      </c>
      <c r="AM41" t="s">
        <v>41</v>
      </c>
      <c r="AN41" t="s">
        <v>40</v>
      </c>
      <c r="AO41" t="s">
        <v>41</v>
      </c>
      <c r="AQ41" t="s">
        <v>136</v>
      </c>
      <c r="AR41">
        <f t="shared" ref="AR41:BD50" si="13">COUNT(SEARCH(AR$1,$BE41))</f>
        <v>1</v>
      </c>
      <c r="AS41">
        <f t="shared" si="13"/>
        <v>1</v>
      </c>
      <c r="AT41">
        <f t="shared" si="13"/>
        <v>1</v>
      </c>
      <c r="AU41">
        <f t="shared" si="13"/>
        <v>1</v>
      </c>
      <c r="AV41">
        <f t="shared" si="13"/>
        <v>1</v>
      </c>
      <c r="AW41">
        <f t="shared" si="13"/>
        <v>1</v>
      </c>
      <c r="AX41">
        <f t="shared" si="13"/>
        <v>1</v>
      </c>
      <c r="AY41">
        <f t="shared" si="13"/>
        <v>1</v>
      </c>
      <c r="AZ41">
        <f t="shared" si="13"/>
        <v>0</v>
      </c>
      <c r="BA41">
        <f t="shared" si="13"/>
        <v>1</v>
      </c>
      <c r="BB41">
        <f t="shared" si="13"/>
        <v>0</v>
      </c>
      <c r="BC41">
        <f t="shared" si="13"/>
        <v>1</v>
      </c>
      <c r="BD41">
        <f t="shared" si="13"/>
        <v>0</v>
      </c>
      <c r="BE41" t="s">
        <v>83</v>
      </c>
    </row>
    <row r="42" spans="1:58" x14ac:dyDescent="0.35">
      <c r="A42">
        <v>43147.944971516205</v>
      </c>
      <c r="B42" t="s">
        <v>32</v>
      </c>
      <c r="E42" t="s">
        <v>33</v>
      </c>
      <c r="G42" t="s">
        <v>137</v>
      </c>
      <c r="I42" t="s">
        <v>46</v>
      </c>
      <c r="K42" t="s">
        <v>53</v>
      </c>
      <c r="M42" t="s">
        <v>59</v>
      </c>
      <c r="N42" t="s">
        <v>32</v>
      </c>
      <c r="R42" t="s">
        <v>38</v>
      </c>
      <c r="U42" t="s">
        <v>40</v>
      </c>
      <c r="V42" t="s">
        <v>40</v>
      </c>
      <c r="W42" t="s">
        <v>40</v>
      </c>
      <c r="X42" t="s">
        <v>40</v>
      </c>
      <c r="Y42" t="s">
        <v>40</v>
      </c>
      <c r="Z42" t="s">
        <v>41</v>
      </c>
      <c r="AA42" t="s">
        <v>41</v>
      </c>
      <c r="AB42" t="s">
        <v>39</v>
      </c>
      <c r="AE42" t="s">
        <v>42</v>
      </c>
      <c r="AH42" t="s">
        <v>41</v>
      </c>
      <c r="AI42" t="s">
        <v>40</v>
      </c>
      <c r="AJ42" t="s">
        <v>39</v>
      </c>
      <c r="AK42" t="s">
        <v>41</v>
      </c>
      <c r="AL42" t="s">
        <v>41</v>
      </c>
      <c r="AM42" t="s">
        <v>41</v>
      </c>
      <c r="AN42" t="s">
        <v>41</v>
      </c>
      <c r="AO42" t="s">
        <v>41</v>
      </c>
      <c r="AR42">
        <f t="shared" si="13"/>
        <v>1</v>
      </c>
      <c r="AS42">
        <f t="shared" si="13"/>
        <v>1</v>
      </c>
      <c r="AT42">
        <f t="shared" si="13"/>
        <v>1</v>
      </c>
      <c r="AU42">
        <f t="shared" si="13"/>
        <v>1</v>
      </c>
      <c r="AV42">
        <f t="shared" si="13"/>
        <v>1</v>
      </c>
      <c r="AW42">
        <f t="shared" si="13"/>
        <v>0</v>
      </c>
      <c r="AX42">
        <f t="shared" si="13"/>
        <v>1</v>
      </c>
      <c r="AY42">
        <f t="shared" si="13"/>
        <v>0</v>
      </c>
      <c r="AZ42">
        <f t="shared" si="13"/>
        <v>1</v>
      </c>
      <c r="BA42">
        <f t="shared" si="13"/>
        <v>0</v>
      </c>
      <c r="BB42">
        <f t="shared" si="13"/>
        <v>0</v>
      </c>
      <c r="BC42">
        <f t="shared" si="13"/>
        <v>1</v>
      </c>
      <c r="BD42">
        <f t="shared" si="13"/>
        <v>0</v>
      </c>
      <c r="BE42" t="s">
        <v>138</v>
      </c>
    </row>
    <row r="43" spans="1:58" x14ac:dyDescent="0.35">
      <c r="A43">
        <v>43147.949013900463</v>
      </c>
      <c r="B43" t="s">
        <v>32</v>
      </c>
      <c r="E43" t="s">
        <v>52</v>
      </c>
      <c r="G43" t="s">
        <v>34</v>
      </c>
      <c r="I43" t="s">
        <v>46</v>
      </c>
      <c r="K43" t="s">
        <v>80</v>
      </c>
      <c r="M43" t="s">
        <v>59</v>
      </c>
      <c r="N43" t="s">
        <v>32</v>
      </c>
      <c r="R43" t="s">
        <v>50</v>
      </c>
      <c r="U43" t="s">
        <v>40</v>
      </c>
      <c r="V43" t="s">
        <v>40</v>
      </c>
      <c r="W43" t="s">
        <v>40</v>
      </c>
      <c r="X43" t="s">
        <v>40</v>
      </c>
      <c r="Y43" t="s">
        <v>40</v>
      </c>
      <c r="Z43" t="s">
        <v>40</v>
      </c>
      <c r="AA43" t="s">
        <v>40</v>
      </c>
      <c r="AB43" t="s">
        <v>39</v>
      </c>
      <c r="AE43" t="s">
        <v>49</v>
      </c>
      <c r="AH43" t="s">
        <v>41</v>
      </c>
      <c r="AI43" t="s">
        <v>40</v>
      </c>
      <c r="AJ43" t="s">
        <v>39</v>
      </c>
      <c r="AK43" t="s">
        <v>40</v>
      </c>
      <c r="AL43" t="s">
        <v>40</v>
      </c>
      <c r="AM43" t="s">
        <v>40</v>
      </c>
      <c r="AN43" t="s">
        <v>40</v>
      </c>
      <c r="AO43" t="s">
        <v>41</v>
      </c>
      <c r="AQ43" t="s">
        <v>139</v>
      </c>
      <c r="AR43">
        <f t="shared" si="13"/>
        <v>1</v>
      </c>
      <c r="AS43">
        <f t="shared" si="13"/>
        <v>1</v>
      </c>
      <c r="AT43">
        <f t="shared" si="13"/>
        <v>1</v>
      </c>
      <c r="AU43">
        <f t="shared" si="13"/>
        <v>1</v>
      </c>
      <c r="AV43">
        <f t="shared" si="13"/>
        <v>1</v>
      </c>
      <c r="AW43">
        <f t="shared" si="13"/>
        <v>1</v>
      </c>
      <c r="AX43">
        <f t="shared" si="13"/>
        <v>1</v>
      </c>
      <c r="AY43">
        <f t="shared" si="13"/>
        <v>0</v>
      </c>
      <c r="AZ43">
        <f t="shared" si="13"/>
        <v>0</v>
      </c>
      <c r="BA43">
        <f t="shared" si="13"/>
        <v>0</v>
      </c>
      <c r="BB43">
        <f t="shared" si="13"/>
        <v>0</v>
      </c>
      <c r="BC43">
        <f t="shared" si="13"/>
        <v>1</v>
      </c>
      <c r="BD43">
        <f t="shared" si="13"/>
        <v>0</v>
      </c>
      <c r="BE43" t="s">
        <v>66</v>
      </c>
    </row>
    <row r="44" spans="1:58" x14ac:dyDescent="0.35">
      <c r="A44">
        <v>43147.95599509259</v>
      </c>
      <c r="B44" t="s">
        <v>32</v>
      </c>
      <c r="E44" t="s">
        <v>52</v>
      </c>
      <c r="G44" t="s">
        <v>34</v>
      </c>
      <c r="I44" t="s">
        <v>46</v>
      </c>
      <c r="K44" t="s">
        <v>53</v>
      </c>
      <c r="M44" t="s">
        <v>59</v>
      </c>
      <c r="N44" t="s">
        <v>32</v>
      </c>
      <c r="R44" t="s">
        <v>38</v>
      </c>
      <c r="U44" t="s">
        <v>40</v>
      </c>
      <c r="V44" t="s">
        <v>40</v>
      </c>
      <c r="W44" t="s">
        <v>40</v>
      </c>
      <c r="X44" t="s">
        <v>40</v>
      </c>
      <c r="Y44" t="s">
        <v>40</v>
      </c>
      <c r="Z44" t="s">
        <v>40</v>
      </c>
      <c r="AA44" t="s">
        <v>40</v>
      </c>
      <c r="AB44" t="s">
        <v>40</v>
      </c>
      <c r="AE44" t="s">
        <v>42</v>
      </c>
      <c r="AH44" t="s">
        <v>40</v>
      </c>
      <c r="AI44" t="s">
        <v>40</v>
      </c>
      <c r="AJ44" t="s">
        <v>40</v>
      </c>
      <c r="AK44" t="s">
        <v>40</v>
      </c>
      <c r="AL44" t="s">
        <v>40</v>
      </c>
      <c r="AM44" t="s">
        <v>40</v>
      </c>
      <c r="AN44" t="s">
        <v>40</v>
      </c>
      <c r="AO44" t="s">
        <v>40</v>
      </c>
      <c r="AR44">
        <f t="shared" si="13"/>
        <v>1</v>
      </c>
      <c r="AS44">
        <f t="shared" si="13"/>
        <v>1</v>
      </c>
      <c r="AT44">
        <f t="shared" si="13"/>
        <v>1</v>
      </c>
      <c r="AU44">
        <f t="shared" si="13"/>
        <v>1</v>
      </c>
      <c r="AV44">
        <f t="shared" si="13"/>
        <v>1</v>
      </c>
      <c r="AW44">
        <f t="shared" si="13"/>
        <v>1</v>
      </c>
      <c r="AX44">
        <f t="shared" si="13"/>
        <v>1</v>
      </c>
      <c r="AY44">
        <f t="shared" si="13"/>
        <v>1</v>
      </c>
      <c r="AZ44">
        <f t="shared" si="13"/>
        <v>1</v>
      </c>
      <c r="BA44">
        <f t="shared" si="13"/>
        <v>1</v>
      </c>
      <c r="BB44">
        <f t="shared" si="13"/>
        <v>1</v>
      </c>
      <c r="BC44">
        <f t="shared" si="13"/>
        <v>1</v>
      </c>
      <c r="BD44">
        <f t="shared" si="13"/>
        <v>1</v>
      </c>
      <c r="BE44" t="s">
        <v>140</v>
      </c>
    </row>
    <row r="45" spans="1:58" x14ac:dyDescent="0.35">
      <c r="A45">
        <v>43147.962209386576</v>
      </c>
      <c r="B45" t="s">
        <v>32</v>
      </c>
      <c r="E45" t="s">
        <v>33</v>
      </c>
      <c r="G45" t="s">
        <v>34</v>
      </c>
      <c r="I45" t="s">
        <v>46</v>
      </c>
      <c r="K45" t="s">
        <v>36</v>
      </c>
      <c r="M45" t="s">
        <v>59</v>
      </c>
      <c r="N45" t="s">
        <v>32</v>
      </c>
      <c r="R45" t="s">
        <v>50</v>
      </c>
      <c r="U45" t="s">
        <v>49</v>
      </c>
      <c r="V45" t="s">
        <v>39</v>
      </c>
      <c r="W45" t="s">
        <v>39</v>
      </c>
      <c r="X45" t="s">
        <v>40</v>
      </c>
      <c r="Y45" t="s">
        <v>40</v>
      </c>
      <c r="Z45" t="s">
        <v>40</v>
      </c>
      <c r="AA45" t="s">
        <v>40</v>
      </c>
      <c r="AB45" t="s">
        <v>41</v>
      </c>
      <c r="AE45" t="s">
        <v>49</v>
      </c>
      <c r="AH45" t="s">
        <v>49</v>
      </c>
      <c r="AI45" t="s">
        <v>49</v>
      </c>
      <c r="AJ45" t="s">
        <v>49</v>
      </c>
      <c r="AK45" t="s">
        <v>49</v>
      </c>
      <c r="AL45" t="s">
        <v>49</v>
      </c>
      <c r="AM45" t="s">
        <v>49</v>
      </c>
      <c r="AN45" t="s">
        <v>49</v>
      </c>
      <c r="AO45" t="s">
        <v>49</v>
      </c>
      <c r="AR45">
        <f t="shared" si="13"/>
        <v>1</v>
      </c>
      <c r="AS45">
        <f t="shared" si="13"/>
        <v>1</v>
      </c>
      <c r="AT45">
        <f t="shared" si="13"/>
        <v>0</v>
      </c>
      <c r="AU45">
        <f t="shared" si="13"/>
        <v>1</v>
      </c>
      <c r="AV45">
        <f t="shared" si="13"/>
        <v>0</v>
      </c>
      <c r="AW45">
        <f t="shared" si="13"/>
        <v>0</v>
      </c>
      <c r="AX45">
        <f t="shared" si="13"/>
        <v>0</v>
      </c>
      <c r="AY45">
        <f t="shared" si="13"/>
        <v>0</v>
      </c>
      <c r="AZ45">
        <f t="shared" si="13"/>
        <v>0</v>
      </c>
      <c r="BA45">
        <f t="shared" si="13"/>
        <v>0</v>
      </c>
      <c r="BB45">
        <f t="shared" si="13"/>
        <v>0</v>
      </c>
      <c r="BC45">
        <f t="shared" si="13"/>
        <v>0</v>
      </c>
      <c r="BD45">
        <f t="shared" si="13"/>
        <v>0</v>
      </c>
      <c r="BE45" t="s">
        <v>142</v>
      </c>
    </row>
    <row r="46" spans="1:58" x14ac:dyDescent="0.35">
      <c r="A46">
        <v>43148.038574386577</v>
      </c>
      <c r="B46" t="s">
        <v>32</v>
      </c>
      <c r="E46" t="s">
        <v>44</v>
      </c>
      <c r="G46" t="s">
        <v>137</v>
      </c>
      <c r="I46" t="s">
        <v>46</v>
      </c>
      <c r="K46" t="s">
        <v>80</v>
      </c>
      <c r="M46" t="s">
        <v>59</v>
      </c>
      <c r="N46" t="s">
        <v>32</v>
      </c>
      <c r="R46" t="s">
        <v>121</v>
      </c>
      <c r="U46" t="s">
        <v>40</v>
      </c>
      <c r="V46" t="s">
        <v>39</v>
      </c>
      <c r="W46" t="s">
        <v>40</v>
      </c>
      <c r="X46" t="s">
        <v>49</v>
      </c>
      <c r="Y46" t="s">
        <v>49</v>
      </c>
      <c r="Z46" t="s">
        <v>41</v>
      </c>
      <c r="AA46" t="s">
        <v>40</v>
      </c>
      <c r="AB46" t="s">
        <v>41</v>
      </c>
      <c r="AE46" t="s">
        <v>42</v>
      </c>
      <c r="AH46" t="s">
        <v>39</v>
      </c>
      <c r="AI46" t="s">
        <v>39</v>
      </c>
      <c r="AJ46" t="s">
        <v>40</v>
      </c>
      <c r="AK46" t="s">
        <v>39</v>
      </c>
      <c r="AL46" t="s">
        <v>39</v>
      </c>
      <c r="AM46" t="s">
        <v>41</v>
      </c>
      <c r="AN46" t="s">
        <v>40</v>
      </c>
      <c r="AO46" t="s">
        <v>39</v>
      </c>
      <c r="AQ46" t="s">
        <v>143</v>
      </c>
      <c r="AR46">
        <f t="shared" si="13"/>
        <v>1</v>
      </c>
      <c r="AS46">
        <f t="shared" si="13"/>
        <v>1</v>
      </c>
      <c r="AT46">
        <f t="shared" si="13"/>
        <v>1</v>
      </c>
      <c r="AU46">
        <f t="shared" si="13"/>
        <v>1</v>
      </c>
      <c r="AV46">
        <f t="shared" si="13"/>
        <v>1</v>
      </c>
      <c r="AW46">
        <f t="shared" si="13"/>
        <v>1</v>
      </c>
      <c r="AX46">
        <f t="shared" si="13"/>
        <v>1</v>
      </c>
      <c r="AY46">
        <f t="shared" si="13"/>
        <v>1</v>
      </c>
      <c r="AZ46">
        <f t="shared" si="13"/>
        <v>0</v>
      </c>
      <c r="BA46">
        <f t="shared" si="13"/>
        <v>1</v>
      </c>
      <c r="BB46">
        <f t="shared" si="13"/>
        <v>0</v>
      </c>
      <c r="BC46">
        <f t="shared" si="13"/>
        <v>1</v>
      </c>
      <c r="BD46">
        <f t="shared" si="13"/>
        <v>0</v>
      </c>
      <c r="BE46" t="s">
        <v>83</v>
      </c>
    </row>
    <row r="47" spans="1:58" x14ac:dyDescent="0.35">
      <c r="A47">
        <v>43148.040222962962</v>
      </c>
      <c r="B47" t="s">
        <v>32</v>
      </c>
      <c r="E47" t="s">
        <v>52</v>
      </c>
      <c r="G47" t="s">
        <v>34</v>
      </c>
      <c r="I47" t="s">
        <v>46</v>
      </c>
      <c r="K47" t="s">
        <v>71</v>
      </c>
      <c r="M47" t="s">
        <v>59</v>
      </c>
      <c r="N47" t="s">
        <v>32</v>
      </c>
      <c r="R47" t="s">
        <v>38</v>
      </c>
      <c r="U47" t="s">
        <v>41</v>
      </c>
      <c r="V47" t="s">
        <v>41</v>
      </c>
      <c r="W47" t="s">
        <v>41</v>
      </c>
      <c r="X47" t="s">
        <v>39</v>
      </c>
      <c r="Y47" t="s">
        <v>41</v>
      </c>
      <c r="Z47" t="s">
        <v>41</v>
      </c>
      <c r="AA47" t="s">
        <v>39</v>
      </c>
      <c r="AB47" t="s">
        <v>39</v>
      </c>
      <c r="AE47" t="s">
        <v>42</v>
      </c>
      <c r="AH47" t="s">
        <v>41</v>
      </c>
      <c r="AI47" t="s">
        <v>41</v>
      </c>
      <c r="AJ47" t="s">
        <v>40</v>
      </c>
      <c r="AK47" t="s">
        <v>39</v>
      </c>
      <c r="AL47" t="s">
        <v>41</v>
      </c>
      <c r="AM47" t="s">
        <v>41</v>
      </c>
      <c r="AN47" t="s">
        <v>39</v>
      </c>
      <c r="AO47" t="s">
        <v>39</v>
      </c>
      <c r="AR47">
        <f t="shared" si="13"/>
        <v>1</v>
      </c>
      <c r="AS47">
        <f t="shared" si="13"/>
        <v>1</v>
      </c>
      <c r="AT47">
        <f t="shared" si="13"/>
        <v>1</v>
      </c>
      <c r="AU47">
        <f t="shared" si="13"/>
        <v>1</v>
      </c>
      <c r="AV47">
        <f t="shared" si="13"/>
        <v>1</v>
      </c>
      <c r="AW47">
        <f t="shared" si="13"/>
        <v>1</v>
      </c>
      <c r="AX47">
        <f t="shared" si="13"/>
        <v>1</v>
      </c>
      <c r="AY47">
        <f t="shared" si="13"/>
        <v>0</v>
      </c>
      <c r="AZ47">
        <f t="shared" si="13"/>
        <v>1</v>
      </c>
      <c r="BA47">
        <f t="shared" si="13"/>
        <v>0</v>
      </c>
      <c r="BB47">
        <f t="shared" si="13"/>
        <v>0</v>
      </c>
      <c r="BC47">
        <f t="shared" si="13"/>
        <v>1</v>
      </c>
      <c r="BD47">
        <f t="shared" si="13"/>
        <v>0</v>
      </c>
      <c r="BE47" t="s">
        <v>144</v>
      </c>
    </row>
    <row r="48" spans="1:58" x14ac:dyDescent="0.35">
      <c r="A48">
        <v>43148.071519363424</v>
      </c>
      <c r="B48" t="s">
        <v>32</v>
      </c>
      <c r="E48" t="s">
        <v>52</v>
      </c>
      <c r="G48" t="s">
        <v>45</v>
      </c>
      <c r="I48" t="s">
        <v>145</v>
      </c>
      <c r="K48" t="s">
        <v>36</v>
      </c>
      <c r="M48" t="s">
        <v>146</v>
      </c>
      <c r="N48" t="s">
        <v>32</v>
      </c>
      <c r="R48" t="s">
        <v>38</v>
      </c>
      <c r="U48" t="s">
        <v>40</v>
      </c>
      <c r="V48" t="s">
        <v>40</v>
      </c>
      <c r="W48" t="s">
        <v>40</v>
      </c>
      <c r="X48" t="s">
        <v>40</v>
      </c>
      <c r="Y48" t="s">
        <v>40</v>
      </c>
      <c r="Z48" t="s">
        <v>40</v>
      </c>
      <c r="AA48" t="s">
        <v>40</v>
      </c>
      <c r="AB48" t="s">
        <v>39</v>
      </c>
      <c r="AC48" t="s">
        <v>147</v>
      </c>
      <c r="AE48" t="s">
        <v>148</v>
      </c>
      <c r="AH48" t="s">
        <v>40</v>
      </c>
      <c r="AI48" t="s">
        <v>40</v>
      </c>
      <c r="AJ48" t="s">
        <v>39</v>
      </c>
      <c r="AK48" t="s">
        <v>40</v>
      </c>
      <c r="AL48" t="s">
        <v>40</v>
      </c>
      <c r="AM48" t="s">
        <v>39</v>
      </c>
      <c r="AN48" t="s">
        <v>40</v>
      </c>
      <c r="AO48" t="s">
        <v>39</v>
      </c>
      <c r="AQ48" t="s">
        <v>149</v>
      </c>
      <c r="AR48">
        <f t="shared" si="13"/>
        <v>1</v>
      </c>
      <c r="AS48">
        <f t="shared" si="13"/>
        <v>1</v>
      </c>
      <c r="AT48">
        <f t="shared" si="13"/>
        <v>1</v>
      </c>
      <c r="AU48">
        <f t="shared" si="13"/>
        <v>1</v>
      </c>
      <c r="AV48">
        <f t="shared" si="13"/>
        <v>1</v>
      </c>
      <c r="AW48">
        <f t="shared" si="13"/>
        <v>1</v>
      </c>
      <c r="AX48">
        <f t="shared" si="13"/>
        <v>1</v>
      </c>
      <c r="AY48">
        <f t="shared" si="13"/>
        <v>0</v>
      </c>
      <c r="AZ48">
        <f t="shared" si="13"/>
        <v>0</v>
      </c>
      <c r="BA48">
        <f t="shared" si="13"/>
        <v>0</v>
      </c>
      <c r="BB48">
        <f t="shared" si="13"/>
        <v>0</v>
      </c>
      <c r="BC48">
        <f t="shared" si="13"/>
        <v>0</v>
      </c>
      <c r="BD48">
        <f t="shared" si="13"/>
        <v>0</v>
      </c>
      <c r="BE48" t="s">
        <v>77</v>
      </c>
    </row>
    <row r="49" spans="1:58" x14ac:dyDescent="0.35">
      <c r="A49">
        <v>43148.120077592597</v>
      </c>
      <c r="B49" t="s">
        <v>32</v>
      </c>
      <c r="E49" t="s">
        <v>33</v>
      </c>
      <c r="G49" t="s">
        <v>137</v>
      </c>
      <c r="I49" t="s">
        <v>46</v>
      </c>
      <c r="K49" t="s">
        <v>53</v>
      </c>
      <c r="M49" t="s">
        <v>59</v>
      </c>
      <c r="N49" t="s">
        <v>32</v>
      </c>
      <c r="R49" t="s">
        <v>121</v>
      </c>
      <c r="U49" t="s">
        <v>41</v>
      </c>
      <c r="V49" t="s">
        <v>41</v>
      </c>
      <c r="W49" t="s">
        <v>41</v>
      </c>
      <c r="X49" t="s">
        <v>41</v>
      </c>
      <c r="Y49" t="s">
        <v>41</v>
      </c>
      <c r="Z49" t="s">
        <v>41</v>
      </c>
      <c r="AA49" t="s">
        <v>39</v>
      </c>
      <c r="AB49" t="s">
        <v>41</v>
      </c>
      <c r="AE49" t="s">
        <v>42</v>
      </c>
      <c r="AH49" t="s">
        <v>39</v>
      </c>
      <c r="AI49" t="s">
        <v>40</v>
      </c>
      <c r="AJ49" t="s">
        <v>40</v>
      </c>
      <c r="AK49" t="s">
        <v>40</v>
      </c>
      <c r="AL49" t="s">
        <v>40</v>
      </c>
      <c r="AM49" t="s">
        <v>40</v>
      </c>
      <c r="AN49" t="s">
        <v>40</v>
      </c>
      <c r="AO49" t="s">
        <v>40</v>
      </c>
      <c r="AR49">
        <f t="shared" si="13"/>
        <v>1</v>
      </c>
      <c r="AS49">
        <f t="shared" si="13"/>
        <v>1</v>
      </c>
      <c r="AT49">
        <f t="shared" si="13"/>
        <v>1</v>
      </c>
      <c r="AU49">
        <f t="shared" si="13"/>
        <v>1</v>
      </c>
      <c r="AV49">
        <f t="shared" si="13"/>
        <v>1</v>
      </c>
      <c r="AW49">
        <f t="shared" si="13"/>
        <v>1</v>
      </c>
      <c r="AX49">
        <f t="shared" si="13"/>
        <v>1</v>
      </c>
      <c r="AY49">
        <f t="shared" si="13"/>
        <v>1</v>
      </c>
      <c r="AZ49">
        <f t="shared" si="13"/>
        <v>1</v>
      </c>
      <c r="BA49">
        <f t="shared" si="13"/>
        <v>1</v>
      </c>
      <c r="BB49">
        <f t="shared" si="13"/>
        <v>1</v>
      </c>
      <c r="BC49">
        <f t="shared" si="13"/>
        <v>1</v>
      </c>
      <c r="BD49">
        <f t="shared" si="13"/>
        <v>0</v>
      </c>
      <c r="BE49" t="s">
        <v>103</v>
      </c>
    </row>
    <row r="50" spans="1:58" x14ac:dyDescent="0.35">
      <c r="A50">
        <v>43148.281645636569</v>
      </c>
      <c r="B50" t="s">
        <v>32</v>
      </c>
      <c r="E50" t="s">
        <v>52</v>
      </c>
      <c r="G50" t="s">
        <v>45</v>
      </c>
      <c r="I50" t="s">
        <v>70</v>
      </c>
      <c r="K50" t="s">
        <v>53</v>
      </c>
      <c r="M50" t="s">
        <v>150</v>
      </c>
      <c r="N50" t="s">
        <v>32</v>
      </c>
      <c r="R50" t="s">
        <v>49</v>
      </c>
      <c r="U50" t="s">
        <v>41</v>
      </c>
      <c r="V50" t="s">
        <v>39</v>
      </c>
      <c r="W50" t="s">
        <v>39</v>
      </c>
      <c r="X50" t="s">
        <v>39</v>
      </c>
      <c r="Y50" t="s">
        <v>39</v>
      </c>
      <c r="Z50" t="s">
        <v>40</v>
      </c>
      <c r="AA50" t="s">
        <v>39</v>
      </c>
      <c r="AB50" t="s">
        <v>39</v>
      </c>
      <c r="AE50" t="s">
        <v>49</v>
      </c>
      <c r="AH50" t="s">
        <v>39</v>
      </c>
      <c r="AI50" t="s">
        <v>39</v>
      </c>
      <c r="AJ50" t="s">
        <v>39</v>
      </c>
      <c r="AK50" t="s">
        <v>39</v>
      </c>
      <c r="AL50" t="s">
        <v>39</v>
      </c>
      <c r="AM50" t="s">
        <v>40</v>
      </c>
      <c r="AN50" t="s">
        <v>39</v>
      </c>
      <c r="AO50" t="s">
        <v>39</v>
      </c>
      <c r="AR50">
        <f t="shared" si="13"/>
        <v>1</v>
      </c>
      <c r="AS50">
        <f t="shared" si="13"/>
        <v>1</v>
      </c>
      <c r="AT50">
        <f t="shared" si="13"/>
        <v>0</v>
      </c>
      <c r="AU50">
        <f t="shared" si="13"/>
        <v>1</v>
      </c>
      <c r="AV50">
        <f t="shared" si="13"/>
        <v>1</v>
      </c>
      <c r="AW50">
        <f t="shared" si="13"/>
        <v>0</v>
      </c>
      <c r="AX50">
        <f t="shared" si="13"/>
        <v>0</v>
      </c>
      <c r="AY50">
        <f t="shared" si="13"/>
        <v>0</v>
      </c>
      <c r="AZ50">
        <f t="shared" si="13"/>
        <v>0</v>
      </c>
      <c r="BA50">
        <f t="shared" si="13"/>
        <v>1</v>
      </c>
      <c r="BB50">
        <f t="shared" si="13"/>
        <v>0</v>
      </c>
      <c r="BC50">
        <f t="shared" si="13"/>
        <v>1</v>
      </c>
      <c r="BD50">
        <f t="shared" si="13"/>
        <v>0</v>
      </c>
      <c r="BE50" t="s">
        <v>114</v>
      </c>
    </row>
    <row r="51" spans="1:58" x14ac:dyDescent="0.35">
      <c r="A51">
        <v>43148.303435451387</v>
      </c>
      <c r="B51" t="s">
        <v>32</v>
      </c>
      <c r="E51" t="s">
        <v>52</v>
      </c>
      <c r="G51" t="s">
        <v>34</v>
      </c>
      <c r="I51" t="s">
        <v>46</v>
      </c>
      <c r="K51" t="s">
        <v>80</v>
      </c>
      <c r="M51" t="s">
        <v>59</v>
      </c>
      <c r="N51" t="s">
        <v>32</v>
      </c>
      <c r="R51" t="s">
        <v>49</v>
      </c>
      <c r="U51" t="s">
        <v>39</v>
      </c>
      <c r="V51" t="s">
        <v>40</v>
      </c>
      <c r="W51" t="s">
        <v>39</v>
      </c>
      <c r="X51" t="s">
        <v>39</v>
      </c>
      <c r="Y51" t="s">
        <v>40</v>
      </c>
      <c r="Z51" t="s">
        <v>40</v>
      </c>
      <c r="AA51" t="s">
        <v>41</v>
      </c>
      <c r="AB51" t="s">
        <v>41</v>
      </c>
      <c r="AC51" t="s">
        <v>151</v>
      </c>
      <c r="AE51" t="s">
        <v>49</v>
      </c>
      <c r="AH51" t="s">
        <v>39</v>
      </c>
      <c r="AI51" t="s">
        <v>40</v>
      </c>
      <c r="AJ51" t="s">
        <v>39</v>
      </c>
      <c r="AK51" t="s">
        <v>39</v>
      </c>
      <c r="AL51" t="s">
        <v>40</v>
      </c>
      <c r="AM51" t="s">
        <v>40</v>
      </c>
      <c r="AN51" t="s">
        <v>41</v>
      </c>
      <c r="AO51" t="s">
        <v>41</v>
      </c>
      <c r="AP51" t="s">
        <v>152</v>
      </c>
      <c r="AQ51" t="s">
        <v>153</v>
      </c>
      <c r="AR51">
        <f t="shared" ref="AR51:BD60" si="14">COUNT(SEARCH(AR$1,$BE51))</f>
        <v>1</v>
      </c>
      <c r="AS51">
        <f t="shared" si="14"/>
        <v>1</v>
      </c>
      <c r="AT51">
        <f t="shared" si="14"/>
        <v>0</v>
      </c>
      <c r="AU51">
        <f t="shared" si="14"/>
        <v>1</v>
      </c>
      <c r="AV51">
        <f t="shared" si="14"/>
        <v>0</v>
      </c>
      <c r="AW51">
        <f t="shared" si="14"/>
        <v>0</v>
      </c>
      <c r="AX51">
        <f t="shared" si="14"/>
        <v>0</v>
      </c>
      <c r="AY51">
        <f t="shared" si="14"/>
        <v>0</v>
      </c>
      <c r="AZ51">
        <f t="shared" si="14"/>
        <v>0</v>
      </c>
      <c r="BA51">
        <f t="shared" si="14"/>
        <v>0</v>
      </c>
      <c r="BB51">
        <f t="shared" si="14"/>
        <v>0</v>
      </c>
      <c r="BC51">
        <f t="shared" si="14"/>
        <v>0</v>
      </c>
      <c r="BD51">
        <f t="shared" si="14"/>
        <v>0</v>
      </c>
      <c r="BE51" t="s">
        <v>142</v>
      </c>
    </row>
    <row r="52" spans="1:58" x14ac:dyDescent="0.35">
      <c r="A52">
        <v>43148.329121909723</v>
      </c>
      <c r="B52" t="s">
        <v>32</v>
      </c>
      <c r="E52" t="s">
        <v>33</v>
      </c>
      <c r="G52" t="s">
        <v>34</v>
      </c>
      <c r="I52" t="s">
        <v>46</v>
      </c>
      <c r="K52" t="s">
        <v>53</v>
      </c>
      <c r="M52" t="s">
        <v>59</v>
      </c>
      <c r="N52" t="s">
        <v>32</v>
      </c>
      <c r="R52" t="s">
        <v>38</v>
      </c>
      <c r="U52" t="s">
        <v>40</v>
      </c>
      <c r="V52" t="s">
        <v>40</v>
      </c>
      <c r="W52" t="s">
        <v>40</v>
      </c>
      <c r="X52" t="s">
        <v>40</v>
      </c>
      <c r="Y52" t="s">
        <v>40</v>
      </c>
      <c r="Z52" t="s">
        <v>41</v>
      </c>
      <c r="AA52" t="s">
        <v>39</v>
      </c>
      <c r="AB52" t="s">
        <v>39</v>
      </c>
      <c r="AE52" t="s">
        <v>42</v>
      </c>
      <c r="AH52" t="s">
        <v>40</v>
      </c>
      <c r="AI52" t="s">
        <v>40</v>
      </c>
      <c r="AJ52" t="s">
        <v>39</v>
      </c>
      <c r="AK52" t="s">
        <v>40</v>
      </c>
      <c r="AL52" t="s">
        <v>40</v>
      </c>
      <c r="AM52" t="s">
        <v>41</v>
      </c>
      <c r="AN52" t="s">
        <v>39</v>
      </c>
      <c r="AO52" t="s">
        <v>39</v>
      </c>
      <c r="AR52">
        <f t="shared" si="14"/>
        <v>1</v>
      </c>
      <c r="AS52">
        <f t="shared" si="14"/>
        <v>1</v>
      </c>
      <c r="AT52">
        <f t="shared" si="14"/>
        <v>1</v>
      </c>
      <c r="AU52">
        <f t="shared" si="14"/>
        <v>1</v>
      </c>
      <c r="AV52">
        <f t="shared" si="14"/>
        <v>1</v>
      </c>
      <c r="AW52">
        <f t="shared" si="14"/>
        <v>1</v>
      </c>
      <c r="AX52">
        <f t="shared" si="14"/>
        <v>1</v>
      </c>
      <c r="AY52">
        <f t="shared" si="14"/>
        <v>0</v>
      </c>
      <c r="AZ52">
        <f t="shared" si="14"/>
        <v>0</v>
      </c>
      <c r="BA52">
        <f t="shared" si="14"/>
        <v>1</v>
      </c>
      <c r="BB52">
        <f t="shared" si="14"/>
        <v>0</v>
      </c>
      <c r="BC52">
        <f t="shared" si="14"/>
        <v>1</v>
      </c>
      <c r="BD52">
        <f t="shared" si="14"/>
        <v>0</v>
      </c>
      <c r="BE52" t="s">
        <v>61</v>
      </c>
    </row>
    <row r="53" spans="1:58" x14ac:dyDescent="0.35">
      <c r="A53">
        <v>43148.331927291671</v>
      </c>
      <c r="B53" t="s">
        <v>32</v>
      </c>
      <c r="E53" t="s">
        <v>52</v>
      </c>
      <c r="G53" t="s">
        <v>34</v>
      </c>
      <c r="I53" t="s">
        <v>46</v>
      </c>
      <c r="K53" t="s">
        <v>80</v>
      </c>
      <c r="M53" t="s">
        <v>59</v>
      </c>
      <c r="N53" t="s">
        <v>32</v>
      </c>
      <c r="R53" t="s">
        <v>154</v>
      </c>
      <c r="U53" t="s">
        <v>49</v>
      </c>
      <c r="V53" t="s">
        <v>41</v>
      </c>
      <c r="W53" t="s">
        <v>49</v>
      </c>
      <c r="X53" t="s">
        <v>49</v>
      </c>
      <c r="Y53" t="s">
        <v>49</v>
      </c>
      <c r="Z53" t="s">
        <v>41</v>
      </c>
      <c r="AA53" t="s">
        <v>40</v>
      </c>
      <c r="AB53" t="s">
        <v>39</v>
      </c>
      <c r="AC53" t="s">
        <v>155</v>
      </c>
      <c r="AE53" t="s">
        <v>49</v>
      </c>
      <c r="AH53" t="s">
        <v>41</v>
      </c>
      <c r="AI53" t="s">
        <v>41</v>
      </c>
      <c r="AJ53" t="s">
        <v>39</v>
      </c>
      <c r="AK53" t="s">
        <v>41</v>
      </c>
      <c r="AL53" t="s">
        <v>49</v>
      </c>
      <c r="AM53" t="s">
        <v>41</v>
      </c>
      <c r="AN53" t="s">
        <v>41</v>
      </c>
      <c r="AO53" t="s">
        <v>39</v>
      </c>
      <c r="AQ53" t="s">
        <v>156</v>
      </c>
      <c r="AR53">
        <f t="shared" si="14"/>
        <v>1</v>
      </c>
      <c r="AS53">
        <f t="shared" si="14"/>
        <v>1</v>
      </c>
      <c r="AT53">
        <f t="shared" si="14"/>
        <v>1</v>
      </c>
      <c r="AU53">
        <f t="shared" si="14"/>
        <v>1</v>
      </c>
      <c r="AV53">
        <f t="shared" si="14"/>
        <v>1</v>
      </c>
      <c r="AW53">
        <f t="shared" si="14"/>
        <v>0</v>
      </c>
      <c r="AX53">
        <f t="shared" si="14"/>
        <v>1</v>
      </c>
      <c r="AY53">
        <f t="shared" si="14"/>
        <v>0</v>
      </c>
      <c r="AZ53">
        <f t="shared" si="14"/>
        <v>0</v>
      </c>
      <c r="BA53">
        <f t="shared" si="14"/>
        <v>1</v>
      </c>
      <c r="BB53">
        <f t="shared" si="14"/>
        <v>0</v>
      </c>
      <c r="BC53">
        <f t="shared" si="14"/>
        <v>1</v>
      </c>
      <c r="BD53">
        <f t="shared" si="14"/>
        <v>0</v>
      </c>
      <c r="BE53" t="s">
        <v>82</v>
      </c>
    </row>
    <row r="54" spans="1:58" x14ac:dyDescent="0.35">
      <c r="A54">
        <v>43148.360889421296</v>
      </c>
      <c r="B54" t="s">
        <v>32</v>
      </c>
      <c r="E54" t="s">
        <v>33</v>
      </c>
      <c r="G54" t="s">
        <v>45</v>
      </c>
      <c r="I54" t="s">
        <v>70</v>
      </c>
      <c r="K54" t="s">
        <v>36</v>
      </c>
      <c r="M54" t="s">
        <v>105</v>
      </c>
      <c r="N54" t="s">
        <v>32</v>
      </c>
      <c r="R54" t="s">
        <v>55</v>
      </c>
      <c r="U54" t="s">
        <v>41</v>
      </c>
      <c r="V54" t="s">
        <v>40</v>
      </c>
      <c r="W54" t="s">
        <v>39</v>
      </c>
      <c r="X54" t="s">
        <v>41</v>
      </c>
      <c r="Y54" t="s">
        <v>49</v>
      </c>
      <c r="Z54" t="s">
        <v>49</v>
      </c>
      <c r="AA54" t="s">
        <v>39</v>
      </c>
      <c r="AB54" t="s">
        <v>39</v>
      </c>
      <c r="AE54" t="s">
        <v>42</v>
      </c>
      <c r="AH54" t="s">
        <v>39</v>
      </c>
      <c r="AI54" t="s">
        <v>40</v>
      </c>
      <c r="AJ54" t="s">
        <v>49</v>
      </c>
      <c r="AK54" t="s">
        <v>49</v>
      </c>
      <c r="AL54" t="s">
        <v>49</v>
      </c>
      <c r="AM54" t="s">
        <v>49</v>
      </c>
      <c r="AN54" t="s">
        <v>39</v>
      </c>
      <c r="AO54" t="s">
        <v>39</v>
      </c>
      <c r="AP54" t="s">
        <v>157</v>
      </c>
      <c r="AQ54" t="s">
        <v>158</v>
      </c>
      <c r="AR54">
        <f t="shared" si="14"/>
        <v>1</v>
      </c>
      <c r="AS54">
        <f t="shared" si="14"/>
        <v>1</v>
      </c>
      <c r="AT54">
        <f t="shared" si="14"/>
        <v>0</v>
      </c>
      <c r="AU54">
        <f t="shared" si="14"/>
        <v>1</v>
      </c>
      <c r="AV54">
        <f t="shared" si="14"/>
        <v>1</v>
      </c>
      <c r="AW54">
        <f t="shared" si="14"/>
        <v>0</v>
      </c>
      <c r="AX54">
        <f t="shared" si="14"/>
        <v>0</v>
      </c>
      <c r="AY54">
        <f t="shared" si="14"/>
        <v>0</v>
      </c>
      <c r="AZ54">
        <f t="shared" si="14"/>
        <v>0</v>
      </c>
      <c r="BA54">
        <f t="shared" si="14"/>
        <v>0</v>
      </c>
      <c r="BB54">
        <f t="shared" si="14"/>
        <v>0</v>
      </c>
      <c r="BC54">
        <f t="shared" si="14"/>
        <v>0</v>
      </c>
      <c r="BD54">
        <f t="shared" si="14"/>
        <v>0</v>
      </c>
      <c r="BE54" t="s">
        <v>159</v>
      </c>
    </row>
    <row r="55" spans="1:58" x14ac:dyDescent="0.35">
      <c r="A55">
        <v>43148.37367990741</v>
      </c>
      <c r="B55" t="s">
        <v>32</v>
      </c>
      <c r="E55" t="s">
        <v>52</v>
      </c>
      <c r="G55" t="s">
        <v>34</v>
      </c>
      <c r="I55" t="s">
        <v>46</v>
      </c>
      <c r="K55" t="s">
        <v>80</v>
      </c>
      <c r="M55" t="s">
        <v>59</v>
      </c>
      <c r="N55" t="s">
        <v>32</v>
      </c>
      <c r="R55" t="s">
        <v>121</v>
      </c>
      <c r="U55" t="s">
        <v>41</v>
      </c>
      <c r="V55" t="s">
        <v>39</v>
      </c>
      <c r="W55" t="s">
        <v>39</v>
      </c>
      <c r="X55" t="s">
        <v>39</v>
      </c>
      <c r="Y55" t="s">
        <v>41</v>
      </c>
      <c r="Z55" t="s">
        <v>40</v>
      </c>
      <c r="AA55" t="s">
        <v>41</v>
      </c>
      <c r="AB55" t="s">
        <v>41</v>
      </c>
      <c r="AE55" t="s">
        <v>57</v>
      </c>
      <c r="AH55" t="s">
        <v>39</v>
      </c>
      <c r="AI55" t="s">
        <v>39</v>
      </c>
      <c r="AJ55" t="s">
        <v>41</v>
      </c>
      <c r="AK55" t="s">
        <v>41</v>
      </c>
      <c r="AL55" t="s">
        <v>40</v>
      </c>
      <c r="AM55" t="s">
        <v>40</v>
      </c>
      <c r="AN55" t="s">
        <v>41</v>
      </c>
      <c r="AO55" t="s">
        <v>41</v>
      </c>
      <c r="AR55">
        <f t="shared" si="14"/>
        <v>1</v>
      </c>
      <c r="AS55">
        <f t="shared" si="14"/>
        <v>1</v>
      </c>
      <c r="AT55">
        <f t="shared" si="14"/>
        <v>0</v>
      </c>
      <c r="AU55">
        <f t="shared" si="14"/>
        <v>1</v>
      </c>
      <c r="AV55">
        <f t="shared" si="14"/>
        <v>0</v>
      </c>
      <c r="AW55">
        <f t="shared" si="14"/>
        <v>0</v>
      </c>
      <c r="AX55">
        <f t="shared" si="14"/>
        <v>0</v>
      </c>
      <c r="AY55">
        <f t="shared" si="14"/>
        <v>0</v>
      </c>
      <c r="AZ55">
        <f t="shared" si="14"/>
        <v>0</v>
      </c>
      <c r="BA55">
        <f t="shared" si="14"/>
        <v>0</v>
      </c>
      <c r="BB55">
        <f t="shared" si="14"/>
        <v>0</v>
      </c>
      <c r="BC55">
        <f t="shared" si="14"/>
        <v>0</v>
      </c>
      <c r="BD55">
        <f t="shared" si="14"/>
        <v>0</v>
      </c>
      <c r="BE55" t="s">
        <v>142</v>
      </c>
    </row>
    <row r="56" spans="1:58" x14ac:dyDescent="0.35">
      <c r="A56">
        <v>43148.379338680556</v>
      </c>
      <c r="B56" t="s">
        <v>32</v>
      </c>
      <c r="E56" t="s">
        <v>52</v>
      </c>
      <c r="G56" t="s">
        <v>34</v>
      </c>
      <c r="I56" t="s">
        <v>46</v>
      </c>
      <c r="K56" t="s">
        <v>36</v>
      </c>
      <c r="M56" t="s">
        <v>59</v>
      </c>
      <c r="N56" t="s">
        <v>32</v>
      </c>
      <c r="R56" t="s">
        <v>38</v>
      </c>
      <c r="U56" t="s">
        <v>40</v>
      </c>
      <c r="V56" t="s">
        <v>39</v>
      </c>
      <c r="W56" t="s">
        <v>40</v>
      </c>
      <c r="X56" t="s">
        <v>40</v>
      </c>
      <c r="Y56" t="s">
        <v>40</v>
      </c>
      <c r="Z56" t="s">
        <v>40</v>
      </c>
      <c r="AA56" t="s">
        <v>41</v>
      </c>
      <c r="AB56" t="s">
        <v>39</v>
      </c>
      <c r="AE56" t="s">
        <v>42</v>
      </c>
      <c r="AH56" t="s">
        <v>40</v>
      </c>
      <c r="AI56" t="s">
        <v>40</v>
      </c>
      <c r="AJ56" t="s">
        <v>40</v>
      </c>
      <c r="AK56" t="s">
        <v>40</v>
      </c>
      <c r="AL56" t="s">
        <v>40</v>
      </c>
      <c r="AM56" t="s">
        <v>40</v>
      </c>
      <c r="AN56" t="s">
        <v>41</v>
      </c>
      <c r="AO56" t="s">
        <v>39</v>
      </c>
      <c r="AR56">
        <f t="shared" si="14"/>
        <v>1</v>
      </c>
      <c r="AS56">
        <f t="shared" si="14"/>
        <v>1</v>
      </c>
      <c r="AT56">
        <f t="shared" si="14"/>
        <v>1</v>
      </c>
      <c r="AU56">
        <f t="shared" si="14"/>
        <v>1</v>
      </c>
      <c r="AV56">
        <f t="shared" si="14"/>
        <v>1</v>
      </c>
      <c r="AW56">
        <f t="shared" si="14"/>
        <v>1</v>
      </c>
      <c r="AX56">
        <f t="shared" si="14"/>
        <v>1</v>
      </c>
      <c r="AY56">
        <f t="shared" si="14"/>
        <v>1</v>
      </c>
      <c r="AZ56">
        <f t="shared" si="14"/>
        <v>1</v>
      </c>
      <c r="BA56">
        <f t="shared" si="14"/>
        <v>1</v>
      </c>
      <c r="BB56">
        <f t="shared" si="14"/>
        <v>1</v>
      </c>
      <c r="BC56">
        <f t="shared" si="14"/>
        <v>1</v>
      </c>
      <c r="BD56">
        <f t="shared" si="14"/>
        <v>0</v>
      </c>
      <c r="BE56" t="s">
        <v>103</v>
      </c>
    </row>
    <row r="57" spans="1:58" x14ac:dyDescent="0.35">
      <c r="A57">
        <v>43148.394851574078</v>
      </c>
      <c r="B57" t="s">
        <v>32</v>
      </c>
      <c r="E57" t="s">
        <v>52</v>
      </c>
      <c r="G57" t="s">
        <v>34</v>
      </c>
      <c r="I57" t="s">
        <v>46</v>
      </c>
      <c r="K57" t="s">
        <v>36</v>
      </c>
      <c r="M57" t="s">
        <v>59</v>
      </c>
      <c r="N57" t="s">
        <v>32</v>
      </c>
      <c r="R57" t="s">
        <v>121</v>
      </c>
      <c r="U57" t="s">
        <v>41</v>
      </c>
      <c r="V57" t="s">
        <v>41</v>
      </c>
      <c r="W57" t="s">
        <v>41</v>
      </c>
      <c r="X57" t="s">
        <v>49</v>
      </c>
      <c r="Y57" t="s">
        <v>49</v>
      </c>
      <c r="Z57" t="s">
        <v>41</v>
      </c>
      <c r="AA57" t="s">
        <v>40</v>
      </c>
      <c r="AB57" t="s">
        <v>39</v>
      </c>
      <c r="AE57" t="s">
        <v>121</v>
      </c>
      <c r="AH57" t="s">
        <v>41</v>
      </c>
      <c r="AI57" t="s">
        <v>41</v>
      </c>
      <c r="AJ57" t="s">
        <v>49</v>
      </c>
      <c r="AK57" t="s">
        <v>49</v>
      </c>
      <c r="AL57" t="s">
        <v>49</v>
      </c>
      <c r="AM57" t="s">
        <v>49</v>
      </c>
      <c r="AN57" t="s">
        <v>40</v>
      </c>
      <c r="AO57" t="s">
        <v>41</v>
      </c>
      <c r="AR57">
        <f t="shared" si="14"/>
        <v>1</v>
      </c>
      <c r="AS57">
        <f t="shared" si="14"/>
        <v>1</v>
      </c>
      <c r="AT57">
        <f t="shared" si="14"/>
        <v>1</v>
      </c>
      <c r="AU57">
        <f t="shared" si="14"/>
        <v>1</v>
      </c>
      <c r="AV57">
        <f t="shared" si="14"/>
        <v>1</v>
      </c>
      <c r="AW57">
        <f t="shared" si="14"/>
        <v>0</v>
      </c>
      <c r="AX57">
        <f t="shared" si="14"/>
        <v>1</v>
      </c>
      <c r="AY57">
        <f t="shared" si="14"/>
        <v>0</v>
      </c>
      <c r="AZ57">
        <f t="shared" si="14"/>
        <v>0</v>
      </c>
      <c r="BA57">
        <f t="shared" si="14"/>
        <v>0</v>
      </c>
      <c r="BB57">
        <f t="shared" si="14"/>
        <v>0</v>
      </c>
      <c r="BC57">
        <f t="shared" si="14"/>
        <v>0</v>
      </c>
      <c r="BD57">
        <f t="shared" si="14"/>
        <v>0</v>
      </c>
      <c r="BE57" t="s">
        <v>85</v>
      </c>
    </row>
    <row r="58" spans="1:58" x14ac:dyDescent="0.35">
      <c r="A58">
        <v>43148.397889722226</v>
      </c>
      <c r="B58" t="s">
        <v>32</v>
      </c>
      <c r="E58" t="s">
        <v>52</v>
      </c>
      <c r="G58" t="s">
        <v>160</v>
      </c>
      <c r="I58" t="s">
        <v>161</v>
      </c>
      <c r="K58" t="s">
        <v>36</v>
      </c>
      <c r="M58" t="s">
        <v>162</v>
      </c>
      <c r="N58" t="s">
        <v>32</v>
      </c>
      <c r="R58" t="s">
        <v>38</v>
      </c>
      <c r="U58" t="s">
        <v>41</v>
      </c>
      <c r="V58" t="s">
        <v>40</v>
      </c>
      <c r="W58" t="s">
        <v>41</v>
      </c>
      <c r="X58" t="s">
        <v>41</v>
      </c>
      <c r="Y58" t="s">
        <v>41</v>
      </c>
      <c r="Z58" t="s">
        <v>41</v>
      </c>
      <c r="AA58" t="s">
        <v>40</v>
      </c>
      <c r="AB58" t="s">
        <v>41</v>
      </c>
      <c r="AE58" t="s">
        <v>42</v>
      </c>
      <c r="AH58" t="s">
        <v>41</v>
      </c>
      <c r="AI58" t="s">
        <v>40</v>
      </c>
      <c r="AJ58" t="s">
        <v>41</v>
      </c>
      <c r="AK58" t="s">
        <v>41</v>
      </c>
      <c r="AL58" t="s">
        <v>41</v>
      </c>
      <c r="AM58" t="s">
        <v>41</v>
      </c>
      <c r="AN58" t="s">
        <v>40</v>
      </c>
      <c r="AO58" t="s">
        <v>41</v>
      </c>
      <c r="AR58">
        <f t="shared" si="14"/>
        <v>1</v>
      </c>
      <c r="AS58">
        <f t="shared" si="14"/>
        <v>1</v>
      </c>
      <c r="AT58">
        <f t="shared" si="14"/>
        <v>1</v>
      </c>
      <c r="AU58">
        <f t="shared" si="14"/>
        <v>1</v>
      </c>
      <c r="AV58">
        <f t="shared" si="14"/>
        <v>1</v>
      </c>
      <c r="AW58">
        <f t="shared" si="14"/>
        <v>1</v>
      </c>
      <c r="AX58">
        <f t="shared" si="14"/>
        <v>1</v>
      </c>
      <c r="AY58">
        <f t="shared" si="14"/>
        <v>1</v>
      </c>
      <c r="AZ58">
        <f t="shared" si="14"/>
        <v>1</v>
      </c>
      <c r="BA58">
        <f t="shared" si="14"/>
        <v>1</v>
      </c>
      <c r="BB58">
        <f t="shared" si="14"/>
        <v>1</v>
      </c>
      <c r="BC58">
        <f t="shared" si="14"/>
        <v>1</v>
      </c>
      <c r="BD58">
        <f t="shared" si="14"/>
        <v>0</v>
      </c>
      <c r="BE58" t="s">
        <v>103</v>
      </c>
      <c r="BF58" t="s">
        <v>163</v>
      </c>
    </row>
    <row r="59" spans="1:58" x14ac:dyDescent="0.35">
      <c r="A59">
        <v>43148.399490277778</v>
      </c>
      <c r="B59" t="s">
        <v>32</v>
      </c>
      <c r="E59" t="s">
        <v>33</v>
      </c>
      <c r="G59" t="s">
        <v>34</v>
      </c>
      <c r="I59" t="s">
        <v>46</v>
      </c>
      <c r="K59" t="s">
        <v>53</v>
      </c>
      <c r="M59" t="s">
        <v>89</v>
      </c>
      <c r="N59" t="s">
        <v>32</v>
      </c>
      <c r="R59" t="s">
        <v>55</v>
      </c>
      <c r="U59" t="s">
        <v>41</v>
      </c>
      <c r="V59" t="s">
        <v>41</v>
      </c>
      <c r="W59" t="s">
        <v>41</v>
      </c>
      <c r="X59" t="s">
        <v>41</v>
      </c>
      <c r="Y59" t="s">
        <v>41</v>
      </c>
      <c r="Z59" t="s">
        <v>40</v>
      </c>
      <c r="AA59" t="s">
        <v>41</v>
      </c>
      <c r="AB59" t="s">
        <v>41</v>
      </c>
      <c r="AE59" t="s">
        <v>42</v>
      </c>
      <c r="AH59" t="s">
        <v>41</v>
      </c>
      <c r="AI59" t="s">
        <v>40</v>
      </c>
      <c r="AJ59" t="s">
        <v>41</v>
      </c>
      <c r="AK59" t="s">
        <v>41</v>
      </c>
      <c r="AL59" t="s">
        <v>41</v>
      </c>
      <c r="AM59" t="s">
        <v>40</v>
      </c>
      <c r="AN59" t="s">
        <v>41</v>
      </c>
      <c r="AO59" t="s">
        <v>41</v>
      </c>
      <c r="AR59">
        <f t="shared" si="14"/>
        <v>1</v>
      </c>
      <c r="AS59">
        <f t="shared" si="14"/>
        <v>1</v>
      </c>
      <c r="AT59">
        <f t="shared" si="14"/>
        <v>0</v>
      </c>
      <c r="AU59">
        <f t="shared" si="14"/>
        <v>1</v>
      </c>
      <c r="AV59">
        <f t="shared" si="14"/>
        <v>1</v>
      </c>
      <c r="AW59">
        <f t="shared" si="14"/>
        <v>1</v>
      </c>
      <c r="AX59">
        <f t="shared" si="14"/>
        <v>0</v>
      </c>
      <c r="AY59">
        <f t="shared" si="14"/>
        <v>0</v>
      </c>
      <c r="AZ59">
        <f t="shared" si="14"/>
        <v>0</v>
      </c>
      <c r="BA59">
        <f t="shared" si="14"/>
        <v>0</v>
      </c>
      <c r="BB59">
        <f t="shared" si="14"/>
        <v>0</v>
      </c>
      <c r="BC59">
        <f t="shared" si="14"/>
        <v>0</v>
      </c>
      <c r="BD59">
        <f t="shared" si="14"/>
        <v>0</v>
      </c>
      <c r="BE59" t="s">
        <v>93</v>
      </c>
    </row>
    <row r="60" spans="1:58" x14ac:dyDescent="0.35">
      <c r="A60">
        <v>43148.405946666666</v>
      </c>
      <c r="B60" t="s">
        <v>32</v>
      </c>
      <c r="E60" t="s">
        <v>52</v>
      </c>
      <c r="G60" t="s">
        <v>34</v>
      </c>
      <c r="I60" t="s">
        <v>46</v>
      </c>
      <c r="K60" t="s">
        <v>80</v>
      </c>
      <c r="M60" t="s">
        <v>59</v>
      </c>
      <c r="N60" t="s">
        <v>32</v>
      </c>
      <c r="R60" t="s">
        <v>49</v>
      </c>
      <c r="U60" t="s">
        <v>39</v>
      </c>
      <c r="V60" t="s">
        <v>39</v>
      </c>
      <c r="W60" t="s">
        <v>39</v>
      </c>
      <c r="X60" t="s">
        <v>40</v>
      </c>
      <c r="Y60" t="s">
        <v>40</v>
      </c>
      <c r="Z60" t="s">
        <v>40</v>
      </c>
      <c r="AA60" t="s">
        <v>41</v>
      </c>
      <c r="AB60" t="s">
        <v>41</v>
      </c>
      <c r="AE60" t="s">
        <v>42</v>
      </c>
      <c r="AH60" t="s">
        <v>39</v>
      </c>
      <c r="AI60" t="s">
        <v>41</v>
      </c>
      <c r="AJ60" t="s">
        <v>39</v>
      </c>
      <c r="AK60" t="s">
        <v>39</v>
      </c>
      <c r="AL60" t="s">
        <v>40</v>
      </c>
      <c r="AM60" t="s">
        <v>40</v>
      </c>
      <c r="AN60" t="s">
        <v>39</v>
      </c>
      <c r="AO60" t="s">
        <v>41</v>
      </c>
      <c r="AR60">
        <f t="shared" si="14"/>
        <v>1</v>
      </c>
      <c r="AS60">
        <f t="shared" si="14"/>
        <v>1</v>
      </c>
      <c r="AT60">
        <f t="shared" si="14"/>
        <v>1</v>
      </c>
      <c r="AU60">
        <f t="shared" si="14"/>
        <v>1</v>
      </c>
      <c r="AV60">
        <f t="shared" si="14"/>
        <v>1</v>
      </c>
      <c r="AW60">
        <f t="shared" si="14"/>
        <v>0</v>
      </c>
      <c r="AX60">
        <f t="shared" si="14"/>
        <v>1</v>
      </c>
      <c r="AY60">
        <f t="shared" si="14"/>
        <v>0</v>
      </c>
      <c r="AZ60">
        <f t="shared" si="14"/>
        <v>0</v>
      </c>
      <c r="BA60">
        <f t="shared" si="14"/>
        <v>0</v>
      </c>
      <c r="BB60">
        <f t="shared" si="14"/>
        <v>0</v>
      </c>
      <c r="BC60">
        <f t="shared" si="14"/>
        <v>1</v>
      </c>
      <c r="BD60">
        <f t="shared" si="14"/>
        <v>0</v>
      </c>
      <c r="BE60" t="s">
        <v>51</v>
      </c>
    </row>
    <row r="61" spans="1:58" x14ac:dyDescent="0.35">
      <c r="A61">
        <v>43148.411027511575</v>
      </c>
      <c r="B61" t="s">
        <v>32</v>
      </c>
      <c r="E61" t="s">
        <v>52</v>
      </c>
      <c r="G61" t="s">
        <v>34</v>
      </c>
      <c r="I61" t="s">
        <v>46</v>
      </c>
      <c r="K61" t="s">
        <v>80</v>
      </c>
      <c r="M61" t="s">
        <v>59</v>
      </c>
      <c r="N61" t="s">
        <v>32</v>
      </c>
      <c r="R61" t="s">
        <v>121</v>
      </c>
      <c r="U61" t="s">
        <v>39</v>
      </c>
      <c r="V61" t="s">
        <v>41</v>
      </c>
      <c r="W61" t="s">
        <v>39</v>
      </c>
      <c r="X61" t="s">
        <v>49</v>
      </c>
      <c r="Y61" t="s">
        <v>49</v>
      </c>
      <c r="Z61" t="s">
        <v>49</v>
      </c>
      <c r="AA61" t="s">
        <v>49</v>
      </c>
      <c r="AB61" t="s">
        <v>49</v>
      </c>
      <c r="AE61" t="s">
        <v>50</v>
      </c>
      <c r="AH61" t="s">
        <v>39</v>
      </c>
      <c r="AI61" t="s">
        <v>49</v>
      </c>
      <c r="AJ61" t="s">
        <v>49</v>
      </c>
      <c r="AK61" t="s">
        <v>49</v>
      </c>
      <c r="AL61" t="s">
        <v>49</v>
      </c>
      <c r="AM61" t="s">
        <v>49</v>
      </c>
      <c r="AN61" t="s">
        <v>49</v>
      </c>
      <c r="AO61" t="s">
        <v>49</v>
      </c>
      <c r="AR61">
        <f t="shared" ref="AR61:BD70" si="15">COUNT(SEARCH(AR$1,$BE61))</f>
        <v>1</v>
      </c>
      <c r="AS61">
        <f t="shared" si="15"/>
        <v>1</v>
      </c>
      <c r="AT61">
        <f t="shared" si="15"/>
        <v>1</v>
      </c>
      <c r="AU61">
        <f t="shared" si="15"/>
        <v>1</v>
      </c>
      <c r="AV61">
        <f t="shared" si="15"/>
        <v>1</v>
      </c>
      <c r="AW61">
        <f t="shared" si="15"/>
        <v>0</v>
      </c>
      <c r="AX61">
        <f t="shared" si="15"/>
        <v>1</v>
      </c>
      <c r="AY61">
        <f t="shared" si="15"/>
        <v>0</v>
      </c>
      <c r="AZ61">
        <f t="shared" si="15"/>
        <v>0</v>
      </c>
      <c r="BA61">
        <f t="shared" si="15"/>
        <v>1</v>
      </c>
      <c r="BB61">
        <f t="shared" si="15"/>
        <v>1</v>
      </c>
      <c r="BC61">
        <f t="shared" si="15"/>
        <v>1</v>
      </c>
      <c r="BD61">
        <f t="shared" si="15"/>
        <v>0</v>
      </c>
      <c r="BE61" t="s">
        <v>164</v>
      </c>
    </row>
    <row r="62" spans="1:58" x14ac:dyDescent="0.35">
      <c r="A62">
        <v>43148.414468923613</v>
      </c>
      <c r="B62" t="s">
        <v>32</v>
      </c>
      <c r="E62" t="s">
        <v>52</v>
      </c>
      <c r="G62" t="s">
        <v>34</v>
      </c>
      <c r="I62" t="s">
        <v>46</v>
      </c>
      <c r="K62" t="s">
        <v>53</v>
      </c>
      <c r="M62" t="s">
        <v>59</v>
      </c>
      <c r="N62" t="s">
        <v>32</v>
      </c>
      <c r="R62" t="s">
        <v>38</v>
      </c>
      <c r="U62" t="s">
        <v>40</v>
      </c>
      <c r="V62" t="s">
        <v>40</v>
      </c>
      <c r="W62" t="s">
        <v>40</v>
      </c>
      <c r="X62" t="s">
        <v>40</v>
      </c>
      <c r="Y62" t="s">
        <v>40</v>
      </c>
      <c r="Z62" t="s">
        <v>40</v>
      </c>
      <c r="AA62" t="s">
        <v>41</v>
      </c>
      <c r="AB62" t="s">
        <v>39</v>
      </c>
      <c r="AE62" t="s">
        <v>42</v>
      </c>
      <c r="AH62" t="s">
        <v>40</v>
      </c>
      <c r="AI62" t="s">
        <v>40</v>
      </c>
      <c r="AJ62" t="s">
        <v>40</v>
      </c>
      <c r="AK62" t="s">
        <v>40</v>
      </c>
      <c r="AL62" t="s">
        <v>40</v>
      </c>
      <c r="AM62" t="s">
        <v>40</v>
      </c>
      <c r="AN62" t="s">
        <v>41</v>
      </c>
      <c r="AO62" t="s">
        <v>39</v>
      </c>
      <c r="AR62">
        <f t="shared" si="15"/>
        <v>1</v>
      </c>
      <c r="AS62">
        <f t="shared" si="15"/>
        <v>1</v>
      </c>
      <c r="AT62">
        <f t="shared" si="15"/>
        <v>1</v>
      </c>
      <c r="AU62">
        <f t="shared" si="15"/>
        <v>1</v>
      </c>
      <c r="AV62">
        <f t="shared" si="15"/>
        <v>1</v>
      </c>
      <c r="AW62">
        <f t="shared" si="15"/>
        <v>0</v>
      </c>
      <c r="AX62">
        <f t="shared" si="15"/>
        <v>1</v>
      </c>
      <c r="AY62">
        <f t="shared" si="15"/>
        <v>0</v>
      </c>
      <c r="AZ62">
        <f t="shared" si="15"/>
        <v>0</v>
      </c>
      <c r="BA62">
        <f t="shared" si="15"/>
        <v>1</v>
      </c>
      <c r="BB62">
        <f t="shared" si="15"/>
        <v>0</v>
      </c>
      <c r="BC62">
        <f t="shared" si="15"/>
        <v>1</v>
      </c>
      <c r="BD62">
        <f t="shared" si="15"/>
        <v>0</v>
      </c>
      <c r="BE62" t="s">
        <v>82</v>
      </c>
    </row>
    <row r="63" spans="1:58" x14ac:dyDescent="0.35">
      <c r="A63">
        <v>43148.443104062499</v>
      </c>
      <c r="B63" t="s">
        <v>32</v>
      </c>
      <c r="E63" t="s">
        <v>52</v>
      </c>
      <c r="G63" t="s">
        <v>34</v>
      </c>
      <c r="I63" t="s">
        <v>46</v>
      </c>
      <c r="K63" t="s">
        <v>36</v>
      </c>
      <c r="M63" t="s">
        <v>59</v>
      </c>
      <c r="N63" t="s">
        <v>32</v>
      </c>
      <c r="R63" t="s">
        <v>55</v>
      </c>
      <c r="U63" t="s">
        <v>40</v>
      </c>
      <c r="V63" t="s">
        <v>41</v>
      </c>
      <c r="W63" t="s">
        <v>41</v>
      </c>
      <c r="X63" t="s">
        <v>41</v>
      </c>
      <c r="Y63" t="s">
        <v>41</v>
      </c>
      <c r="Z63" t="s">
        <v>40</v>
      </c>
      <c r="AA63" t="s">
        <v>40</v>
      </c>
      <c r="AB63" t="s">
        <v>40</v>
      </c>
      <c r="AC63" t="s">
        <v>167</v>
      </c>
      <c r="AE63" t="s">
        <v>42</v>
      </c>
      <c r="AH63" t="s">
        <v>41</v>
      </c>
      <c r="AI63" t="s">
        <v>40</v>
      </c>
      <c r="AJ63" t="s">
        <v>41</v>
      </c>
      <c r="AK63" t="s">
        <v>41</v>
      </c>
      <c r="AL63" t="s">
        <v>40</v>
      </c>
      <c r="AM63" t="s">
        <v>40</v>
      </c>
      <c r="AN63" t="s">
        <v>41</v>
      </c>
      <c r="AO63" t="s">
        <v>41</v>
      </c>
      <c r="AR63">
        <f t="shared" si="15"/>
        <v>1</v>
      </c>
      <c r="AS63">
        <f t="shared" si="15"/>
        <v>1</v>
      </c>
      <c r="AT63">
        <f t="shared" si="15"/>
        <v>1</v>
      </c>
      <c r="AU63">
        <f t="shared" si="15"/>
        <v>1</v>
      </c>
      <c r="AV63">
        <f t="shared" si="15"/>
        <v>1</v>
      </c>
      <c r="AW63">
        <f t="shared" si="15"/>
        <v>0</v>
      </c>
      <c r="AX63">
        <f t="shared" si="15"/>
        <v>0</v>
      </c>
      <c r="AY63">
        <f t="shared" si="15"/>
        <v>0</v>
      </c>
      <c r="AZ63">
        <f t="shared" si="15"/>
        <v>0</v>
      </c>
      <c r="BA63">
        <f t="shared" si="15"/>
        <v>0</v>
      </c>
      <c r="BB63">
        <f t="shared" si="15"/>
        <v>0</v>
      </c>
      <c r="BC63">
        <f t="shared" si="15"/>
        <v>0</v>
      </c>
      <c r="BD63">
        <f t="shared" si="15"/>
        <v>0</v>
      </c>
      <c r="BE63" t="s">
        <v>166</v>
      </c>
    </row>
    <row r="64" spans="1:58" x14ac:dyDescent="0.35">
      <c r="A64">
        <v>43148.453848032412</v>
      </c>
      <c r="B64" t="s">
        <v>32</v>
      </c>
      <c r="E64" t="s">
        <v>52</v>
      </c>
      <c r="G64" t="s">
        <v>34</v>
      </c>
      <c r="I64" t="s">
        <v>46</v>
      </c>
      <c r="K64" t="s">
        <v>53</v>
      </c>
      <c r="M64" t="s">
        <v>59</v>
      </c>
      <c r="N64" t="s">
        <v>32</v>
      </c>
      <c r="R64" t="s">
        <v>38</v>
      </c>
      <c r="U64" t="s">
        <v>41</v>
      </c>
      <c r="V64" t="s">
        <v>40</v>
      </c>
      <c r="W64" t="s">
        <v>40</v>
      </c>
      <c r="X64" t="s">
        <v>40</v>
      </c>
      <c r="Y64" t="s">
        <v>40</v>
      </c>
      <c r="Z64" t="s">
        <v>40</v>
      </c>
      <c r="AA64" t="s">
        <v>41</v>
      </c>
      <c r="AB64" t="s">
        <v>39</v>
      </c>
      <c r="AE64" t="s">
        <v>42</v>
      </c>
      <c r="AH64" t="s">
        <v>41</v>
      </c>
      <c r="AI64" t="s">
        <v>40</v>
      </c>
      <c r="AJ64" t="s">
        <v>41</v>
      </c>
      <c r="AK64" t="s">
        <v>41</v>
      </c>
      <c r="AL64" t="s">
        <v>41</v>
      </c>
      <c r="AM64" t="s">
        <v>41</v>
      </c>
      <c r="AN64" t="s">
        <v>41</v>
      </c>
      <c r="AO64" t="s">
        <v>40</v>
      </c>
      <c r="AR64">
        <f t="shared" si="15"/>
        <v>1</v>
      </c>
      <c r="AS64">
        <f t="shared" si="15"/>
        <v>1</v>
      </c>
      <c r="AT64">
        <f t="shared" si="15"/>
        <v>1</v>
      </c>
      <c r="AU64">
        <f t="shared" si="15"/>
        <v>1</v>
      </c>
      <c r="AV64">
        <f t="shared" si="15"/>
        <v>1</v>
      </c>
      <c r="AW64">
        <f t="shared" si="15"/>
        <v>1</v>
      </c>
      <c r="AX64">
        <f t="shared" si="15"/>
        <v>1</v>
      </c>
      <c r="AY64">
        <f t="shared" si="15"/>
        <v>0</v>
      </c>
      <c r="AZ64">
        <f t="shared" si="15"/>
        <v>0</v>
      </c>
      <c r="BA64">
        <f t="shared" si="15"/>
        <v>0</v>
      </c>
      <c r="BB64">
        <f t="shared" si="15"/>
        <v>0</v>
      </c>
      <c r="BC64">
        <f t="shared" si="15"/>
        <v>1</v>
      </c>
      <c r="BD64">
        <f t="shared" si="15"/>
        <v>0</v>
      </c>
      <c r="BE64" t="s">
        <v>66</v>
      </c>
    </row>
    <row r="65" spans="1:58" x14ac:dyDescent="0.35">
      <c r="A65">
        <v>43148.499763726853</v>
      </c>
      <c r="B65" t="s">
        <v>32</v>
      </c>
      <c r="E65" t="s">
        <v>52</v>
      </c>
      <c r="G65" t="s">
        <v>160</v>
      </c>
      <c r="I65" t="s">
        <v>46</v>
      </c>
      <c r="K65" t="s">
        <v>53</v>
      </c>
      <c r="M65" t="s">
        <v>59</v>
      </c>
      <c r="N65" t="s">
        <v>32</v>
      </c>
      <c r="R65" t="s">
        <v>55</v>
      </c>
      <c r="U65" t="s">
        <v>41</v>
      </c>
      <c r="V65" t="s">
        <v>41</v>
      </c>
      <c r="W65" t="s">
        <v>39</v>
      </c>
      <c r="X65" t="s">
        <v>41</v>
      </c>
      <c r="Y65" t="s">
        <v>40</v>
      </c>
      <c r="Z65" t="s">
        <v>40</v>
      </c>
      <c r="AA65" t="s">
        <v>40</v>
      </c>
      <c r="AB65" t="s">
        <v>40</v>
      </c>
      <c r="AE65" t="s">
        <v>42</v>
      </c>
      <c r="AH65" t="s">
        <v>39</v>
      </c>
      <c r="AI65" t="s">
        <v>41</v>
      </c>
      <c r="AJ65" t="s">
        <v>40</v>
      </c>
      <c r="AK65" t="s">
        <v>39</v>
      </c>
      <c r="AL65" t="s">
        <v>40</v>
      </c>
      <c r="AM65" t="s">
        <v>40</v>
      </c>
      <c r="AN65" t="s">
        <v>41</v>
      </c>
      <c r="AO65" t="s">
        <v>41</v>
      </c>
      <c r="AQ65" t="s">
        <v>168</v>
      </c>
      <c r="AR65">
        <f t="shared" si="15"/>
        <v>1</v>
      </c>
      <c r="AS65">
        <f t="shared" si="15"/>
        <v>0</v>
      </c>
      <c r="AT65">
        <f t="shared" si="15"/>
        <v>0</v>
      </c>
      <c r="AU65">
        <f t="shared" si="15"/>
        <v>0</v>
      </c>
      <c r="AV65">
        <f t="shared" si="15"/>
        <v>0</v>
      </c>
      <c r="AW65">
        <f t="shared" si="15"/>
        <v>0</v>
      </c>
      <c r="AX65">
        <f t="shared" si="15"/>
        <v>0</v>
      </c>
      <c r="AY65">
        <f t="shared" si="15"/>
        <v>0</v>
      </c>
      <c r="AZ65">
        <f t="shared" si="15"/>
        <v>0</v>
      </c>
      <c r="BA65">
        <f t="shared" si="15"/>
        <v>0</v>
      </c>
      <c r="BB65">
        <f t="shared" si="15"/>
        <v>0</v>
      </c>
      <c r="BC65">
        <f t="shared" si="15"/>
        <v>0</v>
      </c>
      <c r="BD65">
        <f t="shared" si="15"/>
        <v>0</v>
      </c>
      <c r="BE65" t="s">
        <v>98</v>
      </c>
    </row>
    <row r="66" spans="1:58" x14ac:dyDescent="0.35">
      <c r="A66">
        <v>43148.532359837962</v>
      </c>
      <c r="B66" t="s">
        <v>32</v>
      </c>
      <c r="E66" t="s">
        <v>52</v>
      </c>
      <c r="G66" t="s">
        <v>45</v>
      </c>
      <c r="I66" t="s">
        <v>46</v>
      </c>
      <c r="K66" t="s">
        <v>36</v>
      </c>
      <c r="M66" t="s">
        <v>59</v>
      </c>
      <c r="N66" t="s">
        <v>32</v>
      </c>
      <c r="R66" t="s">
        <v>154</v>
      </c>
      <c r="U66" t="s">
        <v>41</v>
      </c>
      <c r="V66" t="s">
        <v>41</v>
      </c>
      <c r="W66" t="s">
        <v>41</v>
      </c>
      <c r="X66" t="s">
        <v>39</v>
      </c>
      <c r="Y66" t="s">
        <v>39</v>
      </c>
      <c r="Z66" t="s">
        <v>40</v>
      </c>
      <c r="AA66" t="s">
        <v>39</v>
      </c>
      <c r="AB66" t="s">
        <v>39</v>
      </c>
      <c r="AE66" t="s">
        <v>42</v>
      </c>
      <c r="AH66" t="s">
        <v>39</v>
      </c>
      <c r="AI66" t="s">
        <v>39</v>
      </c>
      <c r="AJ66" t="s">
        <v>39</v>
      </c>
      <c r="AK66" t="s">
        <v>39</v>
      </c>
      <c r="AL66" t="s">
        <v>39</v>
      </c>
      <c r="AM66" t="s">
        <v>40</v>
      </c>
      <c r="AN66" t="s">
        <v>39</v>
      </c>
      <c r="AO66" t="s">
        <v>41</v>
      </c>
      <c r="AR66">
        <f t="shared" si="15"/>
        <v>1</v>
      </c>
      <c r="AS66">
        <f t="shared" si="15"/>
        <v>1</v>
      </c>
      <c r="AT66">
        <f t="shared" si="15"/>
        <v>0</v>
      </c>
      <c r="AU66">
        <f t="shared" si="15"/>
        <v>0</v>
      </c>
      <c r="AV66">
        <f t="shared" si="15"/>
        <v>1</v>
      </c>
      <c r="AW66">
        <f t="shared" si="15"/>
        <v>0</v>
      </c>
      <c r="AX66">
        <f t="shared" si="15"/>
        <v>0</v>
      </c>
      <c r="AY66">
        <f t="shared" si="15"/>
        <v>0</v>
      </c>
      <c r="AZ66">
        <f t="shared" si="15"/>
        <v>0</v>
      </c>
      <c r="BA66">
        <f t="shared" si="15"/>
        <v>0</v>
      </c>
      <c r="BB66">
        <f t="shared" si="15"/>
        <v>0</v>
      </c>
      <c r="BC66">
        <f t="shared" si="15"/>
        <v>0</v>
      </c>
      <c r="BD66">
        <f t="shared" si="15"/>
        <v>0</v>
      </c>
      <c r="BE66" t="s">
        <v>169</v>
      </c>
    </row>
    <row r="67" spans="1:58" x14ac:dyDescent="0.35">
      <c r="A67">
        <v>43148.538138668984</v>
      </c>
      <c r="B67" t="s">
        <v>32</v>
      </c>
      <c r="E67" t="s">
        <v>52</v>
      </c>
      <c r="G67" t="s">
        <v>34</v>
      </c>
      <c r="I67" t="s">
        <v>46</v>
      </c>
      <c r="K67" t="s">
        <v>36</v>
      </c>
      <c r="M67" t="s">
        <v>170</v>
      </c>
      <c r="N67" t="s">
        <v>32</v>
      </c>
      <c r="R67" t="s">
        <v>38</v>
      </c>
      <c r="U67" t="s">
        <v>40</v>
      </c>
      <c r="V67" t="s">
        <v>41</v>
      </c>
      <c r="W67" t="s">
        <v>41</v>
      </c>
      <c r="X67" t="s">
        <v>41</v>
      </c>
      <c r="Y67" t="s">
        <v>41</v>
      </c>
      <c r="Z67" t="s">
        <v>41</v>
      </c>
      <c r="AA67" t="s">
        <v>41</v>
      </c>
      <c r="AB67" t="s">
        <v>39</v>
      </c>
      <c r="AE67" t="s">
        <v>42</v>
      </c>
      <c r="AH67" t="s">
        <v>40</v>
      </c>
      <c r="AI67" t="s">
        <v>40</v>
      </c>
      <c r="AJ67" t="s">
        <v>41</v>
      </c>
      <c r="AK67" t="s">
        <v>39</v>
      </c>
      <c r="AL67" t="s">
        <v>41</v>
      </c>
      <c r="AM67" t="s">
        <v>41</v>
      </c>
      <c r="AN67" t="s">
        <v>41</v>
      </c>
      <c r="AO67" t="s">
        <v>39</v>
      </c>
      <c r="AP67" t="s">
        <v>171</v>
      </c>
      <c r="AR67">
        <f t="shared" si="15"/>
        <v>1</v>
      </c>
      <c r="AS67">
        <f t="shared" si="15"/>
        <v>1</v>
      </c>
      <c r="AT67">
        <f t="shared" si="15"/>
        <v>1</v>
      </c>
      <c r="AU67">
        <f t="shared" si="15"/>
        <v>1</v>
      </c>
      <c r="AV67">
        <f t="shared" si="15"/>
        <v>1</v>
      </c>
      <c r="AW67">
        <f t="shared" si="15"/>
        <v>1</v>
      </c>
      <c r="AX67">
        <f t="shared" si="15"/>
        <v>1</v>
      </c>
      <c r="AY67">
        <f t="shared" si="15"/>
        <v>1</v>
      </c>
      <c r="AZ67">
        <f t="shared" si="15"/>
        <v>1</v>
      </c>
      <c r="BA67">
        <f t="shared" si="15"/>
        <v>1</v>
      </c>
      <c r="BB67">
        <f t="shared" si="15"/>
        <v>1</v>
      </c>
      <c r="BC67">
        <f t="shared" si="15"/>
        <v>1</v>
      </c>
      <c r="BD67">
        <f t="shared" si="15"/>
        <v>0</v>
      </c>
      <c r="BE67" t="s">
        <v>103</v>
      </c>
    </row>
    <row r="68" spans="1:58" x14ac:dyDescent="0.35">
      <c r="A68">
        <v>43148.566327141205</v>
      </c>
      <c r="B68" t="s">
        <v>32</v>
      </c>
      <c r="E68" t="s">
        <v>33</v>
      </c>
      <c r="G68" t="s">
        <v>45</v>
      </c>
      <c r="I68" t="s">
        <v>46</v>
      </c>
      <c r="K68" t="s">
        <v>36</v>
      </c>
      <c r="M68" t="s">
        <v>59</v>
      </c>
      <c r="N68" t="s">
        <v>32</v>
      </c>
      <c r="R68" t="s">
        <v>49</v>
      </c>
      <c r="U68" t="s">
        <v>49</v>
      </c>
      <c r="V68" t="s">
        <v>49</v>
      </c>
      <c r="W68" t="s">
        <v>49</v>
      </c>
      <c r="X68" t="s">
        <v>49</v>
      </c>
      <c r="Y68" t="s">
        <v>49</v>
      </c>
      <c r="Z68" t="s">
        <v>49</v>
      </c>
      <c r="AA68" t="s">
        <v>49</v>
      </c>
      <c r="AB68" t="s">
        <v>49</v>
      </c>
      <c r="AC68" t="s">
        <v>172</v>
      </c>
      <c r="AE68" t="s">
        <v>49</v>
      </c>
      <c r="AH68" t="s">
        <v>39</v>
      </c>
      <c r="AI68" t="s">
        <v>39</v>
      </c>
      <c r="AJ68" t="s">
        <v>49</v>
      </c>
      <c r="AK68" t="s">
        <v>49</v>
      </c>
      <c r="AL68" t="s">
        <v>49</v>
      </c>
      <c r="AM68" t="s">
        <v>41</v>
      </c>
      <c r="AN68" t="s">
        <v>39</v>
      </c>
      <c r="AO68" t="s">
        <v>41</v>
      </c>
      <c r="AP68" t="s">
        <v>173</v>
      </c>
      <c r="AR68">
        <f t="shared" si="15"/>
        <v>1</v>
      </c>
      <c r="AS68">
        <f t="shared" si="15"/>
        <v>1</v>
      </c>
      <c r="AT68">
        <f t="shared" si="15"/>
        <v>0</v>
      </c>
      <c r="AU68">
        <f t="shared" si="15"/>
        <v>1</v>
      </c>
      <c r="AV68">
        <f t="shared" si="15"/>
        <v>1</v>
      </c>
      <c r="AW68">
        <f t="shared" si="15"/>
        <v>0</v>
      </c>
      <c r="AX68">
        <f t="shared" si="15"/>
        <v>0</v>
      </c>
      <c r="AY68">
        <f t="shared" si="15"/>
        <v>0</v>
      </c>
      <c r="AZ68">
        <f t="shared" si="15"/>
        <v>0</v>
      </c>
      <c r="BA68">
        <f t="shared" si="15"/>
        <v>0</v>
      </c>
      <c r="BB68">
        <f t="shared" si="15"/>
        <v>0</v>
      </c>
      <c r="BC68">
        <f t="shared" si="15"/>
        <v>0</v>
      </c>
      <c r="BD68">
        <f t="shared" si="15"/>
        <v>0</v>
      </c>
      <c r="BE68" t="s">
        <v>159</v>
      </c>
      <c r="BF68" t="s">
        <v>174</v>
      </c>
    </row>
    <row r="69" spans="1:58" x14ac:dyDescent="0.35">
      <c r="A69">
        <v>43148.580383958339</v>
      </c>
      <c r="B69" t="s">
        <v>32</v>
      </c>
      <c r="E69" t="s">
        <v>115</v>
      </c>
      <c r="G69" t="s">
        <v>45</v>
      </c>
      <c r="I69" t="s">
        <v>46</v>
      </c>
      <c r="K69" t="s">
        <v>53</v>
      </c>
      <c r="M69" t="s">
        <v>59</v>
      </c>
      <c r="N69" t="s">
        <v>32</v>
      </c>
      <c r="R69" t="s">
        <v>38</v>
      </c>
      <c r="U69" t="s">
        <v>40</v>
      </c>
      <c r="V69" t="s">
        <v>40</v>
      </c>
      <c r="W69" t="s">
        <v>40</v>
      </c>
      <c r="X69" t="s">
        <v>40</v>
      </c>
      <c r="Y69" t="s">
        <v>40</v>
      </c>
      <c r="Z69" t="s">
        <v>40</v>
      </c>
      <c r="AA69" t="s">
        <v>40</v>
      </c>
      <c r="AB69" t="s">
        <v>39</v>
      </c>
      <c r="AE69" t="s">
        <v>42</v>
      </c>
      <c r="AH69" t="s">
        <v>40</v>
      </c>
      <c r="AI69" t="s">
        <v>40</v>
      </c>
      <c r="AJ69" t="s">
        <v>40</v>
      </c>
      <c r="AK69" t="s">
        <v>40</v>
      </c>
      <c r="AL69" t="s">
        <v>40</v>
      </c>
      <c r="AM69" t="s">
        <v>40</v>
      </c>
      <c r="AN69" t="s">
        <v>40</v>
      </c>
      <c r="AO69" t="s">
        <v>39</v>
      </c>
      <c r="AR69">
        <f t="shared" si="15"/>
        <v>1</v>
      </c>
      <c r="AS69">
        <f t="shared" si="15"/>
        <v>1</v>
      </c>
      <c r="AT69">
        <f t="shared" si="15"/>
        <v>1</v>
      </c>
      <c r="AU69">
        <f t="shared" si="15"/>
        <v>1</v>
      </c>
      <c r="AV69">
        <f t="shared" si="15"/>
        <v>1</v>
      </c>
      <c r="AW69">
        <f t="shared" si="15"/>
        <v>0</v>
      </c>
      <c r="AX69">
        <f t="shared" si="15"/>
        <v>1</v>
      </c>
      <c r="AY69">
        <f t="shared" si="15"/>
        <v>0</v>
      </c>
      <c r="AZ69">
        <f t="shared" si="15"/>
        <v>0</v>
      </c>
      <c r="BA69">
        <f t="shared" si="15"/>
        <v>1</v>
      </c>
      <c r="BB69">
        <f t="shared" si="15"/>
        <v>0</v>
      </c>
      <c r="BC69">
        <f t="shared" si="15"/>
        <v>1</v>
      </c>
      <c r="BD69">
        <f t="shared" si="15"/>
        <v>0</v>
      </c>
      <c r="BE69" t="s">
        <v>82</v>
      </c>
    </row>
    <row r="70" spans="1:58" x14ac:dyDescent="0.35">
      <c r="A70">
        <v>43148.620560162039</v>
      </c>
      <c r="B70" t="s">
        <v>32</v>
      </c>
      <c r="E70" t="s">
        <v>33</v>
      </c>
      <c r="G70" t="s">
        <v>34</v>
      </c>
      <c r="I70" t="s">
        <v>46</v>
      </c>
      <c r="K70" t="s">
        <v>53</v>
      </c>
      <c r="M70" t="s">
        <v>89</v>
      </c>
      <c r="N70" t="s">
        <v>32</v>
      </c>
      <c r="R70" t="s">
        <v>50</v>
      </c>
      <c r="U70" t="s">
        <v>41</v>
      </c>
      <c r="V70" t="s">
        <v>41</v>
      </c>
      <c r="W70" t="s">
        <v>39</v>
      </c>
      <c r="X70" t="s">
        <v>39</v>
      </c>
      <c r="Y70" t="s">
        <v>41</v>
      </c>
      <c r="Z70" t="s">
        <v>41</v>
      </c>
      <c r="AA70" t="s">
        <v>39</v>
      </c>
      <c r="AB70" t="s">
        <v>39</v>
      </c>
      <c r="AE70" t="s">
        <v>50</v>
      </c>
      <c r="AH70" t="s">
        <v>39</v>
      </c>
      <c r="AI70" t="s">
        <v>39</v>
      </c>
      <c r="AJ70" t="s">
        <v>39</v>
      </c>
      <c r="AK70" t="s">
        <v>39</v>
      </c>
      <c r="AL70" t="s">
        <v>41</v>
      </c>
      <c r="AM70" t="s">
        <v>41</v>
      </c>
      <c r="AN70" t="s">
        <v>39</v>
      </c>
      <c r="AO70" t="s">
        <v>39</v>
      </c>
      <c r="AR70">
        <f t="shared" si="15"/>
        <v>1</v>
      </c>
      <c r="AS70">
        <f t="shared" si="15"/>
        <v>1</v>
      </c>
      <c r="AT70">
        <f t="shared" si="15"/>
        <v>0</v>
      </c>
      <c r="AU70">
        <f t="shared" si="15"/>
        <v>1</v>
      </c>
      <c r="AV70">
        <f t="shared" si="15"/>
        <v>1</v>
      </c>
      <c r="AW70">
        <f t="shared" si="15"/>
        <v>0</v>
      </c>
      <c r="AX70">
        <f t="shared" si="15"/>
        <v>0</v>
      </c>
      <c r="AY70">
        <f t="shared" si="15"/>
        <v>0</v>
      </c>
      <c r="AZ70">
        <f t="shared" si="15"/>
        <v>0</v>
      </c>
      <c r="BA70">
        <f t="shared" si="15"/>
        <v>0</v>
      </c>
      <c r="BB70">
        <f t="shared" si="15"/>
        <v>0</v>
      </c>
      <c r="BC70">
        <f t="shared" si="15"/>
        <v>1</v>
      </c>
      <c r="BD70">
        <f t="shared" si="15"/>
        <v>0</v>
      </c>
      <c r="BE70" t="s">
        <v>175</v>
      </c>
    </row>
    <row r="71" spans="1:58" x14ac:dyDescent="0.35">
      <c r="A71">
        <v>43148.75463137732</v>
      </c>
      <c r="B71" t="s">
        <v>32</v>
      </c>
      <c r="E71" t="s">
        <v>52</v>
      </c>
      <c r="G71" t="s">
        <v>34</v>
      </c>
      <c r="I71" t="s">
        <v>70</v>
      </c>
      <c r="K71" t="s">
        <v>80</v>
      </c>
      <c r="M71" t="s">
        <v>176</v>
      </c>
      <c r="N71" t="s">
        <v>32</v>
      </c>
      <c r="R71" t="s">
        <v>55</v>
      </c>
      <c r="U71" t="s">
        <v>41</v>
      </c>
      <c r="V71" t="s">
        <v>41</v>
      </c>
      <c r="W71" t="s">
        <v>49</v>
      </c>
      <c r="X71" t="s">
        <v>49</v>
      </c>
      <c r="Y71" t="s">
        <v>40</v>
      </c>
      <c r="Z71" t="s">
        <v>49</v>
      </c>
      <c r="AA71" t="s">
        <v>40</v>
      </c>
      <c r="AB71" t="s">
        <v>41</v>
      </c>
      <c r="AC71" t="s">
        <v>177</v>
      </c>
      <c r="AE71" t="s">
        <v>57</v>
      </c>
      <c r="AH71" t="s">
        <v>40</v>
      </c>
      <c r="AI71" t="s">
        <v>40</v>
      </c>
      <c r="AJ71" t="s">
        <v>39</v>
      </c>
      <c r="AK71" t="s">
        <v>40</v>
      </c>
      <c r="AL71" t="s">
        <v>40</v>
      </c>
      <c r="AM71" t="s">
        <v>40</v>
      </c>
      <c r="AN71" t="s">
        <v>40</v>
      </c>
      <c r="AO71" t="s">
        <v>40</v>
      </c>
      <c r="AQ71" t="s">
        <v>178</v>
      </c>
      <c r="AR71">
        <f t="shared" ref="AR71:BD80" si="16">COUNT(SEARCH(AR$1,$BE71))</f>
        <v>1</v>
      </c>
      <c r="AS71">
        <f t="shared" si="16"/>
        <v>1</v>
      </c>
      <c r="AT71">
        <f t="shared" si="16"/>
        <v>1</v>
      </c>
      <c r="AU71">
        <f t="shared" si="16"/>
        <v>1</v>
      </c>
      <c r="AV71">
        <f t="shared" si="16"/>
        <v>1</v>
      </c>
      <c r="AW71">
        <f t="shared" si="16"/>
        <v>0</v>
      </c>
      <c r="AX71">
        <f t="shared" si="16"/>
        <v>1</v>
      </c>
      <c r="AY71">
        <f t="shared" si="16"/>
        <v>1</v>
      </c>
      <c r="AZ71">
        <f t="shared" si="16"/>
        <v>0</v>
      </c>
      <c r="BA71">
        <f t="shared" si="16"/>
        <v>1</v>
      </c>
      <c r="BB71">
        <f t="shared" si="16"/>
        <v>0</v>
      </c>
      <c r="BC71">
        <f t="shared" si="16"/>
        <v>1</v>
      </c>
      <c r="BD71">
        <f t="shared" si="16"/>
        <v>0</v>
      </c>
      <c r="BE71" t="s">
        <v>179</v>
      </c>
    </row>
    <row r="72" spans="1:58" x14ac:dyDescent="0.35">
      <c r="A72">
        <v>43148.757610613422</v>
      </c>
      <c r="B72" t="s">
        <v>32</v>
      </c>
      <c r="E72" t="s">
        <v>115</v>
      </c>
      <c r="G72" t="s">
        <v>45</v>
      </c>
      <c r="I72" t="s">
        <v>46</v>
      </c>
      <c r="K72" t="s">
        <v>71</v>
      </c>
      <c r="M72" t="s">
        <v>59</v>
      </c>
      <c r="N72" t="s">
        <v>32</v>
      </c>
      <c r="R72" t="s">
        <v>121</v>
      </c>
      <c r="U72" t="s">
        <v>40</v>
      </c>
      <c r="V72" t="s">
        <v>40</v>
      </c>
      <c r="W72" t="s">
        <v>49</v>
      </c>
      <c r="X72" t="s">
        <v>49</v>
      </c>
      <c r="Y72" t="s">
        <v>40</v>
      </c>
      <c r="Z72" t="s">
        <v>40</v>
      </c>
      <c r="AA72" t="s">
        <v>40</v>
      </c>
      <c r="AB72" t="s">
        <v>39</v>
      </c>
      <c r="AC72" t="s">
        <v>180</v>
      </c>
      <c r="AE72" t="s">
        <v>121</v>
      </c>
      <c r="AH72" t="s">
        <v>49</v>
      </c>
      <c r="AI72" t="s">
        <v>40</v>
      </c>
      <c r="AJ72" t="s">
        <v>41</v>
      </c>
      <c r="AK72" t="s">
        <v>39</v>
      </c>
      <c r="AL72" t="s">
        <v>49</v>
      </c>
      <c r="AM72" t="s">
        <v>40</v>
      </c>
      <c r="AN72" t="s">
        <v>39</v>
      </c>
      <c r="AO72" t="s">
        <v>39</v>
      </c>
      <c r="AQ72" t="s">
        <v>181</v>
      </c>
      <c r="AR72">
        <f t="shared" si="16"/>
        <v>1</v>
      </c>
      <c r="AS72">
        <f t="shared" si="16"/>
        <v>1</v>
      </c>
      <c r="AT72">
        <f t="shared" si="16"/>
        <v>0</v>
      </c>
      <c r="AU72">
        <f t="shared" si="16"/>
        <v>1</v>
      </c>
      <c r="AV72">
        <f t="shared" si="16"/>
        <v>1</v>
      </c>
      <c r="AW72">
        <f t="shared" si="16"/>
        <v>0</v>
      </c>
      <c r="AX72">
        <f t="shared" si="16"/>
        <v>0</v>
      </c>
      <c r="AY72">
        <f t="shared" si="16"/>
        <v>0</v>
      </c>
      <c r="AZ72">
        <f t="shared" si="16"/>
        <v>0</v>
      </c>
      <c r="BA72">
        <f t="shared" si="16"/>
        <v>0</v>
      </c>
      <c r="BB72">
        <f t="shared" si="16"/>
        <v>0</v>
      </c>
      <c r="BC72">
        <f t="shared" si="16"/>
        <v>1</v>
      </c>
      <c r="BD72">
        <f t="shared" si="16"/>
        <v>0</v>
      </c>
      <c r="BE72" t="s">
        <v>175</v>
      </c>
      <c r="BF72" t="s">
        <v>182</v>
      </c>
    </row>
    <row r="73" spans="1:58" x14ac:dyDescent="0.35">
      <c r="A73">
        <v>43148.809205011574</v>
      </c>
      <c r="B73" t="s">
        <v>32</v>
      </c>
      <c r="E73" t="s">
        <v>52</v>
      </c>
      <c r="G73" t="s">
        <v>34</v>
      </c>
      <c r="I73" t="s">
        <v>46</v>
      </c>
      <c r="K73" t="s">
        <v>53</v>
      </c>
      <c r="M73" t="s">
        <v>183</v>
      </c>
      <c r="N73" t="s">
        <v>32</v>
      </c>
      <c r="R73" t="s">
        <v>38</v>
      </c>
      <c r="U73" t="s">
        <v>49</v>
      </c>
      <c r="V73" t="s">
        <v>39</v>
      </c>
      <c r="W73" t="s">
        <v>49</v>
      </c>
      <c r="X73" t="s">
        <v>49</v>
      </c>
      <c r="Y73" t="s">
        <v>49</v>
      </c>
      <c r="Z73" t="s">
        <v>39</v>
      </c>
      <c r="AA73" t="s">
        <v>41</v>
      </c>
      <c r="AB73" t="s">
        <v>39</v>
      </c>
      <c r="AE73" t="s">
        <v>49</v>
      </c>
      <c r="AH73" t="s">
        <v>49</v>
      </c>
      <c r="AI73" t="s">
        <v>49</v>
      </c>
      <c r="AJ73" t="s">
        <v>49</v>
      </c>
      <c r="AK73" t="s">
        <v>49</v>
      </c>
      <c r="AL73" t="s">
        <v>49</v>
      </c>
      <c r="AM73" t="s">
        <v>49</v>
      </c>
      <c r="AN73" t="s">
        <v>49</v>
      </c>
      <c r="AO73" t="s">
        <v>49</v>
      </c>
      <c r="AR73">
        <f t="shared" si="16"/>
        <v>1</v>
      </c>
      <c r="AS73">
        <f t="shared" si="16"/>
        <v>1</v>
      </c>
      <c r="AT73">
        <f t="shared" si="16"/>
        <v>0</v>
      </c>
      <c r="AU73">
        <f t="shared" si="16"/>
        <v>1</v>
      </c>
      <c r="AV73">
        <f t="shared" si="16"/>
        <v>1</v>
      </c>
      <c r="AW73">
        <f t="shared" si="16"/>
        <v>0</v>
      </c>
      <c r="AX73">
        <f t="shared" si="16"/>
        <v>1</v>
      </c>
      <c r="AY73">
        <f t="shared" si="16"/>
        <v>0</v>
      </c>
      <c r="AZ73">
        <f t="shared" si="16"/>
        <v>0</v>
      </c>
      <c r="BA73">
        <f t="shared" si="16"/>
        <v>0</v>
      </c>
      <c r="BB73">
        <f t="shared" si="16"/>
        <v>0</v>
      </c>
      <c r="BC73">
        <f t="shared" si="16"/>
        <v>1</v>
      </c>
      <c r="BD73">
        <f t="shared" si="16"/>
        <v>0</v>
      </c>
      <c r="BE73" t="s">
        <v>133</v>
      </c>
    </row>
    <row r="74" spans="1:58" x14ac:dyDescent="0.35">
      <c r="A74">
        <v>43148.812952662032</v>
      </c>
      <c r="B74" t="s">
        <v>32</v>
      </c>
      <c r="E74" t="s">
        <v>184</v>
      </c>
      <c r="G74" t="s">
        <v>45</v>
      </c>
      <c r="I74" t="s">
        <v>116</v>
      </c>
      <c r="K74" t="s">
        <v>36</v>
      </c>
      <c r="M74" t="s">
        <v>65</v>
      </c>
      <c r="N74" t="s">
        <v>32</v>
      </c>
      <c r="R74" t="s">
        <v>38</v>
      </c>
      <c r="U74" t="s">
        <v>40</v>
      </c>
      <c r="V74" t="s">
        <v>40</v>
      </c>
      <c r="W74" t="s">
        <v>40</v>
      </c>
      <c r="X74" t="s">
        <v>40</v>
      </c>
      <c r="Y74" t="s">
        <v>40</v>
      </c>
      <c r="Z74" t="s">
        <v>40</v>
      </c>
      <c r="AA74" t="s">
        <v>40</v>
      </c>
      <c r="AB74" t="s">
        <v>39</v>
      </c>
      <c r="AE74" t="s">
        <v>42</v>
      </c>
      <c r="AH74" t="s">
        <v>39</v>
      </c>
      <c r="AI74" t="s">
        <v>40</v>
      </c>
      <c r="AJ74" t="s">
        <v>41</v>
      </c>
      <c r="AK74" t="s">
        <v>39</v>
      </c>
      <c r="AL74" t="s">
        <v>39</v>
      </c>
      <c r="AM74" t="s">
        <v>39</v>
      </c>
      <c r="AN74" t="s">
        <v>41</v>
      </c>
      <c r="AO74" t="s">
        <v>49</v>
      </c>
      <c r="AR74">
        <f t="shared" si="16"/>
        <v>1</v>
      </c>
      <c r="AS74">
        <f t="shared" si="16"/>
        <v>1</v>
      </c>
      <c r="AT74">
        <f t="shared" si="16"/>
        <v>1</v>
      </c>
      <c r="AU74">
        <f t="shared" si="16"/>
        <v>1</v>
      </c>
      <c r="AV74">
        <f t="shared" si="16"/>
        <v>1</v>
      </c>
      <c r="AW74">
        <f t="shared" si="16"/>
        <v>1</v>
      </c>
      <c r="AX74">
        <f t="shared" si="16"/>
        <v>1</v>
      </c>
      <c r="AY74">
        <f t="shared" si="16"/>
        <v>0</v>
      </c>
      <c r="AZ74">
        <f t="shared" si="16"/>
        <v>1</v>
      </c>
      <c r="BA74">
        <f t="shared" si="16"/>
        <v>1</v>
      </c>
      <c r="BB74">
        <f t="shared" si="16"/>
        <v>1</v>
      </c>
      <c r="BC74">
        <f t="shared" si="16"/>
        <v>1</v>
      </c>
      <c r="BD74">
        <f t="shared" si="16"/>
        <v>0</v>
      </c>
      <c r="BE74" t="s">
        <v>43</v>
      </c>
    </row>
    <row r="75" spans="1:58" x14ac:dyDescent="0.35">
      <c r="A75">
        <v>43148.82121008102</v>
      </c>
      <c r="B75" t="s">
        <v>32</v>
      </c>
      <c r="E75" t="s">
        <v>86</v>
      </c>
      <c r="G75" t="s">
        <v>34</v>
      </c>
      <c r="I75" t="s">
        <v>46</v>
      </c>
      <c r="K75" t="s">
        <v>71</v>
      </c>
      <c r="M75" t="s">
        <v>117</v>
      </c>
      <c r="N75" t="s">
        <v>32</v>
      </c>
      <c r="R75" t="s">
        <v>113</v>
      </c>
      <c r="U75" t="s">
        <v>40</v>
      </c>
      <c r="V75" t="s">
        <v>40</v>
      </c>
      <c r="W75" t="s">
        <v>41</v>
      </c>
      <c r="X75" t="s">
        <v>39</v>
      </c>
      <c r="Y75" t="s">
        <v>40</v>
      </c>
      <c r="Z75" t="s">
        <v>40</v>
      </c>
      <c r="AA75" t="s">
        <v>41</v>
      </c>
      <c r="AB75" t="s">
        <v>39</v>
      </c>
      <c r="AE75" t="s">
        <v>185</v>
      </c>
      <c r="AH75" t="s">
        <v>39</v>
      </c>
      <c r="AI75" t="s">
        <v>40</v>
      </c>
      <c r="AJ75" t="s">
        <v>39</v>
      </c>
      <c r="AK75" t="s">
        <v>39</v>
      </c>
      <c r="AL75" t="s">
        <v>40</v>
      </c>
      <c r="AM75" t="s">
        <v>40</v>
      </c>
      <c r="AN75" t="s">
        <v>41</v>
      </c>
      <c r="AO75" t="s">
        <v>39</v>
      </c>
      <c r="AR75">
        <f t="shared" si="16"/>
        <v>1</v>
      </c>
      <c r="AS75">
        <f t="shared" si="16"/>
        <v>1</v>
      </c>
      <c r="AT75">
        <f t="shared" si="16"/>
        <v>1</v>
      </c>
      <c r="AU75">
        <f t="shared" si="16"/>
        <v>1</v>
      </c>
      <c r="AV75">
        <f t="shared" si="16"/>
        <v>1</v>
      </c>
      <c r="AW75">
        <f t="shared" si="16"/>
        <v>0</v>
      </c>
      <c r="AX75">
        <f t="shared" si="16"/>
        <v>1</v>
      </c>
      <c r="AY75">
        <f t="shared" si="16"/>
        <v>0</v>
      </c>
      <c r="AZ75">
        <f t="shared" si="16"/>
        <v>0</v>
      </c>
      <c r="BA75">
        <f t="shared" si="16"/>
        <v>1</v>
      </c>
      <c r="BB75">
        <f t="shared" si="16"/>
        <v>0</v>
      </c>
      <c r="BC75">
        <f t="shared" si="16"/>
        <v>1</v>
      </c>
      <c r="BD75">
        <f t="shared" si="16"/>
        <v>0</v>
      </c>
      <c r="BE75" t="s">
        <v>82</v>
      </c>
    </row>
    <row r="76" spans="1:58" x14ac:dyDescent="0.35">
      <c r="A76">
        <v>43148.837436400463</v>
      </c>
      <c r="B76" t="s">
        <v>32</v>
      </c>
      <c r="E76" t="s">
        <v>33</v>
      </c>
      <c r="G76" t="s">
        <v>34</v>
      </c>
      <c r="I76" t="s">
        <v>46</v>
      </c>
      <c r="K76" t="s">
        <v>53</v>
      </c>
      <c r="M76" t="s">
        <v>59</v>
      </c>
      <c r="N76" t="s">
        <v>32</v>
      </c>
      <c r="R76" t="s">
        <v>55</v>
      </c>
      <c r="U76" t="s">
        <v>40</v>
      </c>
      <c r="V76" t="s">
        <v>40</v>
      </c>
      <c r="W76" t="s">
        <v>39</v>
      </c>
      <c r="X76" t="s">
        <v>41</v>
      </c>
      <c r="Y76" t="s">
        <v>40</v>
      </c>
      <c r="Z76" t="s">
        <v>40</v>
      </c>
      <c r="AA76" t="s">
        <v>41</v>
      </c>
      <c r="AB76" t="s">
        <v>41</v>
      </c>
      <c r="AE76" t="s">
        <v>57</v>
      </c>
      <c r="AH76" t="s">
        <v>41</v>
      </c>
      <c r="AI76" t="s">
        <v>40</v>
      </c>
      <c r="AJ76" t="s">
        <v>39</v>
      </c>
      <c r="AK76" t="s">
        <v>39</v>
      </c>
      <c r="AL76" t="s">
        <v>40</v>
      </c>
      <c r="AM76" t="s">
        <v>40</v>
      </c>
      <c r="AN76" t="s">
        <v>41</v>
      </c>
      <c r="AO76" t="s">
        <v>41</v>
      </c>
      <c r="AR76">
        <f t="shared" si="16"/>
        <v>1</v>
      </c>
      <c r="AS76">
        <f t="shared" si="16"/>
        <v>1</v>
      </c>
      <c r="AT76">
        <f t="shared" si="16"/>
        <v>1</v>
      </c>
      <c r="AU76">
        <f t="shared" si="16"/>
        <v>0</v>
      </c>
      <c r="AV76">
        <f t="shared" si="16"/>
        <v>0</v>
      </c>
      <c r="AW76">
        <f t="shared" si="16"/>
        <v>0</v>
      </c>
      <c r="AX76">
        <f t="shared" si="16"/>
        <v>1</v>
      </c>
      <c r="AY76">
        <f t="shared" si="16"/>
        <v>0</v>
      </c>
      <c r="AZ76">
        <f t="shared" si="16"/>
        <v>0</v>
      </c>
      <c r="BA76">
        <f t="shared" si="16"/>
        <v>0</v>
      </c>
      <c r="BB76">
        <f t="shared" si="16"/>
        <v>0</v>
      </c>
      <c r="BC76">
        <f t="shared" si="16"/>
        <v>1</v>
      </c>
      <c r="BD76">
        <f t="shared" si="16"/>
        <v>0</v>
      </c>
      <c r="BE76" t="s">
        <v>186</v>
      </c>
    </row>
    <row r="77" spans="1:58" x14ac:dyDescent="0.35">
      <c r="A77">
        <v>43148.873285532405</v>
      </c>
      <c r="B77" t="s">
        <v>32</v>
      </c>
      <c r="E77" t="s">
        <v>33</v>
      </c>
      <c r="G77" t="s">
        <v>34</v>
      </c>
      <c r="I77" t="s">
        <v>46</v>
      </c>
      <c r="K77" t="s">
        <v>36</v>
      </c>
      <c r="M77" t="s">
        <v>187</v>
      </c>
      <c r="N77" t="s">
        <v>32</v>
      </c>
      <c r="R77" t="s">
        <v>55</v>
      </c>
      <c r="U77" t="s">
        <v>49</v>
      </c>
      <c r="V77" t="s">
        <v>49</v>
      </c>
      <c r="W77" t="s">
        <v>49</v>
      </c>
      <c r="X77" t="s">
        <v>49</v>
      </c>
      <c r="Y77" t="s">
        <v>49</v>
      </c>
      <c r="Z77" t="s">
        <v>41</v>
      </c>
      <c r="AA77" t="s">
        <v>49</v>
      </c>
      <c r="AB77" t="s">
        <v>41</v>
      </c>
      <c r="AC77" t="s">
        <v>188</v>
      </c>
      <c r="AE77" t="s">
        <v>57</v>
      </c>
      <c r="AH77" t="s">
        <v>49</v>
      </c>
      <c r="AI77" t="s">
        <v>49</v>
      </c>
      <c r="AJ77" t="s">
        <v>49</v>
      </c>
      <c r="AK77" t="s">
        <v>49</v>
      </c>
      <c r="AL77" t="s">
        <v>49</v>
      </c>
      <c r="AM77" t="s">
        <v>49</v>
      </c>
      <c r="AN77" t="s">
        <v>49</v>
      </c>
      <c r="AO77" t="s">
        <v>49</v>
      </c>
      <c r="AR77">
        <f t="shared" si="16"/>
        <v>1</v>
      </c>
      <c r="AS77">
        <f t="shared" si="16"/>
        <v>1</v>
      </c>
      <c r="AT77">
        <f t="shared" si="16"/>
        <v>0</v>
      </c>
      <c r="AU77">
        <f t="shared" si="16"/>
        <v>1</v>
      </c>
      <c r="AV77">
        <f t="shared" si="16"/>
        <v>1</v>
      </c>
      <c r="AW77">
        <f t="shared" si="16"/>
        <v>0</v>
      </c>
      <c r="AX77">
        <f t="shared" si="16"/>
        <v>0</v>
      </c>
      <c r="AY77">
        <f t="shared" si="16"/>
        <v>0</v>
      </c>
      <c r="AZ77">
        <f t="shared" si="16"/>
        <v>0</v>
      </c>
      <c r="BA77">
        <f t="shared" si="16"/>
        <v>0</v>
      </c>
      <c r="BB77">
        <f t="shared" si="16"/>
        <v>0</v>
      </c>
      <c r="BC77">
        <f t="shared" si="16"/>
        <v>1</v>
      </c>
      <c r="BD77">
        <f t="shared" si="16"/>
        <v>0</v>
      </c>
      <c r="BE77" t="s">
        <v>175</v>
      </c>
    </row>
    <row r="78" spans="1:58" x14ac:dyDescent="0.35">
      <c r="A78">
        <v>43148.880930011575</v>
      </c>
      <c r="B78" t="s">
        <v>32</v>
      </c>
      <c r="E78" t="s">
        <v>52</v>
      </c>
      <c r="G78" t="s">
        <v>34</v>
      </c>
      <c r="I78" t="s">
        <v>46</v>
      </c>
      <c r="K78" t="s">
        <v>53</v>
      </c>
      <c r="M78" t="s">
        <v>89</v>
      </c>
      <c r="N78" t="s">
        <v>32</v>
      </c>
      <c r="R78" t="s">
        <v>38</v>
      </c>
      <c r="U78" t="s">
        <v>41</v>
      </c>
      <c r="V78" t="s">
        <v>41</v>
      </c>
      <c r="W78" t="s">
        <v>41</v>
      </c>
      <c r="X78" t="s">
        <v>40</v>
      </c>
      <c r="Y78" t="s">
        <v>40</v>
      </c>
      <c r="Z78" t="s">
        <v>40</v>
      </c>
      <c r="AA78" t="s">
        <v>39</v>
      </c>
      <c r="AB78" t="s">
        <v>39</v>
      </c>
      <c r="AE78" t="s">
        <v>42</v>
      </c>
      <c r="AH78" t="s">
        <v>39</v>
      </c>
      <c r="AI78" t="s">
        <v>41</v>
      </c>
      <c r="AJ78" t="s">
        <v>41</v>
      </c>
      <c r="AK78" t="s">
        <v>40</v>
      </c>
      <c r="AL78" t="s">
        <v>40</v>
      </c>
      <c r="AM78" t="s">
        <v>40</v>
      </c>
      <c r="AN78" t="s">
        <v>39</v>
      </c>
      <c r="AO78" t="s">
        <v>39</v>
      </c>
      <c r="AR78">
        <f t="shared" si="16"/>
        <v>1</v>
      </c>
      <c r="AS78">
        <f t="shared" si="16"/>
        <v>1</v>
      </c>
      <c r="AT78">
        <f t="shared" si="16"/>
        <v>1</v>
      </c>
      <c r="AU78">
        <f t="shared" si="16"/>
        <v>1</v>
      </c>
      <c r="AV78">
        <f t="shared" si="16"/>
        <v>1</v>
      </c>
      <c r="AW78">
        <f t="shared" si="16"/>
        <v>1</v>
      </c>
      <c r="AX78">
        <f t="shared" si="16"/>
        <v>1</v>
      </c>
      <c r="AY78">
        <f t="shared" si="16"/>
        <v>1</v>
      </c>
      <c r="AZ78">
        <f t="shared" si="16"/>
        <v>1</v>
      </c>
      <c r="BA78">
        <f t="shared" si="16"/>
        <v>1</v>
      </c>
      <c r="BB78">
        <f t="shared" si="16"/>
        <v>1</v>
      </c>
      <c r="BC78">
        <f t="shared" si="16"/>
        <v>1</v>
      </c>
      <c r="BD78">
        <f t="shared" si="16"/>
        <v>0</v>
      </c>
      <c r="BE78" t="s">
        <v>103</v>
      </c>
    </row>
    <row r="79" spans="1:58" x14ac:dyDescent="0.35">
      <c r="A79">
        <v>43149.379375648146</v>
      </c>
      <c r="B79" t="s">
        <v>32</v>
      </c>
      <c r="E79" t="s">
        <v>33</v>
      </c>
      <c r="G79" t="s">
        <v>45</v>
      </c>
      <c r="I79" t="s">
        <v>190</v>
      </c>
      <c r="K79" t="s">
        <v>53</v>
      </c>
      <c r="M79" t="s">
        <v>150</v>
      </c>
      <c r="N79" t="s">
        <v>32</v>
      </c>
      <c r="R79" t="s">
        <v>49</v>
      </c>
      <c r="U79" t="s">
        <v>39</v>
      </c>
      <c r="V79" t="s">
        <v>39</v>
      </c>
      <c r="W79" t="s">
        <v>41</v>
      </c>
      <c r="X79" t="s">
        <v>41</v>
      </c>
      <c r="Y79" t="s">
        <v>41</v>
      </c>
      <c r="Z79" t="s">
        <v>41</v>
      </c>
      <c r="AA79" t="s">
        <v>39</v>
      </c>
      <c r="AB79" t="s">
        <v>39</v>
      </c>
      <c r="AE79" t="s">
        <v>42</v>
      </c>
      <c r="AH79" t="s">
        <v>39</v>
      </c>
      <c r="AI79" t="s">
        <v>41</v>
      </c>
      <c r="AJ79" t="s">
        <v>41</v>
      </c>
      <c r="AK79" t="s">
        <v>41</v>
      </c>
      <c r="AL79" t="s">
        <v>41</v>
      </c>
      <c r="AM79" t="s">
        <v>41</v>
      </c>
      <c r="AN79" t="s">
        <v>39</v>
      </c>
      <c r="AO79" t="s">
        <v>39</v>
      </c>
      <c r="AR79">
        <f t="shared" si="16"/>
        <v>1</v>
      </c>
      <c r="AS79">
        <f t="shared" si="16"/>
        <v>1</v>
      </c>
      <c r="AT79">
        <f t="shared" si="16"/>
        <v>1</v>
      </c>
      <c r="AU79">
        <f t="shared" si="16"/>
        <v>1</v>
      </c>
      <c r="AV79">
        <f t="shared" si="16"/>
        <v>1</v>
      </c>
      <c r="AW79">
        <f t="shared" si="16"/>
        <v>1</v>
      </c>
      <c r="AX79">
        <f t="shared" si="16"/>
        <v>0</v>
      </c>
      <c r="AY79">
        <f t="shared" si="16"/>
        <v>0</v>
      </c>
      <c r="AZ79">
        <f t="shared" si="16"/>
        <v>0</v>
      </c>
      <c r="BA79">
        <f t="shared" si="16"/>
        <v>0</v>
      </c>
      <c r="BB79">
        <f t="shared" si="16"/>
        <v>0</v>
      </c>
      <c r="BC79">
        <f t="shared" si="16"/>
        <v>1</v>
      </c>
      <c r="BD79">
        <f t="shared" si="16"/>
        <v>0</v>
      </c>
      <c r="BE79" t="s">
        <v>191</v>
      </c>
    </row>
    <row r="80" spans="1:58" x14ac:dyDescent="0.35">
      <c r="A80">
        <v>43149.723702812495</v>
      </c>
      <c r="B80" t="s">
        <v>32</v>
      </c>
      <c r="E80" t="s">
        <v>33</v>
      </c>
      <c r="G80" t="s">
        <v>45</v>
      </c>
      <c r="I80" t="s">
        <v>46</v>
      </c>
      <c r="K80" t="s">
        <v>80</v>
      </c>
      <c r="M80" t="s">
        <v>59</v>
      </c>
      <c r="N80" t="s">
        <v>32</v>
      </c>
      <c r="R80" t="s">
        <v>121</v>
      </c>
      <c r="U80" t="s">
        <v>40</v>
      </c>
      <c r="V80" t="s">
        <v>39</v>
      </c>
      <c r="W80" t="s">
        <v>49</v>
      </c>
      <c r="X80" t="s">
        <v>40</v>
      </c>
      <c r="Y80" t="s">
        <v>40</v>
      </c>
      <c r="Z80" t="s">
        <v>49</v>
      </c>
      <c r="AA80" t="s">
        <v>39</v>
      </c>
      <c r="AB80" t="s">
        <v>41</v>
      </c>
      <c r="AE80" t="s">
        <v>57</v>
      </c>
      <c r="AH80" t="s">
        <v>39</v>
      </c>
      <c r="AI80" t="s">
        <v>39</v>
      </c>
      <c r="AJ80" t="s">
        <v>39</v>
      </c>
      <c r="AK80" t="s">
        <v>40</v>
      </c>
      <c r="AL80" t="s">
        <v>40</v>
      </c>
      <c r="AM80" t="s">
        <v>40</v>
      </c>
      <c r="AN80" t="s">
        <v>39</v>
      </c>
      <c r="AO80" t="s">
        <v>49</v>
      </c>
      <c r="AR80">
        <f t="shared" si="16"/>
        <v>1</v>
      </c>
      <c r="AS80">
        <f t="shared" si="16"/>
        <v>1</v>
      </c>
      <c r="AT80">
        <f t="shared" si="16"/>
        <v>1</v>
      </c>
      <c r="AU80">
        <f t="shared" si="16"/>
        <v>1</v>
      </c>
      <c r="AV80">
        <f t="shared" si="16"/>
        <v>1</v>
      </c>
      <c r="AW80">
        <f t="shared" si="16"/>
        <v>1</v>
      </c>
      <c r="AX80">
        <f t="shared" si="16"/>
        <v>1</v>
      </c>
      <c r="AY80">
        <f t="shared" si="16"/>
        <v>0</v>
      </c>
      <c r="AZ80">
        <f t="shared" si="16"/>
        <v>0</v>
      </c>
      <c r="BA80">
        <f t="shared" si="16"/>
        <v>0</v>
      </c>
      <c r="BB80">
        <f t="shared" si="16"/>
        <v>0</v>
      </c>
      <c r="BC80">
        <f t="shared" si="16"/>
        <v>1</v>
      </c>
      <c r="BD80">
        <f t="shared" si="16"/>
        <v>0</v>
      </c>
      <c r="BE80" t="s">
        <v>66</v>
      </c>
    </row>
    <row r="81" spans="1:58" x14ac:dyDescent="0.35">
      <c r="A81">
        <v>43150.185333090281</v>
      </c>
      <c r="B81" t="s">
        <v>32</v>
      </c>
      <c r="E81" t="s">
        <v>129</v>
      </c>
      <c r="G81" t="s">
        <v>45</v>
      </c>
      <c r="I81" t="s">
        <v>46</v>
      </c>
      <c r="K81" t="s">
        <v>80</v>
      </c>
      <c r="M81" t="s">
        <v>192</v>
      </c>
      <c r="N81" t="s">
        <v>32</v>
      </c>
      <c r="R81" t="s">
        <v>38</v>
      </c>
      <c r="U81" t="s">
        <v>40</v>
      </c>
      <c r="V81" t="s">
        <v>40</v>
      </c>
      <c r="W81" t="s">
        <v>41</v>
      </c>
      <c r="X81" t="s">
        <v>40</v>
      </c>
      <c r="Y81" t="s">
        <v>40</v>
      </c>
      <c r="Z81" t="s">
        <v>39</v>
      </c>
      <c r="AA81" t="s">
        <v>39</v>
      </c>
      <c r="AB81" t="s">
        <v>39</v>
      </c>
      <c r="AE81" t="s">
        <v>42</v>
      </c>
      <c r="AH81" t="s">
        <v>41</v>
      </c>
      <c r="AI81" t="s">
        <v>40</v>
      </c>
      <c r="AJ81" t="s">
        <v>41</v>
      </c>
      <c r="AK81" t="s">
        <v>40</v>
      </c>
      <c r="AL81" t="s">
        <v>40</v>
      </c>
      <c r="AM81" t="s">
        <v>39</v>
      </c>
      <c r="AN81" t="s">
        <v>39</v>
      </c>
      <c r="AO81" t="s">
        <v>39</v>
      </c>
      <c r="AR81">
        <f t="shared" ref="AR81:BD90" si="17">COUNT(SEARCH(AR$1,$BE81))</f>
        <v>1</v>
      </c>
      <c r="AS81">
        <f t="shared" si="17"/>
        <v>1</v>
      </c>
      <c r="AT81">
        <f t="shared" si="17"/>
        <v>1</v>
      </c>
      <c r="AU81">
        <f t="shared" si="17"/>
        <v>1</v>
      </c>
      <c r="AV81">
        <f t="shared" si="17"/>
        <v>1</v>
      </c>
      <c r="AW81">
        <f t="shared" si="17"/>
        <v>0</v>
      </c>
      <c r="AX81">
        <f t="shared" si="17"/>
        <v>1</v>
      </c>
      <c r="AY81">
        <f t="shared" si="17"/>
        <v>0</v>
      </c>
      <c r="AZ81">
        <f t="shared" si="17"/>
        <v>0</v>
      </c>
      <c r="BA81">
        <f t="shared" si="17"/>
        <v>1</v>
      </c>
      <c r="BB81">
        <f t="shared" si="17"/>
        <v>0</v>
      </c>
      <c r="BC81">
        <f t="shared" si="17"/>
        <v>1</v>
      </c>
      <c r="BD81">
        <f t="shared" si="17"/>
        <v>0</v>
      </c>
      <c r="BE81" t="s">
        <v>82</v>
      </c>
    </row>
    <row r="82" spans="1:58" x14ac:dyDescent="0.35">
      <c r="A82">
        <v>43150.333401099539</v>
      </c>
      <c r="B82" t="s">
        <v>32</v>
      </c>
      <c r="E82" t="s">
        <v>193</v>
      </c>
      <c r="G82" t="s">
        <v>45</v>
      </c>
      <c r="I82" t="s">
        <v>46</v>
      </c>
      <c r="K82" t="s">
        <v>80</v>
      </c>
      <c r="M82" t="s">
        <v>72</v>
      </c>
      <c r="N82" t="s">
        <v>32</v>
      </c>
      <c r="R82" t="s">
        <v>38</v>
      </c>
      <c r="U82" t="s">
        <v>40</v>
      </c>
      <c r="V82" t="s">
        <v>40</v>
      </c>
      <c r="W82" t="s">
        <v>41</v>
      </c>
      <c r="X82" t="s">
        <v>41</v>
      </c>
      <c r="Y82" t="s">
        <v>40</v>
      </c>
      <c r="Z82" t="s">
        <v>41</v>
      </c>
      <c r="AA82" t="s">
        <v>39</v>
      </c>
      <c r="AB82" t="s">
        <v>39</v>
      </c>
      <c r="AE82" t="s">
        <v>42</v>
      </c>
      <c r="AH82" t="s">
        <v>41</v>
      </c>
      <c r="AI82" t="s">
        <v>40</v>
      </c>
      <c r="AJ82" t="s">
        <v>49</v>
      </c>
      <c r="AK82" t="s">
        <v>41</v>
      </c>
      <c r="AL82" t="s">
        <v>40</v>
      </c>
      <c r="AM82" t="s">
        <v>49</v>
      </c>
      <c r="AN82" t="s">
        <v>39</v>
      </c>
      <c r="AO82" t="s">
        <v>39</v>
      </c>
      <c r="AR82">
        <f t="shared" si="17"/>
        <v>1</v>
      </c>
      <c r="AS82">
        <f t="shared" si="17"/>
        <v>1</v>
      </c>
      <c r="AT82">
        <f t="shared" si="17"/>
        <v>1</v>
      </c>
      <c r="AU82">
        <f t="shared" si="17"/>
        <v>1</v>
      </c>
      <c r="AV82">
        <f t="shared" si="17"/>
        <v>1</v>
      </c>
      <c r="AW82">
        <f t="shared" si="17"/>
        <v>1</v>
      </c>
      <c r="AX82">
        <f t="shared" si="17"/>
        <v>1</v>
      </c>
      <c r="AY82">
        <f t="shared" si="17"/>
        <v>0</v>
      </c>
      <c r="AZ82">
        <f t="shared" si="17"/>
        <v>0</v>
      </c>
      <c r="BA82">
        <f t="shared" si="17"/>
        <v>1</v>
      </c>
      <c r="BB82">
        <f t="shared" si="17"/>
        <v>0</v>
      </c>
      <c r="BC82">
        <f t="shared" si="17"/>
        <v>1</v>
      </c>
      <c r="BD82">
        <f t="shared" si="17"/>
        <v>0</v>
      </c>
      <c r="BE82" t="s">
        <v>61</v>
      </c>
    </row>
    <row r="83" spans="1:58" x14ac:dyDescent="0.35">
      <c r="A83">
        <v>43150.54476203704</v>
      </c>
      <c r="B83" t="s">
        <v>32</v>
      </c>
      <c r="E83" t="s">
        <v>52</v>
      </c>
      <c r="G83" t="s">
        <v>34</v>
      </c>
      <c r="I83" t="s">
        <v>46</v>
      </c>
      <c r="K83" t="s">
        <v>71</v>
      </c>
      <c r="M83" t="s">
        <v>59</v>
      </c>
      <c r="N83" t="s">
        <v>32</v>
      </c>
      <c r="R83" t="s">
        <v>49</v>
      </c>
      <c r="U83" t="s">
        <v>41</v>
      </c>
      <c r="V83" t="s">
        <v>41</v>
      </c>
      <c r="W83" t="s">
        <v>41</v>
      </c>
      <c r="X83" t="s">
        <v>41</v>
      </c>
      <c r="Y83" t="s">
        <v>40</v>
      </c>
      <c r="Z83" t="s">
        <v>40</v>
      </c>
      <c r="AA83" t="s">
        <v>39</v>
      </c>
      <c r="AB83" t="s">
        <v>39</v>
      </c>
      <c r="AE83" t="s">
        <v>49</v>
      </c>
      <c r="AH83" t="s">
        <v>41</v>
      </c>
      <c r="AI83" t="s">
        <v>41</v>
      </c>
      <c r="AJ83" t="s">
        <v>41</v>
      </c>
      <c r="AK83" t="s">
        <v>39</v>
      </c>
      <c r="AL83" t="s">
        <v>40</v>
      </c>
      <c r="AM83" t="s">
        <v>49</v>
      </c>
      <c r="AN83" t="s">
        <v>39</v>
      </c>
      <c r="AO83" t="s">
        <v>39</v>
      </c>
      <c r="AR83">
        <f t="shared" si="17"/>
        <v>1</v>
      </c>
      <c r="AS83">
        <f t="shared" si="17"/>
        <v>1</v>
      </c>
      <c r="AT83">
        <f t="shared" si="17"/>
        <v>1</v>
      </c>
      <c r="AU83">
        <f t="shared" si="17"/>
        <v>1</v>
      </c>
      <c r="AV83">
        <f t="shared" si="17"/>
        <v>1</v>
      </c>
      <c r="AW83">
        <f t="shared" si="17"/>
        <v>0</v>
      </c>
      <c r="AX83">
        <f t="shared" si="17"/>
        <v>1</v>
      </c>
      <c r="AY83">
        <f t="shared" si="17"/>
        <v>1</v>
      </c>
      <c r="AZ83">
        <f t="shared" si="17"/>
        <v>0</v>
      </c>
      <c r="BA83">
        <f t="shared" si="17"/>
        <v>0</v>
      </c>
      <c r="BB83">
        <f t="shared" si="17"/>
        <v>0</v>
      </c>
      <c r="BC83">
        <f t="shared" si="17"/>
        <v>1</v>
      </c>
      <c r="BD83">
        <f t="shared" si="17"/>
        <v>0</v>
      </c>
      <c r="BE83" t="s">
        <v>194</v>
      </c>
    </row>
    <row r="84" spans="1:58" x14ac:dyDescent="0.35">
      <c r="A84">
        <v>43150.65527930556</v>
      </c>
      <c r="B84" t="s">
        <v>32</v>
      </c>
      <c r="E84" t="s">
        <v>33</v>
      </c>
      <c r="G84" t="s">
        <v>45</v>
      </c>
      <c r="I84" t="s">
        <v>35</v>
      </c>
      <c r="K84" t="s">
        <v>53</v>
      </c>
      <c r="M84" t="s">
        <v>59</v>
      </c>
      <c r="N84" t="s">
        <v>32</v>
      </c>
      <c r="R84" t="s">
        <v>38</v>
      </c>
      <c r="U84" t="s">
        <v>40</v>
      </c>
      <c r="V84" t="s">
        <v>41</v>
      </c>
      <c r="W84" t="s">
        <v>40</v>
      </c>
      <c r="X84" t="s">
        <v>41</v>
      </c>
      <c r="Y84" t="s">
        <v>41</v>
      </c>
      <c r="Z84" t="s">
        <v>49</v>
      </c>
      <c r="AA84" t="s">
        <v>41</v>
      </c>
      <c r="AB84" t="s">
        <v>39</v>
      </c>
      <c r="AE84" t="s">
        <v>42</v>
      </c>
      <c r="AH84" t="s">
        <v>41</v>
      </c>
      <c r="AI84" t="s">
        <v>49</v>
      </c>
      <c r="AJ84" t="s">
        <v>49</v>
      </c>
      <c r="AK84" t="s">
        <v>49</v>
      </c>
      <c r="AL84" t="s">
        <v>49</v>
      </c>
      <c r="AM84" t="s">
        <v>49</v>
      </c>
      <c r="AN84" t="s">
        <v>49</v>
      </c>
      <c r="AO84" t="s">
        <v>39</v>
      </c>
      <c r="AR84">
        <f t="shared" si="17"/>
        <v>1</v>
      </c>
      <c r="AS84">
        <f t="shared" si="17"/>
        <v>1</v>
      </c>
      <c r="AT84">
        <f t="shared" si="17"/>
        <v>1</v>
      </c>
      <c r="AU84">
        <f t="shared" si="17"/>
        <v>1</v>
      </c>
      <c r="AV84">
        <f t="shared" si="17"/>
        <v>1</v>
      </c>
      <c r="AW84">
        <f t="shared" si="17"/>
        <v>0</v>
      </c>
      <c r="AX84">
        <f t="shared" si="17"/>
        <v>1</v>
      </c>
      <c r="AY84">
        <f t="shared" si="17"/>
        <v>0</v>
      </c>
      <c r="AZ84">
        <f t="shared" si="17"/>
        <v>0</v>
      </c>
      <c r="BA84">
        <f t="shared" si="17"/>
        <v>1</v>
      </c>
      <c r="BB84">
        <f t="shared" si="17"/>
        <v>0</v>
      </c>
      <c r="BC84">
        <f t="shared" si="17"/>
        <v>1</v>
      </c>
      <c r="BD84">
        <f t="shared" si="17"/>
        <v>0</v>
      </c>
      <c r="BE84" t="s">
        <v>82</v>
      </c>
      <c r="BF84" t="s">
        <v>195</v>
      </c>
    </row>
    <row r="85" spans="1:58" x14ac:dyDescent="0.35">
      <c r="A85">
        <v>43150.663922766209</v>
      </c>
      <c r="B85" t="s">
        <v>32</v>
      </c>
      <c r="E85" t="s">
        <v>52</v>
      </c>
      <c r="G85" t="s">
        <v>34</v>
      </c>
      <c r="I85" t="s">
        <v>46</v>
      </c>
      <c r="K85" t="s">
        <v>80</v>
      </c>
      <c r="M85" t="s">
        <v>198</v>
      </c>
      <c r="N85" t="s">
        <v>32</v>
      </c>
      <c r="R85" t="s">
        <v>50</v>
      </c>
      <c r="U85" t="s">
        <v>39</v>
      </c>
      <c r="V85" t="s">
        <v>41</v>
      </c>
      <c r="W85" t="s">
        <v>39</v>
      </c>
      <c r="X85" t="s">
        <v>40</v>
      </c>
      <c r="Y85" t="s">
        <v>40</v>
      </c>
      <c r="Z85" t="s">
        <v>40</v>
      </c>
      <c r="AA85" t="s">
        <v>39</v>
      </c>
      <c r="AB85" t="s">
        <v>49</v>
      </c>
      <c r="AE85" t="s">
        <v>57</v>
      </c>
      <c r="AH85" t="s">
        <v>39</v>
      </c>
      <c r="AI85" t="s">
        <v>49</v>
      </c>
      <c r="AJ85" t="s">
        <v>39</v>
      </c>
      <c r="AK85" t="s">
        <v>49</v>
      </c>
      <c r="AL85" t="s">
        <v>49</v>
      </c>
      <c r="AM85" t="s">
        <v>49</v>
      </c>
      <c r="AN85" t="s">
        <v>49</v>
      </c>
      <c r="AO85" t="s">
        <v>49</v>
      </c>
      <c r="AR85">
        <f t="shared" si="17"/>
        <v>1</v>
      </c>
      <c r="AS85">
        <f t="shared" si="17"/>
        <v>1</v>
      </c>
      <c r="AT85">
        <f t="shared" si="17"/>
        <v>0</v>
      </c>
      <c r="AU85">
        <f t="shared" si="17"/>
        <v>1</v>
      </c>
      <c r="AV85">
        <f t="shared" si="17"/>
        <v>1</v>
      </c>
      <c r="AW85">
        <f t="shared" si="17"/>
        <v>0</v>
      </c>
      <c r="AX85">
        <f t="shared" si="17"/>
        <v>1</v>
      </c>
      <c r="AY85">
        <f t="shared" si="17"/>
        <v>0</v>
      </c>
      <c r="AZ85">
        <f t="shared" si="17"/>
        <v>0</v>
      </c>
      <c r="BA85">
        <f t="shared" si="17"/>
        <v>0</v>
      </c>
      <c r="BB85">
        <f t="shared" si="17"/>
        <v>0</v>
      </c>
      <c r="BC85">
        <f t="shared" si="17"/>
        <v>0</v>
      </c>
      <c r="BD85">
        <f t="shared" si="17"/>
        <v>0</v>
      </c>
      <c r="BE85" t="s">
        <v>199</v>
      </c>
    </row>
    <row r="86" spans="1:58" x14ac:dyDescent="0.35">
      <c r="A86">
        <v>43151.596042858801</v>
      </c>
      <c r="B86" t="s">
        <v>32</v>
      </c>
      <c r="E86" t="s">
        <v>52</v>
      </c>
      <c r="G86" t="s">
        <v>34</v>
      </c>
      <c r="I86" t="s">
        <v>46</v>
      </c>
      <c r="K86" t="s">
        <v>53</v>
      </c>
      <c r="M86" t="s">
        <v>59</v>
      </c>
      <c r="N86" t="s">
        <v>32</v>
      </c>
      <c r="R86" t="s">
        <v>121</v>
      </c>
      <c r="U86" t="s">
        <v>41</v>
      </c>
      <c r="V86" t="s">
        <v>41</v>
      </c>
      <c r="W86" t="s">
        <v>39</v>
      </c>
      <c r="X86" t="s">
        <v>49</v>
      </c>
      <c r="Y86" t="s">
        <v>49</v>
      </c>
      <c r="Z86" t="s">
        <v>41</v>
      </c>
      <c r="AA86" t="s">
        <v>41</v>
      </c>
      <c r="AB86" t="s">
        <v>40</v>
      </c>
      <c r="AC86" t="s">
        <v>200</v>
      </c>
      <c r="AE86" t="s">
        <v>49</v>
      </c>
      <c r="AH86" t="s">
        <v>39</v>
      </c>
      <c r="AI86" t="s">
        <v>41</v>
      </c>
      <c r="AJ86" t="s">
        <v>39</v>
      </c>
      <c r="AK86" t="s">
        <v>39</v>
      </c>
      <c r="AL86" t="s">
        <v>49</v>
      </c>
      <c r="AM86" t="s">
        <v>49</v>
      </c>
      <c r="AN86" t="s">
        <v>41</v>
      </c>
      <c r="AO86" t="s">
        <v>40</v>
      </c>
      <c r="AQ86" t="s">
        <v>201</v>
      </c>
      <c r="AR86">
        <f t="shared" si="17"/>
        <v>1</v>
      </c>
      <c r="AS86">
        <f t="shared" si="17"/>
        <v>1</v>
      </c>
      <c r="AT86">
        <f t="shared" si="17"/>
        <v>0</v>
      </c>
      <c r="AU86">
        <f t="shared" si="17"/>
        <v>1</v>
      </c>
      <c r="AV86">
        <f t="shared" si="17"/>
        <v>1</v>
      </c>
      <c r="AW86">
        <f t="shared" si="17"/>
        <v>0</v>
      </c>
      <c r="AX86">
        <f t="shared" si="17"/>
        <v>0</v>
      </c>
      <c r="AY86">
        <f t="shared" si="17"/>
        <v>0</v>
      </c>
      <c r="AZ86">
        <f t="shared" si="17"/>
        <v>0</v>
      </c>
      <c r="BA86">
        <f t="shared" si="17"/>
        <v>1</v>
      </c>
      <c r="BB86">
        <f t="shared" si="17"/>
        <v>0</v>
      </c>
      <c r="BC86">
        <f t="shared" si="17"/>
        <v>1</v>
      </c>
      <c r="BD86">
        <f t="shared" si="17"/>
        <v>0</v>
      </c>
      <c r="BE86" t="s">
        <v>114</v>
      </c>
      <c r="BF86" t="s">
        <v>202</v>
      </c>
    </row>
    <row r="87" spans="1:58" x14ac:dyDescent="0.35">
      <c r="A87">
        <v>43151.780186550925</v>
      </c>
      <c r="B87" t="s">
        <v>32</v>
      </c>
      <c r="E87" t="s">
        <v>33</v>
      </c>
      <c r="G87" t="s">
        <v>45</v>
      </c>
      <c r="I87" t="s">
        <v>70</v>
      </c>
      <c r="K87" t="s">
        <v>53</v>
      </c>
      <c r="M87" t="s">
        <v>105</v>
      </c>
      <c r="N87" t="s">
        <v>32</v>
      </c>
      <c r="R87" t="s">
        <v>55</v>
      </c>
      <c r="U87" t="s">
        <v>39</v>
      </c>
      <c r="V87" t="s">
        <v>49</v>
      </c>
      <c r="W87" t="s">
        <v>49</v>
      </c>
      <c r="X87" t="s">
        <v>49</v>
      </c>
      <c r="Y87" t="s">
        <v>49</v>
      </c>
      <c r="Z87" t="s">
        <v>49</v>
      </c>
      <c r="AA87" t="s">
        <v>49</v>
      </c>
      <c r="AB87" t="s">
        <v>39</v>
      </c>
      <c r="AE87" t="s">
        <v>49</v>
      </c>
      <c r="AH87" t="s">
        <v>39</v>
      </c>
      <c r="AI87" t="s">
        <v>49</v>
      </c>
      <c r="AJ87" t="s">
        <v>49</v>
      </c>
      <c r="AK87" t="s">
        <v>49</v>
      </c>
      <c r="AL87" t="s">
        <v>49</v>
      </c>
      <c r="AM87" t="s">
        <v>49</v>
      </c>
      <c r="AN87" t="s">
        <v>49</v>
      </c>
      <c r="AO87" t="s">
        <v>39</v>
      </c>
      <c r="AR87">
        <f t="shared" si="17"/>
        <v>1</v>
      </c>
      <c r="AS87">
        <f t="shared" si="17"/>
        <v>1</v>
      </c>
      <c r="AT87">
        <f t="shared" si="17"/>
        <v>1</v>
      </c>
      <c r="AU87">
        <f t="shared" si="17"/>
        <v>0</v>
      </c>
      <c r="AV87">
        <f t="shared" si="17"/>
        <v>0</v>
      </c>
      <c r="AW87">
        <f t="shared" si="17"/>
        <v>1</v>
      </c>
      <c r="AX87">
        <f t="shared" si="17"/>
        <v>1</v>
      </c>
      <c r="AY87">
        <f t="shared" si="17"/>
        <v>0</v>
      </c>
      <c r="AZ87">
        <f t="shared" si="17"/>
        <v>0</v>
      </c>
      <c r="BA87">
        <f t="shared" si="17"/>
        <v>0</v>
      </c>
      <c r="BB87">
        <f t="shared" si="17"/>
        <v>0</v>
      </c>
      <c r="BC87">
        <f t="shared" si="17"/>
        <v>0</v>
      </c>
      <c r="BD87">
        <f t="shared" si="17"/>
        <v>0</v>
      </c>
      <c r="BE87" t="s">
        <v>203</v>
      </c>
    </row>
    <row r="88" spans="1:58" x14ac:dyDescent="0.35">
      <c r="A88">
        <v>43151.818042881947</v>
      </c>
      <c r="B88" t="s">
        <v>32</v>
      </c>
      <c r="E88" t="s">
        <v>33</v>
      </c>
      <c r="G88" t="s">
        <v>34</v>
      </c>
      <c r="I88" t="s">
        <v>145</v>
      </c>
      <c r="K88" t="s">
        <v>36</v>
      </c>
      <c r="M88" t="s">
        <v>146</v>
      </c>
      <c r="N88" t="s">
        <v>32</v>
      </c>
      <c r="R88" t="s">
        <v>38</v>
      </c>
      <c r="U88" t="s">
        <v>39</v>
      </c>
      <c r="V88" t="s">
        <v>39</v>
      </c>
      <c r="W88" t="s">
        <v>40</v>
      </c>
      <c r="X88" t="s">
        <v>40</v>
      </c>
      <c r="Y88" t="s">
        <v>40</v>
      </c>
      <c r="Z88" t="s">
        <v>40</v>
      </c>
      <c r="AA88" t="s">
        <v>40</v>
      </c>
      <c r="AB88" t="s">
        <v>41</v>
      </c>
      <c r="AE88" t="s">
        <v>49</v>
      </c>
      <c r="AH88" t="s">
        <v>39</v>
      </c>
      <c r="AI88" t="s">
        <v>41</v>
      </c>
      <c r="AJ88" t="s">
        <v>39</v>
      </c>
      <c r="AK88" t="s">
        <v>40</v>
      </c>
      <c r="AL88" t="s">
        <v>40</v>
      </c>
      <c r="AM88" t="s">
        <v>40</v>
      </c>
      <c r="AN88" t="s">
        <v>40</v>
      </c>
      <c r="AO88" t="s">
        <v>40</v>
      </c>
      <c r="AQ88" t="s">
        <v>204</v>
      </c>
      <c r="AR88">
        <f t="shared" si="17"/>
        <v>1</v>
      </c>
      <c r="AS88">
        <f t="shared" si="17"/>
        <v>1</v>
      </c>
      <c r="AT88">
        <f t="shared" si="17"/>
        <v>1</v>
      </c>
      <c r="AU88">
        <f t="shared" si="17"/>
        <v>1</v>
      </c>
      <c r="AV88">
        <f t="shared" si="17"/>
        <v>1</v>
      </c>
      <c r="AW88">
        <f t="shared" si="17"/>
        <v>1</v>
      </c>
      <c r="AX88">
        <f t="shared" si="17"/>
        <v>1</v>
      </c>
      <c r="AY88">
        <f t="shared" si="17"/>
        <v>1</v>
      </c>
      <c r="AZ88">
        <f t="shared" si="17"/>
        <v>0</v>
      </c>
      <c r="BA88">
        <f t="shared" si="17"/>
        <v>1</v>
      </c>
      <c r="BB88">
        <f t="shared" si="17"/>
        <v>1</v>
      </c>
      <c r="BC88">
        <f t="shared" si="17"/>
        <v>1</v>
      </c>
      <c r="BD88">
        <f t="shared" si="17"/>
        <v>0</v>
      </c>
      <c r="BE88" t="s">
        <v>112</v>
      </c>
    </row>
    <row r="89" spans="1:58" x14ac:dyDescent="0.35">
      <c r="A89">
        <v>43154.204069467596</v>
      </c>
      <c r="B89" t="s">
        <v>32</v>
      </c>
      <c r="E89" t="s">
        <v>115</v>
      </c>
      <c r="G89" t="s">
        <v>160</v>
      </c>
      <c r="I89" t="s">
        <v>205</v>
      </c>
      <c r="K89" t="s">
        <v>80</v>
      </c>
      <c r="M89" t="s">
        <v>206</v>
      </c>
      <c r="N89" t="s">
        <v>32</v>
      </c>
      <c r="R89" t="s">
        <v>38</v>
      </c>
      <c r="U89" t="s">
        <v>39</v>
      </c>
      <c r="V89" t="s">
        <v>39</v>
      </c>
      <c r="W89" t="s">
        <v>39</v>
      </c>
      <c r="X89" t="s">
        <v>39</v>
      </c>
      <c r="Y89" t="s">
        <v>39</v>
      </c>
      <c r="Z89" t="s">
        <v>40</v>
      </c>
      <c r="AA89" t="s">
        <v>41</v>
      </c>
      <c r="AB89" t="s">
        <v>39</v>
      </c>
      <c r="AE89" t="s">
        <v>42</v>
      </c>
      <c r="AH89" t="s">
        <v>39</v>
      </c>
      <c r="AI89" t="s">
        <v>39</v>
      </c>
      <c r="AJ89" t="s">
        <v>39</v>
      </c>
      <c r="AK89" t="s">
        <v>39</v>
      </c>
      <c r="AL89" t="s">
        <v>41</v>
      </c>
      <c r="AM89" t="s">
        <v>41</v>
      </c>
      <c r="AN89" t="s">
        <v>41</v>
      </c>
      <c r="AO89" t="s">
        <v>39</v>
      </c>
      <c r="AR89">
        <f t="shared" si="17"/>
        <v>1</v>
      </c>
      <c r="AS89">
        <f t="shared" si="17"/>
        <v>1</v>
      </c>
      <c r="AT89">
        <f t="shared" si="17"/>
        <v>1</v>
      </c>
      <c r="AU89">
        <f t="shared" si="17"/>
        <v>1</v>
      </c>
      <c r="AV89">
        <f t="shared" si="17"/>
        <v>1</v>
      </c>
      <c r="AW89">
        <f t="shared" si="17"/>
        <v>1</v>
      </c>
      <c r="AX89">
        <f t="shared" si="17"/>
        <v>1</v>
      </c>
      <c r="AY89">
        <f t="shared" si="17"/>
        <v>0</v>
      </c>
      <c r="AZ89">
        <f t="shared" si="17"/>
        <v>0</v>
      </c>
      <c r="BA89">
        <f t="shared" si="17"/>
        <v>0</v>
      </c>
      <c r="BB89">
        <f t="shared" si="17"/>
        <v>0</v>
      </c>
      <c r="BC89">
        <f t="shared" si="17"/>
        <v>1</v>
      </c>
      <c r="BD89">
        <f t="shared" si="17"/>
        <v>0</v>
      </c>
      <c r="BE89" t="s">
        <v>66</v>
      </c>
    </row>
    <row r="90" spans="1:58" x14ac:dyDescent="0.35">
      <c r="A90">
        <v>43154.52093716435</v>
      </c>
      <c r="B90" t="s">
        <v>32</v>
      </c>
      <c r="E90" t="s">
        <v>44</v>
      </c>
      <c r="G90" t="s">
        <v>45</v>
      </c>
      <c r="I90" t="s">
        <v>70</v>
      </c>
      <c r="K90" t="s">
        <v>80</v>
      </c>
      <c r="M90" t="s">
        <v>210</v>
      </c>
      <c r="N90" t="s">
        <v>32</v>
      </c>
      <c r="R90" t="s">
        <v>55</v>
      </c>
      <c r="U90" t="s">
        <v>39</v>
      </c>
      <c r="V90" t="s">
        <v>40</v>
      </c>
      <c r="W90" t="s">
        <v>40</v>
      </c>
      <c r="X90" t="s">
        <v>40</v>
      </c>
      <c r="Y90" t="s">
        <v>40</v>
      </c>
      <c r="Z90" t="s">
        <v>40</v>
      </c>
      <c r="AA90" t="s">
        <v>40</v>
      </c>
      <c r="AB90" t="s">
        <v>40</v>
      </c>
      <c r="AE90" t="s">
        <v>57</v>
      </c>
      <c r="AH90" t="s">
        <v>39</v>
      </c>
      <c r="AI90" t="s">
        <v>40</v>
      </c>
      <c r="AJ90" t="s">
        <v>40</v>
      </c>
      <c r="AK90" t="s">
        <v>40</v>
      </c>
      <c r="AL90" t="s">
        <v>40</v>
      </c>
      <c r="AM90" t="s">
        <v>40</v>
      </c>
      <c r="AN90" t="s">
        <v>40</v>
      </c>
      <c r="AO90" t="s">
        <v>40</v>
      </c>
      <c r="AQ90" t="s">
        <v>211</v>
      </c>
      <c r="AR90">
        <f t="shared" si="17"/>
        <v>1</v>
      </c>
      <c r="AS90">
        <f t="shared" si="17"/>
        <v>1</v>
      </c>
      <c r="AT90">
        <f t="shared" si="17"/>
        <v>1</v>
      </c>
      <c r="AU90">
        <f t="shared" si="17"/>
        <v>1</v>
      </c>
      <c r="AV90">
        <f t="shared" si="17"/>
        <v>1</v>
      </c>
      <c r="AW90">
        <f t="shared" si="17"/>
        <v>0</v>
      </c>
      <c r="AX90">
        <f t="shared" si="17"/>
        <v>1</v>
      </c>
      <c r="AY90">
        <f t="shared" si="17"/>
        <v>0</v>
      </c>
      <c r="AZ90">
        <f t="shared" si="17"/>
        <v>0</v>
      </c>
      <c r="BA90">
        <f t="shared" si="17"/>
        <v>0</v>
      </c>
      <c r="BB90">
        <f t="shared" si="17"/>
        <v>0</v>
      </c>
      <c r="BC90">
        <f t="shared" si="17"/>
        <v>0</v>
      </c>
      <c r="BD90">
        <f t="shared" si="17"/>
        <v>0</v>
      </c>
      <c r="BE90" t="s">
        <v>85</v>
      </c>
    </row>
    <row r="91" spans="1:58" x14ac:dyDescent="0.35">
      <c r="A91">
        <v>43155.755588622684</v>
      </c>
      <c r="B91" t="s">
        <v>32</v>
      </c>
      <c r="E91" t="s">
        <v>52</v>
      </c>
      <c r="G91" t="s">
        <v>34</v>
      </c>
      <c r="I91" t="s">
        <v>212</v>
      </c>
      <c r="K91" t="s">
        <v>36</v>
      </c>
      <c r="M91" t="s">
        <v>176</v>
      </c>
      <c r="N91" t="s">
        <v>32</v>
      </c>
      <c r="R91" t="s">
        <v>38</v>
      </c>
      <c r="U91" t="s">
        <v>40</v>
      </c>
      <c r="V91" t="s">
        <v>41</v>
      </c>
      <c r="W91" t="s">
        <v>40</v>
      </c>
      <c r="X91" t="s">
        <v>40</v>
      </c>
      <c r="Y91" t="s">
        <v>40</v>
      </c>
      <c r="Z91" t="s">
        <v>40</v>
      </c>
      <c r="AA91" t="s">
        <v>39</v>
      </c>
      <c r="AB91" t="s">
        <v>39</v>
      </c>
      <c r="AC91" t="s">
        <v>213</v>
      </c>
      <c r="AE91" t="s">
        <v>42</v>
      </c>
      <c r="AH91" t="s">
        <v>40</v>
      </c>
      <c r="AI91" t="s">
        <v>41</v>
      </c>
      <c r="AJ91" t="s">
        <v>40</v>
      </c>
      <c r="AK91" t="s">
        <v>40</v>
      </c>
      <c r="AL91" t="s">
        <v>40</v>
      </c>
      <c r="AM91" t="s">
        <v>40</v>
      </c>
      <c r="AN91" t="s">
        <v>39</v>
      </c>
      <c r="AO91" t="s">
        <v>39</v>
      </c>
      <c r="AR91">
        <f t="shared" ref="AR91:BD100" si="18">COUNT(SEARCH(AR$1,$BE91))</f>
        <v>1</v>
      </c>
      <c r="AS91">
        <f t="shared" si="18"/>
        <v>1</v>
      </c>
      <c r="AT91">
        <f t="shared" si="18"/>
        <v>1</v>
      </c>
      <c r="AU91">
        <f t="shared" si="18"/>
        <v>1</v>
      </c>
      <c r="AV91">
        <f t="shared" si="18"/>
        <v>1</v>
      </c>
      <c r="AW91">
        <f t="shared" si="18"/>
        <v>1</v>
      </c>
      <c r="AX91">
        <f t="shared" si="18"/>
        <v>1</v>
      </c>
      <c r="AY91">
        <f t="shared" si="18"/>
        <v>0</v>
      </c>
      <c r="AZ91">
        <f t="shared" si="18"/>
        <v>0</v>
      </c>
      <c r="BA91">
        <f t="shared" si="18"/>
        <v>0</v>
      </c>
      <c r="BB91">
        <f t="shared" si="18"/>
        <v>0</v>
      </c>
      <c r="BC91">
        <f t="shared" si="18"/>
        <v>1</v>
      </c>
      <c r="BD91">
        <f t="shared" si="18"/>
        <v>0</v>
      </c>
      <c r="BE91" t="s">
        <v>214</v>
      </c>
      <c r="BF91" t="s">
        <v>215</v>
      </c>
    </row>
    <row r="92" spans="1:58" x14ac:dyDescent="0.35">
      <c r="A92">
        <v>43156.729783923613</v>
      </c>
      <c r="B92" t="s">
        <v>32</v>
      </c>
      <c r="E92" t="s">
        <v>52</v>
      </c>
      <c r="G92" t="s">
        <v>45</v>
      </c>
      <c r="I92" t="s">
        <v>46</v>
      </c>
      <c r="K92" t="s">
        <v>36</v>
      </c>
      <c r="M92" t="s">
        <v>59</v>
      </c>
      <c r="N92" t="s">
        <v>32</v>
      </c>
      <c r="R92" t="s">
        <v>38</v>
      </c>
      <c r="U92" t="s">
        <v>40</v>
      </c>
      <c r="V92" t="s">
        <v>41</v>
      </c>
      <c r="W92" t="s">
        <v>40</v>
      </c>
      <c r="X92" t="s">
        <v>40</v>
      </c>
      <c r="Y92" t="s">
        <v>40</v>
      </c>
      <c r="Z92" t="s">
        <v>40</v>
      </c>
      <c r="AA92" t="s">
        <v>40</v>
      </c>
      <c r="AB92" t="s">
        <v>39</v>
      </c>
      <c r="AE92" t="s">
        <v>42</v>
      </c>
      <c r="AH92" t="s">
        <v>40</v>
      </c>
      <c r="AI92" t="s">
        <v>40</v>
      </c>
      <c r="AJ92" t="s">
        <v>40</v>
      </c>
      <c r="AK92" t="s">
        <v>39</v>
      </c>
      <c r="AL92" t="s">
        <v>39</v>
      </c>
      <c r="AM92" t="s">
        <v>40</v>
      </c>
      <c r="AN92" t="s">
        <v>40</v>
      </c>
      <c r="AO92" t="s">
        <v>39</v>
      </c>
      <c r="AR92">
        <f t="shared" si="18"/>
        <v>1</v>
      </c>
      <c r="AS92">
        <f t="shared" si="18"/>
        <v>1</v>
      </c>
      <c r="AT92">
        <f t="shared" si="18"/>
        <v>1</v>
      </c>
      <c r="AU92">
        <f t="shared" si="18"/>
        <v>1</v>
      </c>
      <c r="AV92">
        <f t="shared" si="18"/>
        <v>1</v>
      </c>
      <c r="AW92">
        <f t="shared" si="18"/>
        <v>0</v>
      </c>
      <c r="AX92">
        <f t="shared" si="18"/>
        <v>1</v>
      </c>
      <c r="AY92">
        <f t="shared" si="18"/>
        <v>0</v>
      </c>
      <c r="AZ92">
        <f t="shared" si="18"/>
        <v>0</v>
      </c>
      <c r="BA92">
        <f t="shared" si="18"/>
        <v>1</v>
      </c>
      <c r="BB92">
        <f t="shared" si="18"/>
        <v>0</v>
      </c>
      <c r="BC92">
        <f t="shared" si="18"/>
        <v>1</v>
      </c>
      <c r="BD92">
        <f t="shared" si="18"/>
        <v>0</v>
      </c>
      <c r="BE92" t="s">
        <v>82</v>
      </c>
    </row>
    <row r="93" spans="1:58" x14ac:dyDescent="0.35">
      <c r="A93">
        <v>43157.705477627314</v>
      </c>
      <c r="B93" t="s">
        <v>32</v>
      </c>
      <c r="E93" t="s">
        <v>52</v>
      </c>
      <c r="G93" t="s">
        <v>34</v>
      </c>
      <c r="I93" t="s">
        <v>46</v>
      </c>
      <c r="K93" t="s">
        <v>36</v>
      </c>
      <c r="M93" t="s">
        <v>216</v>
      </c>
      <c r="N93" t="s">
        <v>32</v>
      </c>
      <c r="R93" t="s">
        <v>38</v>
      </c>
      <c r="U93" t="s">
        <v>39</v>
      </c>
      <c r="V93" t="s">
        <v>39</v>
      </c>
      <c r="W93" t="s">
        <v>39</v>
      </c>
      <c r="X93" t="s">
        <v>40</v>
      </c>
      <c r="Y93" t="s">
        <v>40</v>
      </c>
      <c r="Z93" t="s">
        <v>40</v>
      </c>
      <c r="AA93" t="s">
        <v>40</v>
      </c>
      <c r="AB93" t="s">
        <v>40</v>
      </c>
      <c r="AE93" t="s">
        <v>49</v>
      </c>
      <c r="AH93" t="s">
        <v>39</v>
      </c>
      <c r="AI93" t="s">
        <v>41</v>
      </c>
      <c r="AJ93" t="s">
        <v>41</v>
      </c>
      <c r="AK93" t="s">
        <v>40</v>
      </c>
      <c r="AL93" t="s">
        <v>40</v>
      </c>
      <c r="AM93" t="s">
        <v>40</v>
      </c>
      <c r="AN93" t="s">
        <v>40</v>
      </c>
      <c r="AO93" t="s">
        <v>40</v>
      </c>
      <c r="AQ93" t="s">
        <v>217</v>
      </c>
      <c r="AR93">
        <f t="shared" si="18"/>
        <v>1</v>
      </c>
      <c r="AS93">
        <f t="shared" si="18"/>
        <v>1</v>
      </c>
      <c r="AT93">
        <f t="shared" si="18"/>
        <v>1</v>
      </c>
      <c r="AU93">
        <f t="shared" si="18"/>
        <v>1</v>
      </c>
      <c r="AV93">
        <f t="shared" si="18"/>
        <v>1</v>
      </c>
      <c r="AW93">
        <f t="shared" si="18"/>
        <v>1</v>
      </c>
      <c r="AX93">
        <f t="shared" si="18"/>
        <v>1</v>
      </c>
      <c r="AY93">
        <f t="shared" si="18"/>
        <v>0</v>
      </c>
      <c r="AZ93">
        <f t="shared" si="18"/>
        <v>1</v>
      </c>
      <c r="BA93">
        <f t="shared" si="18"/>
        <v>1</v>
      </c>
      <c r="BB93">
        <f t="shared" si="18"/>
        <v>1</v>
      </c>
      <c r="BC93">
        <f t="shared" si="18"/>
        <v>1</v>
      </c>
      <c r="BD93">
        <f t="shared" si="18"/>
        <v>0</v>
      </c>
      <c r="BE93" t="s">
        <v>43</v>
      </c>
    </row>
    <row r="94" spans="1:58" x14ac:dyDescent="0.35">
      <c r="A94">
        <v>43157.714652418981</v>
      </c>
      <c r="B94" t="s">
        <v>32</v>
      </c>
      <c r="E94" t="s">
        <v>33</v>
      </c>
      <c r="G94" t="s">
        <v>34</v>
      </c>
      <c r="I94" t="s">
        <v>46</v>
      </c>
      <c r="K94" t="s">
        <v>53</v>
      </c>
      <c r="M94" t="s">
        <v>54</v>
      </c>
      <c r="N94" t="s">
        <v>32</v>
      </c>
      <c r="R94" t="s">
        <v>50</v>
      </c>
      <c r="U94" t="s">
        <v>40</v>
      </c>
      <c r="V94" t="s">
        <v>40</v>
      </c>
      <c r="W94" t="s">
        <v>40</v>
      </c>
      <c r="X94" t="s">
        <v>40</v>
      </c>
      <c r="Y94" t="s">
        <v>40</v>
      </c>
      <c r="Z94" t="s">
        <v>40</v>
      </c>
      <c r="AA94" t="s">
        <v>39</v>
      </c>
      <c r="AB94" t="s">
        <v>40</v>
      </c>
      <c r="AE94" t="s">
        <v>42</v>
      </c>
      <c r="AH94" t="s">
        <v>39</v>
      </c>
      <c r="AI94" t="s">
        <v>40</v>
      </c>
      <c r="AJ94" t="s">
        <v>40</v>
      </c>
      <c r="AK94" t="s">
        <v>40</v>
      </c>
      <c r="AL94" t="s">
        <v>40</v>
      </c>
      <c r="AM94" t="s">
        <v>40</v>
      </c>
      <c r="AN94" t="s">
        <v>39</v>
      </c>
      <c r="AO94" t="s">
        <v>40</v>
      </c>
      <c r="AR94">
        <f t="shared" si="18"/>
        <v>1</v>
      </c>
      <c r="AS94">
        <f t="shared" si="18"/>
        <v>1</v>
      </c>
      <c r="AT94">
        <f t="shared" si="18"/>
        <v>1</v>
      </c>
      <c r="AU94">
        <f t="shared" si="18"/>
        <v>1</v>
      </c>
      <c r="AV94">
        <f t="shared" si="18"/>
        <v>1</v>
      </c>
      <c r="AW94">
        <f t="shared" si="18"/>
        <v>1</v>
      </c>
      <c r="AX94">
        <f t="shared" si="18"/>
        <v>1</v>
      </c>
      <c r="AY94">
        <f t="shared" si="18"/>
        <v>1</v>
      </c>
      <c r="AZ94">
        <f t="shared" si="18"/>
        <v>0</v>
      </c>
      <c r="BA94">
        <f t="shared" si="18"/>
        <v>0</v>
      </c>
      <c r="BB94">
        <f t="shared" si="18"/>
        <v>0</v>
      </c>
      <c r="BC94">
        <f t="shared" si="18"/>
        <v>1</v>
      </c>
      <c r="BD94">
        <f t="shared" si="18"/>
        <v>0</v>
      </c>
      <c r="BE94" t="s">
        <v>75</v>
      </c>
    </row>
    <row r="95" spans="1:58" x14ac:dyDescent="0.35">
      <c r="A95">
        <v>43158.003230729169</v>
      </c>
      <c r="B95" t="s">
        <v>32</v>
      </c>
      <c r="E95" t="s">
        <v>33</v>
      </c>
      <c r="G95" t="s">
        <v>45</v>
      </c>
      <c r="I95" t="s">
        <v>46</v>
      </c>
      <c r="K95" t="s">
        <v>71</v>
      </c>
      <c r="M95" t="s">
        <v>89</v>
      </c>
      <c r="N95" t="s">
        <v>32</v>
      </c>
      <c r="R95" t="s">
        <v>55</v>
      </c>
      <c r="U95" t="s">
        <v>41</v>
      </c>
      <c r="V95" t="s">
        <v>40</v>
      </c>
      <c r="W95" t="s">
        <v>40</v>
      </c>
      <c r="X95" t="s">
        <v>40</v>
      </c>
      <c r="Y95" t="s">
        <v>40</v>
      </c>
      <c r="Z95" t="s">
        <v>40</v>
      </c>
      <c r="AA95" t="s">
        <v>40</v>
      </c>
      <c r="AB95" t="s">
        <v>40</v>
      </c>
      <c r="AE95" t="s">
        <v>49</v>
      </c>
      <c r="AH95" t="s">
        <v>40</v>
      </c>
      <c r="AI95" t="s">
        <v>40</v>
      </c>
      <c r="AJ95" t="s">
        <v>41</v>
      </c>
      <c r="AK95" t="s">
        <v>41</v>
      </c>
      <c r="AL95" t="s">
        <v>40</v>
      </c>
      <c r="AM95" t="s">
        <v>41</v>
      </c>
      <c r="AN95" t="s">
        <v>41</v>
      </c>
      <c r="AO95" t="s">
        <v>41</v>
      </c>
      <c r="AQ95" t="s">
        <v>218</v>
      </c>
      <c r="AR95">
        <f t="shared" si="18"/>
        <v>1</v>
      </c>
      <c r="AS95">
        <f t="shared" si="18"/>
        <v>1</v>
      </c>
      <c r="AT95">
        <f t="shared" si="18"/>
        <v>1</v>
      </c>
      <c r="AU95">
        <f t="shared" si="18"/>
        <v>1</v>
      </c>
      <c r="AV95">
        <f t="shared" si="18"/>
        <v>1</v>
      </c>
      <c r="AW95">
        <f t="shared" si="18"/>
        <v>1</v>
      </c>
      <c r="AX95">
        <f t="shared" si="18"/>
        <v>1</v>
      </c>
      <c r="AY95">
        <f t="shared" si="18"/>
        <v>1</v>
      </c>
      <c r="AZ95">
        <f t="shared" si="18"/>
        <v>0</v>
      </c>
      <c r="BA95">
        <f t="shared" si="18"/>
        <v>1</v>
      </c>
      <c r="BB95">
        <f t="shared" si="18"/>
        <v>0</v>
      </c>
      <c r="BC95">
        <f t="shared" si="18"/>
        <v>1</v>
      </c>
      <c r="BD95">
        <f t="shared" si="18"/>
        <v>0</v>
      </c>
      <c r="BE95" t="s">
        <v>83</v>
      </c>
    </row>
    <row r="96" spans="1:58" x14ac:dyDescent="0.35">
      <c r="A96">
        <v>43158.389420798616</v>
      </c>
      <c r="B96" t="s">
        <v>32</v>
      </c>
      <c r="E96" t="s">
        <v>33</v>
      </c>
      <c r="G96" t="s">
        <v>45</v>
      </c>
      <c r="I96" t="s">
        <v>46</v>
      </c>
      <c r="K96" t="s">
        <v>80</v>
      </c>
      <c r="M96" t="s">
        <v>219</v>
      </c>
      <c r="N96" t="s">
        <v>32</v>
      </c>
      <c r="R96" t="s">
        <v>49</v>
      </c>
      <c r="U96" t="s">
        <v>41</v>
      </c>
      <c r="V96" t="s">
        <v>40</v>
      </c>
      <c r="W96" t="s">
        <v>40</v>
      </c>
      <c r="X96" t="s">
        <v>40</v>
      </c>
      <c r="Y96" t="s">
        <v>40</v>
      </c>
      <c r="Z96" t="s">
        <v>41</v>
      </c>
      <c r="AA96" t="s">
        <v>41</v>
      </c>
      <c r="AB96" t="s">
        <v>39</v>
      </c>
      <c r="AE96" t="s">
        <v>49</v>
      </c>
      <c r="AH96" t="s">
        <v>41</v>
      </c>
      <c r="AI96" t="s">
        <v>40</v>
      </c>
      <c r="AJ96" t="s">
        <v>39</v>
      </c>
      <c r="AK96" t="s">
        <v>41</v>
      </c>
      <c r="AL96" t="s">
        <v>41</v>
      </c>
      <c r="AM96" t="s">
        <v>41</v>
      </c>
      <c r="AN96" t="s">
        <v>41</v>
      </c>
      <c r="AO96" t="s">
        <v>41</v>
      </c>
      <c r="AR96">
        <f t="shared" si="18"/>
        <v>1</v>
      </c>
      <c r="AS96">
        <f t="shared" si="18"/>
        <v>1</v>
      </c>
      <c r="AT96">
        <f t="shared" si="18"/>
        <v>1</v>
      </c>
      <c r="AU96">
        <f t="shared" si="18"/>
        <v>1</v>
      </c>
      <c r="AV96">
        <f t="shared" si="18"/>
        <v>1</v>
      </c>
      <c r="AW96">
        <f t="shared" si="18"/>
        <v>1</v>
      </c>
      <c r="AX96">
        <f t="shared" si="18"/>
        <v>1</v>
      </c>
      <c r="AY96">
        <f t="shared" si="18"/>
        <v>0</v>
      </c>
      <c r="AZ96">
        <f t="shared" si="18"/>
        <v>0</v>
      </c>
      <c r="BA96">
        <f t="shared" si="18"/>
        <v>0</v>
      </c>
      <c r="BB96">
        <f t="shared" si="18"/>
        <v>0</v>
      </c>
      <c r="BC96">
        <f t="shared" si="18"/>
        <v>1</v>
      </c>
      <c r="BD96">
        <f t="shared" si="18"/>
        <v>0</v>
      </c>
      <c r="BE96" t="s">
        <v>66</v>
      </c>
    </row>
    <row r="97" spans="1:58" x14ac:dyDescent="0.35">
      <c r="A97">
        <v>43158.524003865736</v>
      </c>
      <c r="B97" t="s">
        <v>32</v>
      </c>
      <c r="E97" t="s">
        <v>44</v>
      </c>
      <c r="G97" t="s">
        <v>34</v>
      </c>
      <c r="I97" t="s">
        <v>220</v>
      </c>
      <c r="K97" t="s">
        <v>36</v>
      </c>
      <c r="M97" t="s">
        <v>65</v>
      </c>
      <c r="N97" t="s">
        <v>32</v>
      </c>
      <c r="R97" t="s">
        <v>38</v>
      </c>
      <c r="U97" t="s">
        <v>41</v>
      </c>
      <c r="V97" t="s">
        <v>49</v>
      </c>
      <c r="W97" t="s">
        <v>49</v>
      </c>
      <c r="X97" t="s">
        <v>49</v>
      </c>
      <c r="Y97" t="s">
        <v>49</v>
      </c>
      <c r="Z97" t="s">
        <v>39</v>
      </c>
      <c r="AA97" t="s">
        <v>49</v>
      </c>
      <c r="AB97" t="s">
        <v>49</v>
      </c>
      <c r="AE97" t="s">
        <v>57</v>
      </c>
      <c r="AH97" t="s">
        <v>39</v>
      </c>
      <c r="AI97" t="s">
        <v>41</v>
      </c>
      <c r="AJ97" t="s">
        <v>39</v>
      </c>
      <c r="AK97" t="s">
        <v>39</v>
      </c>
      <c r="AL97" t="s">
        <v>40</v>
      </c>
      <c r="AM97" t="s">
        <v>40</v>
      </c>
      <c r="AN97" t="s">
        <v>40</v>
      </c>
      <c r="AO97" t="s">
        <v>40</v>
      </c>
      <c r="AR97">
        <f t="shared" si="18"/>
        <v>1</v>
      </c>
      <c r="AS97">
        <f t="shared" si="18"/>
        <v>1</v>
      </c>
      <c r="AT97">
        <f t="shared" si="18"/>
        <v>1</v>
      </c>
      <c r="AU97">
        <f t="shared" si="18"/>
        <v>1</v>
      </c>
      <c r="AV97">
        <f t="shared" si="18"/>
        <v>1</v>
      </c>
      <c r="AW97">
        <f t="shared" si="18"/>
        <v>0</v>
      </c>
      <c r="AX97">
        <f t="shared" si="18"/>
        <v>1</v>
      </c>
      <c r="AY97">
        <f t="shared" si="18"/>
        <v>0</v>
      </c>
      <c r="AZ97">
        <f t="shared" si="18"/>
        <v>0</v>
      </c>
      <c r="BA97">
        <f t="shared" si="18"/>
        <v>0</v>
      </c>
      <c r="BB97">
        <f t="shared" si="18"/>
        <v>0</v>
      </c>
      <c r="BC97">
        <f t="shared" si="18"/>
        <v>1</v>
      </c>
      <c r="BD97">
        <f t="shared" si="18"/>
        <v>0</v>
      </c>
      <c r="BE97" t="s">
        <v>51</v>
      </c>
    </row>
    <row r="98" spans="1:58" x14ac:dyDescent="0.35">
      <c r="A98">
        <v>43158.524060115742</v>
      </c>
      <c r="B98" t="s">
        <v>32</v>
      </c>
      <c r="E98" t="s">
        <v>115</v>
      </c>
      <c r="G98" t="s">
        <v>34</v>
      </c>
      <c r="I98" t="s">
        <v>46</v>
      </c>
      <c r="K98" t="s">
        <v>36</v>
      </c>
      <c r="M98" t="s">
        <v>89</v>
      </c>
      <c r="N98" t="s">
        <v>32</v>
      </c>
      <c r="R98" t="s">
        <v>38</v>
      </c>
      <c r="U98" t="s">
        <v>41</v>
      </c>
      <c r="V98" t="s">
        <v>41</v>
      </c>
      <c r="W98" t="s">
        <v>40</v>
      </c>
      <c r="X98" t="s">
        <v>40</v>
      </c>
      <c r="Y98" t="s">
        <v>40</v>
      </c>
      <c r="Z98" t="s">
        <v>40</v>
      </c>
      <c r="AA98" t="s">
        <v>40</v>
      </c>
      <c r="AB98" t="s">
        <v>39</v>
      </c>
      <c r="AE98" t="s">
        <v>42</v>
      </c>
      <c r="AH98" t="s">
        <v>41</v>
      </c>
      <c r="AI98" t="s">
        <v>41</v>
      </c>
      <c r="AJ98" t="s">
        <v>39</v>
      </c>
      <c r="AK98" t="s">
        <v>41</v>
      </c>
      <c r="AL98" t="s">
        <v>40</v>
      </c>
      <c r="AM98" t="s">
        <v>40</v>
      </c>
      <c r="AN98" t="s">
        <v>39</v>
      </c>
      <c r="AO98" t="s">
        <v>39</v>
      </c>
      <c r="AR98">
        <f t="shared" si="18"/>
        <v>1</v>
      </c>
      <c r="AS98">
        <f t="shared" si="18"/>
        <v>1</v>
      </c>
      <c r="AT98">
        <f t="shared" si="18"/>
        <v>1</v>
      </c>
      <c r="AU98">
        <f t="shared" si="18"/>
        <v>1</v>
      </c>
      <c r="AV98">
        <f t="shared" si="18"/>
        <v>1</v>
      </c>
      <c r="AW98">
        <f t="shared" si="18"/>
        <v>1</v>
      </c>
      <c r="AX98">
        <f t="shared" si="18"/>
        <v>1</v>
      </c>
      <c r="AY98">
        <f t="shared" si="18"/>
        <v>1</v>
      </c>
      <c r="AZ98">
        <f t="shared" si="18"/>
        <v>1</v>
      </c>
      <c r="BA98">
        <f t="shared" si="18"/>
        <v>1</v>
      </c>
      <c r="BB98">
        <f t="shared" si="18"/>
        <v>1</v>
      </c>
      <c r="BC98">
        <f t="shared" si="18"/>
        <v>1</v>
      </c>
      <c r="BD98">
        <f t="shared" si="18"/>
        <v>0</v>
      </c>
      <c r="BE98" t="s">
        <v>103</v>
      </c>
    </row>
    <row r="99" spans="1:58" x14ac:dyDescent="0.35">
      <c r="A99">
        <v>43158.524844513886</v>
      </c>
      <c r="B99" t="s">
        <v>32</v>
      </c>
      <c r="E99" t="s">
        <v>33</v>
      </c>
      <c r="G99" t="s">
        <v>45</v>
      </c>
      <c r="I99" t="s">
        <v>46</v>
      </c>
      <c r="K99" t="s">
        <v>53</v>
      </c>
      <c r="M99" t="s">
        <v>59</v>
      </c>
      <c r="N99" t="s">
        <v>32</v>
      </c>
      <c r="R99" t="s">
        <v>50</v>
      </c>
      <c r="U99" t="s">
        <v>41</v>
      </c>
      <c r="V99" t="s">
        <v>41</v>
      </c>
      <c r="W99" t="s">
        <v>39</v>
      </c>
      <c r="X99" t="s">
        <v>40</v>
      </c>
      <c r="Y99" t="s">
        <v>40</v>
      </c>
      <c r="Z99" t="s">
        <v>40</v>
      </c>
      <c r="AA99" t="s">
        <v>39</v>
      </c>
      <c r="AB99" t="s">
        <v>39</v>
      </c>
      <c r="AE99" t="s">
        <v>49</v>
      </c>
      <c r="AH99" t="s">
        <v>39</v>
      </c>
      <c r="AI99" t="s">
        <v>40</v>
      </c>
      <c r="AJ99" t="s">
        <v>39</v>
      </c>
      <c r="AK99" t="s">
        <v>41</v>
      </c>
      <c r="AL99" t="s">
        <v>40</v>
      </c>
      <c r="AM99" t="s">
        <v>40</v>
      </c>
      <c r="AN99" t="s">
        <v>40</v>
      </c>
      <c r="AO99" t="s">
        <v>40</v>
      </c>
      <c r="AQ99" t="s">
        <v>221</v>
      </c>
      <c r="AR99">
        <f t="shared" si="18"/>
        <v>1</v>
      </c>
      <c r="AS99">
        <f t="shared" si="18"/>
        <v>1</v>
      </c>
      <c r="AT99">
        <f t="shared" si="18"/>
        <v>1</v>
      </c>
      <c r="AU99">
        <f t="shared" si="18"/>
        <v>1</v>
      </c>
      <c r="AV99">
        <f t="shared" si="18"/>
        <v>1</v>
      </c>
      <c r="AW99">
        <f t="shared" si="18"/>
        <v>1</v>
      </c>
      <c r="AX99">
        <f t="shared" si="18"/>
        <v>1</v>
      </c>
      <c r="AY99">
        <f t="shared" si="18"/>
        <v>0</v>
      </c>
      <c r="AZ99">
        <f t="shared" si="18"/>
        <v>0</v>
      </c>
      <c r="BA99">
        <f t="shared" si="18"/>
        <v>0</v>
      </c>
      <c r="BB99">
        <f t="shared" si="18"/>
        <v>0</v>
      </c>
      <c r="BC99">
        <f t="shared" si="18"/>
        <v>0</v>
      </c>
      <c r="BD99">
        <f t="shared" si="18"/>
        <v>0</v>
      </c>
      <c r="BE99" t="s">
        <v>77</v>
      </c>
    </row>
    <row r="100" spans="1:58" x14ac:dyDescent="0.35">
      <c r="A100">
        <v>43158.525784814818</v>
      </c>
      <c r="B100" t="s">
        <v>32</v>
      </c>
      <c r="E100" t="s">
        <v>44</v>
      </c>
      <c r="G100" t="s">
        <v>34</v>
      </c>
      <c r="I100" t="s">
        <v>222</v>
      </c>
      <c r="K100" t="s">
        <v>53</v>
      </c>
      <c r="M100" t="s">
        <v>72</v>
      </c>
      <c r="N100" t="s">
        <v>32</v>
      </c>
      <c r="R100" t="s">
        <v>49</v>
      </c>
      <c r="U100" t="s">
        <v>39</v>
      </c>
      <c r="V100" t="s">
        <v>39</v>
      </c>
      <c r="W100" t="s">
        <v>40</v>
      </c>
      <c r="X100" t="s">
        <v>41</v>
      </c>
      <c r="Y100" t="s">
        <v>41</v>
      </c>
      <c r="Z100" t="s">
        <v>49</v>
      </c>
      <c r="AA100" t="s">
        <v>40</v>
      </c>
      <c r="AB100" t="s">
        <v>39</v>
      </c>
      <c r="AE100" t="s">
        <v>42</v>
      </c>
      <c r="AH100" t="s">
        <v>39</v>
      </c>
      <c r="AI100" t="s">
        <v>39</v>
      </c>
      <c r="AJ100" t="s">
        <v>39</v>
      </c>
      <c r="AK100" t="s">
        <v>39</v>
      </c>
      <c r="AL100" t="s">
        <v>41</v>
      </c>
      <c r="AM100" t="s">
        <v>41</v>
      </c>
      <c r="AN100" t="s">
        <v>39</v>
      </c>
      <c r="AO100" t="s">
        <v>39</v>
      </c>
      <c r="AR100">
        <f t="shared" si="18"/>
        <v>1</v>
      </c>
      <c r="AS100">
        <f t="shared" si="18"/>
        <v>1</v>
      </c>
      <c r="AT100">
        <f t="shared" si="18"/>
        <v>1</v>
      </c>
      <c r="AU100">
        <f t="shared" si="18"/>
        <v>1</v>
      </c>
      <c r="AV100">
        <f t="shared" si="18"/>
        <v>1</v>
      </c>
      <c r="AW100">
        <f t="shared" si="18"/>
        <v>0</v>
      </c>
      <c r="AX100">
        <f t="shared" si="18"/>
        <v>1</v>
      </c>
      <c r="AY100">
        <f t="shared" si="18"/>
        <v>0</v>
      </c>
      <c r="AZ100">
        <f t="shared" si="18"/>
        <v>0</v>
      </c>
      <c r="BA100">
        <f t="shared" si="18"/>
        <v>0</v>
      </c>
      <c r="BB100">
        <f t="shared" si="18"/>
        <v>0</v>
      </c>
      <c r="BC100">
        <f t="shared" si="18"/>
        <v>0</v>
      </c>
      <c r="BD100">
        <f t="shared" si="18"/>
        <v>0</v>
      </c>
      <c r="BE100" t="s">
        <v>85</v>
      </c>
    </row>
    <row r="101" spans="1:58" x14ac:dyDescent="0.35">
      <c r="A101">
        <v>43158.528365983795</v>
      </c>
      <c r="B101" t="s">
        <v>32</v>
      </c>
      <c r="E101" t="s">
        <v>115</v>
      </c>
      <c r="G101" t="s">
        <v>34</v>
      </c>
      <c r="I101" t="s">
        <v>46</v>
      </c>
      <c r="K101" t="s">
        <v>80</v>
      </c>
      <c r="M101" t="s">
        <v>59</v>
      </c>
      <c r="N101" t="s">
        <v>32</v>
      </c>
      <c r="R101" t="s">
        <v>121</v>
      </c>
      <c r="U101" t="s">
        <v>40</v>
      </c>
      <c r="V101" t="s">
        <v>40</v>
      </c>
      <c r="W101" t="s">
        <v>40</v>
      </c>
      <c r="X101" t="s">
        <v>49</v>
      </c>
      <c r="Y101" t="s">
        <v>40</v>
      </c>
      <c r="Z101" t="s">
        <v>40</v>
      </c>
      <c r="AA101" t="s">
        <v>39</v>
      </c>
      <c r="AB101" t="s">
        <v>39</v>
      </c>
      <c r="AE101" t="s">
        <v>49</v>
      </c>
      <c r="AH101" t="s">
        <v>39</v>
      </c>
      <c r="AI101" t="s">
        <v>40</v>
      </c>
      <c r="AJ101" t="s">
        <v>41</v>
      </c>
      <c r="AK101" t="s">
        <v>41</v>
      </c>
      <c r="AL101" t="s">
        <v>41</v>
      </c>
      <c r="AM101" t="s">
        <v>41</v>
      </c>
      <c r="AN101" t="s">
        <v>39</v>
      </c>
      <c r="AO101" t="s">
        <v>39</v>
      </c>
      <c r="AR101">
        <f t="shared" ref="AR101:BD110" si="19">COUNT(SEARCH(AR$1,$BE101))</f>
        <v>1</v>
      </c>
      <c r="AS101">
        <f t="shared" si="19"/>
        <v>1</v>
      </c>
      <c r="AT101">
        <f t="shared" si="19"/>
        <v>1</v>
      </c>
      <c r="AU101">
        <f t="shared" si="19"/>
        <v>1</v>
      </c>
      <c r="AV101">
        <f t="shared" si="19"/>
        <v>1</v>
      </c>
      <c r="AW101">
        <f t="shared" si="19"/>
        <v>0</v>
      </c>
      <c r="AX101">
        <f t="shared" si="19"/>
        <v>1</v>
      </c>
      <c r="AY101">
        <f t="shared" si="19"/>
        <v>0</v>
      </c>
      <c r="AZ101">
        <f t="shared" si="19"/>
        <v>0</v>
      </c>
      <c r="BA101">
        <f t="shared" si="19"/>
        <v>1</v>
      </c>
      <c r="BB101">
        <f t="shared" si="19"/>
        <v>1</v>
      </c>
      <c r="BC101">
        <f t="shared" si="19"/>
        <v>1</v>
      </c>
      <c r="BD101">
        <f t="shared" si="19"/>
        <v>0</v>
      </c>
      <c r="BE101" t="s">
        <v>164</v>
      </c>
    </row>
    <row r="102" spans="1:58" x14ac:dyDescent="0.35">
      <c r="A102">
        <v>43158.532831956021</v>
      </c>
      <c r="B102" t="s">
        <v>32</v>
      </c>
      <c r="E102" t="s">
        <v>52</v>
      </c>
      <c r="G102" t="s">
        <v>34</v>
      </c>
      <c r="I102" t="s">
        <v>46</v>
      </c>
      <c r="K102" t="s">
        <v>36</v>
      </c>
      <c r="M102" t="s">
        <v>59</v>
      </c>
      <c r="N102" t="s">
        <v>32</v>
      </c>
      <c r="R102" t="s">
        <v>55</v>
      </c>
      <c r="U102" t="s">
        <v>41</v>
      </c>
      <c r="V102" t="s">
        <v>41</v>
      </c>
      <c r="W102" t="s">
        <v>40</v>
      </c>
      <c r="X102" t="s">
        <v>39</v>
      </c>
      <c r="Y102" t="s">
        <v>40</v>
      </c>
      <c r="Z102" t="s">
        <v>39</v>
      </c>
      <c r="AA102" t="s">
        <v>39</v>
      </c>
      <c r="AB102" t="s">
        <v>39</v>
      </c>
      <c r="AE102" t="s">
        <v>49</v>
      </c>
      <c r="AH102" t="s">
        <v>49</v>
      </c>
      <c r="AI102" t="s">
        <v>49</v>
      </c>
      <c r="AJ102" t="s">
        <v>49</v>
      </c>
      <c r="AK102" t="s">
        <v>49</v>
      </c>
      <c r="AL102" t="s">
        <v>49</v>
      </c>
      <c r="AM102" t="s">
        <v>49</v>
      </c>
      <c r="AN102" t="s">
        <v>49</v>
      </c>
      <c r="AO102" t="s">
        <v>49</v>
      </c>
      <c r="AR102">
        <f t="shared" si="19"/>
        <v>1</v>
      </c>
      <c r="AS102">
        <f t="shared" si="19"/>
        <v>1</v>
      </c>
      <c r="AT102">
        <f t="shared" si="19"/>
        <v>1</v>
      </c>
      <c r="AU102">
        <f t="shared" si="19"/>
        <v>1</v>
      </c>
      <c r="AV102">
        <f t="shared" si="19"/>
        <v>1</v>
      </c>
      <c r="AW102">
        <f t="shared" si="19"/>
        <v>0</v>
      </c>
      <c r="AX102">
        <f t="shared" si="19"/>
        <v>0</v>
      </c>
      <c r="AY102">
        <f t="shared" si="19"/>
        <v>0</v>
      </c>
      <c r="AZ102">
        <f t="shared" si="19"/>
        <v>0</v>
      </c>
      <c r="BA102">
        <f t="shared" si="19"/>
        <v>0</v>
      </c>
      <c r="BB102">
        <f t="shared" si="19"/>
        <v>0</v>
      </c>
      <c r="BC102">
        <f t="shared" si="19"/>
        <v>0</v>
      </c>
      <c r="BD102">
        <f t="shared" si="19"/>
        <v>0</v>
      </c>
      <c r="BE102" t="s">
        <v>166</v>
      </c>
      <c r="BF102" t="s">
        <v>224</v>
      </c>
    </row>
    <row r="103" spans="1:58" x14ac:dyDescent="0.35">
      <c r="A103">
        <v>43158.552309398146</v>
      </c>
      <c r="B103" t="s">
        <v>32</v>
      </c>
      <c r="E103" t="s">
        <v>33</v>
      </c>
      <c r="G103" t="s">
        <v>34</v>
      </c>
      <c r="I103" t="s">
        <v>70</v>
      </c>
      <c r="K103" t="s">
        <v>53</v>
      </c>
      <c r="M103" t="s">
        <v>176</v>
      </c>
      <c r="N103" t="s">
        <v>32</v>
      </c>
      <c r="R103" t="s">
        <v>55</v>
      </c>
      <c r="U103" t="s">
        <v>39</v>
      </c>
      <c r="V103" t="s">
        <v>41</v>
      </c>
      <c r="W103" t="s">
        <v>40</v>
      </c>
      <c r="X103" t="s">
        <v>40</v>
      </c>
      <c r="Y103" t="s">
        <v>40</v>
      </c>
      <c r="Z103" t="s">
        <v>40</v>
      </c>
      <c r="AA103" t="s">
        <v>40</v>
      </c>
      <c r="AB103" t="s">
        <v>41</v>
      </c>
      <c r="AE103" t="s">
        <v>42</v>
      </c>
      <c r="AH103" t="s">
        <v>39</v>
      </c>
      <c r="AI103" t="s">
        <v>41</v>
      </c>
      <c r="AJ103" t="s">
        <v>40</v>
      </c>
      <c r="AK103" t="s">
        <v>40</v>
      </c>
      <c r="AL103" t="s">
        <v>40</v>
      </c>
      <c r="AM103" t="s">
        <v>40</v>
      </c>
      <c r="AN103" t="s">
        <v>40</v>
      </c>
      <c r="AO103" t="s">
        <v>41</v>
      </c>
      <c r="AR103">
        <f t="shared" si="19"/>
        <v>1</v>
      </c>
      <c r="AS103">
        <f t="shared" si="19"/>
        <v>1</v>
      </c>
      <c r="AT103">
        <f t="shared" si="19"/>
        <v>0</v>
      </c>
      <c r="AU103">
        <f t="shared" si="19"/>
        <v>1</v>
      </c>
      <c r="AV103">
        <f t="shared" si="19"/>
        <v>1</v>
      </c>
      <c r="AW103">
        <f t="shared" si="19"/>
        <v>0</v>
      </c>
      <c r="AX103">
        <f t="shared" si="19"/>
        <v>0</v>
      </c>
      <c r="AY103">
        <f t="shared" si="19"/>
        <v>0</v>
      </c>
      <c r="AZ103">
        <f t="shared" si="19"/>
        <v>0</v>
      </c>
      <c r="BA103">
        <f t="shared" si="19"/>
        <v>1</v>
      </c>
      <c r="BB103">
        <f t="shared" si="19"/>
        <v>0</v>
      </c>
      <c r="BC103">
        <f t="shared" si="19"/>
        <v>1</v>
      </c>
      <c r="BD103">
        <f t="shared" si="19"/>
        <v>0</v>
      </c>
      <c r="BE103" t="s">
        <v>114</v>
      </c>
    </row>
    <row r="104" spans="1:58" x14ac:dyDescent="0.35">
      <c r="A104">
        <v>43158.566975486116</v>
      </c>
      <c r="B104" t="s">
        <v>32</v>
      </c>
      <c r="E104" t="s">
        <v>33</v>
      </c>
      <c r="G104" t="s">
        <v>45</v>
      </c>
      <c r="I104" t="s">
        <v>225</v>
      </c>
      <c r="K104" t="s">
        <v>80</v>
      </c>
      <c r="M104" t="s">
        <v>226</v>
      </c>
      <c r="N104" t="s">
        <v>32</v>
      </c>
      <c r="R104" t="s">
        <v>38</v>
      </c>
      <c r="U104" t="s">
        <v>40</v>
      </c>
      <c r="V104" t="s">
        <v>41</v>
      </c>
      <c r="W104" t="s">
        <v>40</v>
      </c>
      <c r="X104" t="s">
        <v>41</v>
      </c>
      <c r="Y104" t="s">
        <v>41</v>
      </c>
      <c r="Z104" t="s">
        <v>41</v>
      </c>
      <c r="AA104" t="s">
        <v>39</v>
      </c>
      <c r="AB104" t="s">
        <v>39</v>
      </c>
      <c r="AE104" t="s">
        <v>42</v>
      </c>
      <c r="AH104" t="s">
        <v>41</v>
      </c>
      <c r="AI104" t="s">
        <v>41</v>
      </c>
      <c r="AJ104" t="s">
        <v>40</v>
      </c>
      <c r="AK104" t="s">
        <v>41</v>
      </c>
      <c r="AL104" t="s">
        <v>41</v>
      </c>
      <c r="AM104" t="s">
        <v>41</v>
      </c>
      <c r="AN104" t="s">
        <v>39</v>
      </c>
      <c r="AO104" t="s">
        <v>39</v>
      </c>
      <c r="AR104">
        <f t="shared" si="19"/>
        <v>1</v>
      </c>
      <c r="AS104">
        <f t="shared" si="19"/>
        <v>1</v>
      </c>
      <c r="AT104">
        <f t="shared" si="19"/>
        <v>1</v>
      </c>
      <c r="AU104">
        <f t="shared" si="19"/>
        <v>1</v>
      </c>
      <c r="AV104">
        <f t="shared" si="19"/>
        <v>1</v>
      </c>
      <c r="AW104">
        <f t="shared" si="19"/>
        <v>1</v>
      </c>
      <c r="AX104">
        <f t="shared" si="19"/>
        <v>1</v>
      </c>
      <c r="AY104">
        <f t="shared" si="19"/>
        <v>1</v>
      </c>
      <c r="AZ104">
        <f t="shared" si="19"/>
        <v>1</v>
      </c>
      <c r="BA104">
        <f t="shared" si="19"/>
        <v>1</v>
      </c>
      <c r="BB104">
        <f t="shared" si="19"/>
        <v>1</v>
      </c>
      <c r="BC104">
        <f t="shared" si="19"/>
        <v>1</v>
      </c>
      <c r="BD104">
        <f t="shared" si="19"/>
        <v>0</v>
      </c>
      <c r="BE104" t="s">
        <v>103</v>
      </c>
    </row>
    <row r="105" spans="1:58" x14ac:dyDescent="0.35">
      <c r="A105">
        <v>43158.567541342592</v>
      </c>
      <c r="B105" t="s">
        <v>32</v>
      </c>
      <c r="E105" t="s">
        <v>52</v>
      </c>
      <c r="G105" t="s">
        <v>34</v>
      </c>
      <c r="I105" t="s">
        <v>220</v>
      </c>
      <c r="K105" t="s">
        <v>36</v>
      </c>
      <c r="M105" t="s">
        <v>65</v>
      </c>
      <c r="N105" t="s">
        <v>32</v>
      </c>
      <c r="R105" t="s">
        <v>113</v>
      </c>
      <c r="U105" t="s">
        <v>39</v>
      </c>
      <c r="V105" t="s">
        <v>40</v>
      </c>
      <c r="W105" t="s">
        <v>40</v>
      </c>
      <c r="X105" t="s">
        <v>40</v>
      </c>
      <c r="Y105" t="s">
        <v>39</v>
      </c>
      <c r="Z105" t="s">
        <v>39</v>
      </c>
      <c r="AA105" t="s">
        <v>49</v>
      </c>
      <c r="AB105" t="s">
        <v>39</v>
      </c>
      <c r="AE105" t="s">
        <v>49</v>
      </c>
      <c r="AH105" t="s">
        <v>49</v>
      </c>
      <c r="AI105" t="s">
        <v>49</v>
      </c>
      <c r="AJ105" t="s">
        <v>49</v>
      </c>
      <c r="AK105" t="s">
        <v>49</v>
      </c>
      <c r="AL105" t="s">
        <v>49</v>
      </c>
      <c r="AM105" t="s">
        <v>49</v>
      </c>
      <c r="AN105" t="s">
        <v>49</v>
      </c>
      <c r="AO105" t="s">
        <v>49</v>
      </c>
      <c r="AR105">
        <f t="shared" si="19"/>
        <v>1</v>
      </c>
      <c r="AS105">
        <f t="shared" si="19"/>
        <v>1</v>
      </c>
      <c r="AT105">
        <f t="shared" si="19"/>
        <v>1</v>
      </c>
      <c r="AU105">
        <f t="shared" si="19"/>
        <v>1</v>
      </c>
      <c r="AV105">
        <f t="shared" si="19"/>
        <v>1</v>
      </c>
      <c r="AW105">
        <f t="shared" si="19"/>
        <v>1</v>
      </c>
      <c r="AX105">
        <f t="shared" si="19"/>
        <v>1</v>
      </c>
      <c r="AY105">
        <f t="shared" si="19"/>
        <v>1</v>
      </c>
      <c r="AZ105">
        <f t="shared" si="19"/>
        <v>1</v>
      </c>
      <c r="BA105">
        <f t="shared" si="19"/>
        <v>1</v>
      </c>
      <c r="BB105">
        <f t="shared" si="19"/>
        <v>1</v>
      </c>
      <c r="BC105">
        <f t="shared" si="19"/>
        <v>1</v>
      </c>
      <c r="BD105">
        <f t="shared" si="19"/>
        <v>0</v>
      </c>
      <c r="BE105" t="s">
        <v>103</v>
      </c>
    </row>
    <row r="106" spans="1:58" x14ac:dyDescent="0.35">
      <c r="A106">
        <v>43158.572446944439</v>
      </c>
      <c r="B106" t="s">
        <v>32</v>
      </c>
      <c r="E106" t="s">
        <v>52</v>
      </c>
      <c r="G106" t="s">
        <v>34</v>
      </c>
      <c r="I106" t="s">
        <v>220</v>
      </c>
      <c r="K106" t="s">
        <v>36</v>
      </c>
      <c r="M106" t="s">
        <v>65</v>
      </c>
      <c r="N106" t="s">
        <v>32</v>
      </c>
      <c r="R106" t="s">
        <v>113</v>
      </c>
      <c r="U106" t="s">
        <v>39</v>
      </c>
      <c r="V106" t="s">
        <v>41</v>
      </c>
      <c r="W106" t="s">
        <v>40</v>
      </c>
      <c r="X106" t="s">
        <v>40</v>
      </c>
      <c r="Y106" t="s">
        <v>41</v>
      </c>
      <c r="Z106" t="s">
        <v>49</v>
      </c>
      <c r="AA106" t="s">
        <v>49</v>
      </c>
      <c r="AB106" t="s">
        <v>39</v>
      </c>
      <c r="AE106" t="s">
        <v>57</v>
      </c>
      <c r="AH106" t="s">
        <v>39</v>
      </c>
      <c r="AI106" t="s">
        <v>41</v>
      </c>
      <c r="AJ106" t="s">
        <v>39</v>
      </c>
      <c r="AK106" t="s">
        <v>39</v>
      </c>
      <c r="AL106" t="s">
        <v>41</v>
      </c>
      <c r="AM106" t="s">
        <v>49</v>
      </c>
      <c r="AN106" t="s">
        <v>39</v>
      </c>
      <c r="AO106" t="s">
        <v>41</v>
      </c>
      <c r="AQ106" t="s">
        <v>227</v>
      </c>
      <c r="AR106">
        <f t="shared" si="19"/>
        <v>1</v>
      </c>
      <c r="AS106">
        <f t="shared" si="19"/>
        <v>1</v>
      </c>
      <c r="AT106">
        <f t="shared" si="19"/>
        <v>1</v>
      </c>
      <c r="AU106">
        <f t="shared" si="19"/>
        <v>1</v>
      </c>
      <c r="AV106">
        <f t="shared" si="19"/>
        <v>1</v>
      </c>
      <c r="AW106">
        <f t="shared" si="19"/>
        <v>1</v>
      </c>
      <c r="AX106">
        <f t="shared" si="19"/>
        <v>1</v>
      </c>
      <c r="AY106">
        <f t="shared" si="19"/>
        <v>0</v>
      </c>
      <c r="AZ106">
        <f t="shared" si="19"/>
        <v>0</v>
      </c>
      <c r="BA106">
        <f t="shared" si="19"/>
        <v>1</v>
      </c>
      <c r="BB106">
        <f t="shared" si="19"/>
        <v>1</v>
      </c>
      <c r="BC106">
        <f t="shared" si="19"/>
        <v>1</v>
      </c>
      <c r="BD106">
        <f t="shared" si="19"/>
        <v>0</v>
      </c>
      <c r="BE106" t="s">
        <v>119</v>
      </c>
    </row>
    <row r="107" spans="1:58" x14ac:dyDescent="0.35">
      <c r="A107">
        <v>43158.573377974535</v>
      </c>
      <c r="B107" t="s">
        <v>32</v>
      </c>
      <c r="E107" t="s">
        <v>33</v>
      </c>
      <c r="G107" t="s">
        <v>45</v>
      </c>
      <c r="I107" t="s">
        <v>46</v>
      </c>
      <c r="K107" t="s">
        <v>36</v>
      </c>
      <c r="M107" t="s">
        <v>59</v>
      </c>
      <c r="N107" t="s">
        <v>32</v>
      </c>
      <c r="R107" t="s">
        <v>50</v>
      </c>
      <c r="U107" t="s">
        <v>41</v>
      </c>
      <c r="V107" t="s">
        <v>40</v>
      </c>
      <c r="W107" t="s">
        <v>41</v>
      </c>
      <c r="X107" t="s">
        <v>39</v>
      </c>
      <c r="Y107" t="s">
        <v>39</v>
      </c>
      <c r="Z107" t="s">
        <v>40</v>
      </c>
      <c r="AA107" t="s">
        <v>40</v>
      </c>
      <c r="AB107" t="s">
        <v>49</v>
      </c>
      <c r="AE107" t="s">
        <v>50</v>
      </c>
      <c r="AH107" t="s">
        <v>41</v>
      </c>
      <c r="AI107" t="s">
        <v>40</v>
      </c>
      <c r="AJ107" t="s">
        <v>41</v>
      </c>
      <c r="AK107" t="s">
        <v>41</v>
      </c>
      <c r="AL107" t="s">
        <v>41</v>
      </c>
      <c r="AM107" t="s">
        <v>40</v>
      </c>
      <c r="AN107" t="s">
        <v>49</v>
      </c>
      <c r="AO107" t="s">
        <v>49</v>
      </c>
      <c r="AR107">
        <f t="shared" si="19"/>
        <v>1</v>
      </c>
      <c r="AS107">
        <f t="shared" si="19"/>
        <v>1</v>
      </c>
      <c r="AT107">
        <f t="shared" si="19"/>
        <v>1</v>
      </c>
      <c r="AU107">
        <f t="shared" si="19"/>
        <v>1</v>
      </c>
      <c r="AV107">
        <f t="shared" si="19"/>
        <v>1</v>
      </c>
      <c r="AW107">
        <f t="shared" si="19"/>
        <v>0</v>
      </c>
      <c r="AX107">
        <f t="shared" si="19"/>
        <v>1</v>
      </c>
      <c r="AY107">
        <f t="shared" si="19"/>
        <v>0</v>
      </c>
      <c r="AZ107">
        <f t="shared" si="19"/>
        <v>0</v>
      </c>
      <c r="BA107">
        <f t="shared" si="19"/>
        <v>0</v>
      </c>
      <c r="BB107">
        <f t="shared" si="19"/>
        <v>0</v>
      </c>
      <c r="BC107">
        <f t="shared" si="19"/>
        <v>1</v>
      </c>
      <c r="BD107">
        <f t="shared" si="19"/>
        <v>0</v>
      </c>
      <c r="BE107" t="s">
        <v>51</v>
      </c>
    </row>
    <row r="108" spans="1:58" x14ac:dyDescent="0.35">
      <c r="A108">
        <v>43158.581408576385</v>
      </c>
      <c r="B108" t="s">
        <v>32</v>
      </c>
      <c r="E108" t="s">
        <v>115</v>
      </c>
      <c r="G108" t="s">
        <v>34</v>
      </c>
      <c r="I108" t="s">
        <v>70</v>
      </c>
      <c r="K108" t="s">
        <v>53</v>
      </c>
      <c r="M108" t="s">
        <v>228</v>
      </c>
      <c r="N108" t="s">
        <v>32</v>
      </c>
      <c r="R108" t="s">
        <v>49</v>
      </c>
      <c r="U108" t="s">
        <v>49</v>
      </c>
      <c r="V108" t="s">
        <v>49</v>
      </c>
      <c r="W108" t="s">
        <v>49</v>
      </c>
      <c r="X108" t="s">
        <v>49</v>
      </c>
      <c r="Y108" t="s">
        <v>49</v>
      </c>
      <c r="Z108" t="s">
        <v>49</v>
      </c>
      <c r="AA108" t="s">
        <v>49</v>
      </c>
      <c r="AB108" t="s">
        <v>49</v>
      </c>
      <c r="AE108" t="s">
        <v>49</v>
      </c>
      <c r="AH108" t="s">
        <v>49</v>
      </c>
      <c r="AI108" t="s">
        <v>49</v>
      </c>
      <c r="AJ108" t="s">
        <v>49</v>
      </c>
      <c r="AK108" t="s">
        <v>49</v>
      </c>
      <c r="AL108" t="s">
        <v>49</v>
      </c>
      <c r="AM108" t="s">
        <v>49</v>
      </c>
      <c r="AN108" t="s">
        <v>49</v>
      </c>
      <c r="AO108" t="s">
        <v>49</v>
      </c>
      <c r="AQ108" t="s">
        <v>229</v>
      </c>
      <c r="AR108">
        <f t="shared" si="19"/>
        <v>1</v>
      </c>
      <c r="AS108">
        <f t="shared" si="19"/>
        <v>1</v>
      </c>
      <c r="AT108">
        <f t="shared" si="19"/>
        <v>1</v>
      </c>
      <c r="AU108">
        <f t="shared" si="19"/>
        <v>1</v>
      </c>
      <c r="AV108">
        <f t="shared" si="19"/>
        <v>1</v>
      </c>
      <c r="AW108">
        <f t="shared" si="19"/>
        <v>0</v>
      </c>
      <c r="AX108">
        <f t="shared" si="19"/>
        <v>0</v>
      </c>
      <c r="AY108">
        <f t="shared" si="19"/>
        <v>1</v>
      </c>
      <c r="AZ108">
        <f t="shared" si="19"/>
        <v>0</v>
      </c>
      <c r="BA108">
        <f t="shared" si="19"/>
        <v>1</v>
      </c>
      <c r="BB108">
        <f t="shared" si="19"/>
        <v>1</v>
      </c>
      <c r="BC108">
        <f t="shared" si="19"/>
        <v>1</v>
      </c>
      <c r="BD108">
        <f t="shared" si="19"/>
        <v>0</v>
      </c>
      <c r="BE108" t="s">
        <v>230</v>
      </c>
    </row>
    <row r="109" spans="1:58" x14ac:dyDescent="0.35">
      <c r="A109">
        <v>43158.633899016204</v>
      </c>
      <c r="B109" t="s">
        <v>32</v>
      </c>
      <c r="E109" t="s">
        <v>115</v>
      </c>
      <c r="G109" t="s">
        <v>45</v>
      </c>
      <c r="I109" t="s">
        <v>46</v>
      </c>
      <c r="K109" t="s">
        <v>36</v>
      </c>
      <c r="M109" t="s">
        <v>59</v>
      </c>
      <c r="N109" t="s">
        <v>32</v>
      </c>
      <c r="R109" t="s">
        <v>121</v>
      </c>
      <c r="U109" t="s">
        <v>49</v>
      </c>
      <c r="V109" t="s">
        <v>41</v>
      </c>
      <c r="W109" t="s">
        <v>41</v>
      </c>
      <c r="X109" t="s">
        <v>40</v>
      </c>
      <c r="Y109" t="s">
        <v>40</v>
      </c>
      <c r="Z109" t="s">
        <v>40</v>
      </c>
      <c r="AA109" t="s">
        <v>40</v>
      </c>
      <c r="AB109" t="s">
        <v>39</v>
      </c>
      <c r="AE109" t="s">
        <v>49</v>
      </c>
      <c r="AH109" t="s">
        <v>41</v>
      </c>
      <c r="AI109" t="s">
        <v>41</v>
      </c>
      <c r="AJ109" t="s">
        <v>39</v>
      </c>
      <c r="AK109" t="s">
        <v>40</v>
      </c>
      <c r="AL109" t="s">
        <v>40</v>
      </c>
      <c r="AM109" t="s">
        <v>40</v>
      </c>
      <c r="AN109" t="s">
        <v>40</v>
      </c>
      <c r="AO109" t="s">
        <v>39</v>
      </c>
      <c r="AR109">
        <f t="shared" si="19"/>
        <v>1</v>
      </c>
      <c r="AS109">
        <f t="shared" si="19"/>
        <v>1</v>
      </c>
      <c r="AT109">
        <f t="shared" si="19"/>
        <v>1</v>
      </c>
      <c r="AU109">
        <f t="shared" si="19"/>
        <v>1</v>
      </c>
      <c r="AV109">
        <f t="shared" si="19"/>
        <v>1</v>
      </c>
      <c r="AW109">
        <f t="shared" si="19"/>
        <v>1</v>
      </c>
      <c r="AX109">
        <f t="shared" si="19"/>
        <v>0</v>
      </c>
      <c r="AY109">
        <f t="shared" si="19"/>
        <v>0</v>
      </c>
      <c r="AZ109">
        <f t="shared" si="19"/>
        <v>0</v>
      </c>
      <c r="BA109">
        <f t="shared" si="19"/>
        <v>0</v>
      </c>
      <c r="BB109">
        <f t="shared" si="19"/>
        <v>0</v>
      </c>
      <c r="BC109">
        <f t="shared" si="19"/>
        <v>1</v>
      </c>
      <c r="BD109">
        <f t="shared" si="19"/>
        <v>0</v>
      </c>
      <c r="BE109" t="s">
        <v>191</v>
      </c>
    </row>
    <row r="110" spans="1:58" x14ac:dyDescent="0.35">
      <c r="A110">
        <v>43158.640696747687</v>
      </c>
      <c r="B110" t="s">
        <v>32</v>
      </c>
      <c r="E110" t="s">
        <v>33</v>
      </c>
      <c r="G110" t="s">
        <v>34</v>
      </c>
      <c r="I110" t="s">
        <v>46</v>
      </c>
      <c r="K110" t="s">
        <v>53</v>
      </c>
      <c r="M110" t="s">
        <v>59</v>
      </c>
      <c r="N110" t="s">
        <v>32</v>
      </c>
      <c r="R110" t="s">
        <v>55</v>
      </c>
      <c r="U110" t="s">
        <v>39</v>
      </c>
      <c r="V110" t="s">
        <v>49</v>
      </c>
      <c r="W110" t="s">
        <v>39</v>
      </c>
      <c r="X110" t="s">
        <v>39</v>
      </c>
      <c r="Y110" t="s">
        <v>39</v>
      </c>
      <c r="Z110" t="s">
        <v>39</v>
      </c>
      <c r="AA110" t="s">
        <v>41</v>
      </c>
      <c r="AB110" t="s">
        <v>39</v>
      </c>
      <c r="AE110" t="s">
        <v>49</v>
      </c>
      <c r="AH110" t="s">
        <v>39</v>
      </c>
      <c r="AI110" t="s">
        <v>39</v>
      </c>
      <c r="AJ110" t="s">
        <v>39</v>
      </c>
      <c r="AK110" t="s">
        <v>39</v>
      </c>
      <c r="AL110" t="s">
        <v>39</v>
      </c>
      <c r="AM110" t="s">
        <v>39</v>
      </c>
      <c r="AN110" t="s">
        <v>41</v>
      </c>
      <c r="AO110" t="s">
        <v>39</v>
      </c>
      <c r="AR110">
        <f t="shared" si="19"/>
        <v>1</v>
      </c>
      <c r="AS110">
        <f t="shared" si="19"/>
        <v>1</v>
      </c>
      <c r="AT110">
        <f t="shared" si="19"/>
        <v>1</v>
      </c>
      <c r="AU110">
        <f t="shared" si="19"/>
        <v>1</v>
      </c>
      <c r="AV110">
        <f t="shared" si="19"/>
        <v>0</v>
      </c>
      <c r="AW110">
        <f t="shared" si="19"/>
        <v>0</v>
      </c>
      <c r="AX110">
        <f t="shared" si="19"/>
        <v>0</v>
      </c>
      <c r="AY110">
        <f t="shared" si="19"/>
        <v>0</v>
      </c>
      <c r="AZ110">
        <f t="shared" si="19"/>
        <v>0</v>
      </c>
      <c r="BA110">
        <f t="shared" si="19"/>
        <v>0</v>
      </c>
      <c r="BB110">
        <f t="shared" si="19"/>
        <v>0</v>
      </c>
      <c r="BC110">
        <f t="shared" si="19"/>
        <v>0</v>
      </c>
      <c r="BD110">
        <f t="shared" si="19"/>
        <v>0</v>
      </c>
      <c r="BE110" t="s">
        <v>232</v>
      </c>
    </row>
    <row r="111" spans="1:58" x14ac:dyDescent="0.35">
      <c r="A111">
        <v>43158.656358854161</v>
      </c>
      <c r="B111" t="s">
        <v>32</v>
      </c>
      <c r="E111" t="s">
        <v>52</v>
      </c>
      <c r="G111" t="s">
        <v>34</v>
      </c>
      <c r="I111" t="s">
        <v>46</v>
      </c>
      <c r="K111" t="s">
        <v>53</v>
      </c>
      <c r="M111" t="s">
        <v>233</v>
      </c>
      <c r="N111" t="s">
        <v>32</v>
      </c>
      <c r="R111" t="s">
        <v>38</v>
      </c>
      <c r="U111" t="s">
        <v>41</v>
      </c>
      <c r="V111" t="s">
        <v>40</v>
      </c>
      <c r="W111" t="s">
        <v>40</v>
      </c>
      <c r="X111" t="s">
        <v>41</v>
      </c>
      <c r="Y111" t="s">
        <v>40</v>
      </c>
      <c r="Z111" t="s">
        <v>40</v>
      </c>
      <c r="AA111" t="s">
        <v>41</v>
      </c>
      <c r="AB111" t="s">
        <v>39</v>
      </c>
      <c r="AC111" t="s">
        <v>234</v>
      </c>
      <c r="AE111" t="s">
        <v>42</v>
      </c>
      <c r="AH111" t="s">
        <v>41</v>
      </c>
      <c r="AI111" t="s">
        <v>40</v>
      </c>
      <c r="AJ111" t="s">
        <v>41</v>
      </c>
      <c r="AK111" t="s">
        <v>41</v>
      </c>
      <c r="AL111" t="s">
        <v>40</v>
      </c>
      <c r="AM111" t="s">
        <v>40</v>
      </c>
      <c r="AN111" t="s">
        <v>41</v>
      </c>
      <c r="AO111" t="s">
        <v>39</v>
      </c>
      <c r="AP111" t="s">
        <v>235</v>
      </c>
      <c r="AR111">
        <f t="shared" ref="AR111:BD120" si="20">COUNT(SEARCH(AR$1,$BE111))</f>
        <v>1</v>
      </c>
      <c r="AS111">
        <f t="shared" si="20"/>
        <v>1</v>
      </c>
      <c r="AT111">
        <f t="shared" si="20"/>
        <v>0</v>
      </c>
      <c r="AU111">
        <f t="shared" si="20"/>
        <v>1</v>
      </c>
      <c r="AV111">
        <f t="shared" si="20"/>
        <v>1</v>
      </c>
      <c r="AW111">
        <f t="shared" si="20"/>
        <v>0</v>
      </c>
      <c r="AX111">
        <f t="shared" si="20"/>
        <v>1</v>
      </c>
      <c r="AY111">
        <f t="shared" si="20"/>
        <v>0</v>
      </c>
      <c r="AZ111">
        <f t="shared" si="20"/>
        <v>0</v>
      </c>
      <c r="BA111">
        <f t="shared" si="20"/>
        <v>1</v>
      </c>
      <c r="BB111">
        <f t="shared" si="20"/>
        <v>1</v>
      </c>
      <c r="BC111">
        <f t="shared" si="20"/>
        <v>1</v>
      </c>
      <c r="BD111">
        <f t="shared" si="20"/>
        <v>0</v>
      </c>
      <c r="BE111" t="s">
        <v>123</v>
      </c>
      <c r="BF111" t="s">
        <v>236</v>
      </c>
    </row>
    <row r="112" spans="1:58" x14ac:dyDescent="0.35">
      <c r="A112">
        <v>43158.739773020832</v>
      </c>
      <c r="B112" t="s">
        <v>32</v>
      </c>
      <c r="E112" t="s">
        <v>115</v>
      </c>
      <c r="G112" t="s">
        <v>45</v>
      </c>
      <c r="I112" t="s">
        <v>46</v>
      </c>
      <c r="K112" t="s">
        <v>53</v>
      </c>
      <c r="M112" t="s">
        <v>59</v>
      </c>
      <c r="N112" t="s">
        <v>32</v>
      </c>
      <c r="R112" t="s">
        <v>50</v>
      </c>
      <c r="U112" t="s">
        <v>40</v>
      </c>
      <c r="V112" t="s">
        <v>41</v>
      </c>
      <c r="W112" t="s">
        <v>41</v>
      </c>
      <c r="X112" t="s">
        <v>41</v>
      </c>
      <c r="Y112" t="s">
        <v>40</v>
      </c>
      <c r="Z112" t="s">
        <v>41</v>
      </c>
      <c r="AA112" t="s">
        <v>49</v>
      </c>
      <c r="AB112" t="s">
        <v>39</v>
      </c>
      <c r="AE112" t="s">
        <v>42</v>
      </c>
      <c r="AH112" t="s">
        <v>39</v>
      </c>
      <c r="AI112" t="s">
        <v>41</v>
      </c>
      <c r="AJ112" t="s">
        <v>41</v>
      </c>
      <c r="AK112" t="s">
        <v>41</v>
      </c>
      <c r="AL112" t="s">
        <v>41</v>
      </c>
      <c r="AM112" t="s">
        <v>41</v>
      </c>
      <c r="AN112" t="s">
        <v>41</v>
      </c>
      <c r="AO112" t="s">
        <v>39</v>
      </c>
      <c r="AR112">
        <f t="shared" si="20"/>
        <v>1</v>
      </c>
      <c r="AS112">
        <f t="shared" si="20"/>
        <v>1</v>
      </c>
      <c r="AT112">
        <f t="shared" si="20"/>
        <v>1</v>
      </c>
      <c r="AU112">
        <f t="shared" si="20"/>
        <v>1</v>
      </c>
      <c r="AV112">
        <f t="shared" si="20"/>
        <v>1</v>
      </c>
      <c r="AW112">
        <f t="shared" si="20"/>
        <v>1</v>
      </c>
      <c r="AX112">
        <f t="shared" si="20"/>
        <v>1</v>
      </c>
      <c r="AY112">
        <f t="shared" si="20"/>
        <v>0</v>
      </c>
      <c r="AZ112">
        <f t="shared" si="20"/>
        <v>0</v>
      </c>
      <c r="BA112">
        <f t="shared" si="20"/>
        <v>1</v>
      </c>
      <c r="BB112">
        <f t="shared" si="20"/>
        <v>0</v>
      </c>
      <c r="BC112">
        <f t="shared" si="20"/>
        <v>1</v>
      </c>
      <c r="BD112">
        <f t="shared" si="20"/>
        <v>0</v>
      </c>
      <c r="BE112" t="s">
        <v>61</v>
      </c>
    </row>
    <row r="113" spans="1:58" x14ac:dyDescent="0.35">
      <c r="A113">
        <v>43159.008683518521</v>
      </c>
      <c r="B113" t="s">
        <v>32</v>
      </c>
      <c r="E113" t="s">
        <v>52</v>
      </c>
      <c r="G113" t="s">
        <v>160</v>
      </c>
      <c r="I113" t="s">
        <v>46</v>
      </c>
      <c r="K113" t="s">
        <v>53</v>
      </c>
      <c r="M113" t="s">
        <v>59</v>
      </c>
      <c r="N113" t="s">
        <v>32</v>
      </c>
      <c r="R113" t="s">
        <v>121</v>
      </c>
      <c r="U113" t="s">
        <v>40</v>
      </c>
      <c r="V113" t="s">
        <v>49</v>
      </c>
      <c r="W113" t="s">
        <v>49</v>
      </c>
      <c r="X113" t="s">
        <v>49</v>
      </c>
      <c r="Y113" t="s">
        <v>49</v>
      </c>
      <c r="Z113" t="s">
        <v>49</v>
      </c>
      <c r="AA113" t="s">
        <v>39</v>
      </c>
      <c r="AB113" t="s">
        <v>39</v>
      </c>
      <c r="AE113" t="s">
        <v>121</v>
      </c>
      <c r="AH113" t="s">
        <v>40</v>
      </c>
      <c r="AI113" t="s">
        <v>49</v>
      </c>
      <c r="AJ113" t="s">
        <v>39</v>
      </c>
      <c r="AK113" t="s">
        <v>39</v>
      </c>
      <c r="AL113" t="s">
        <v>39</v>
      </c>
      <c r="AM113" t="s">
        <v>39</v>
      </c>
      <c r="AN113" t="s">
        <v>39</v>
      </c>
      <c r="AO113" t="s">
        <v>39</v>
      </c>
      <c r="AR113">
        <f t="shared" si="20"/>
        <v>1</v>
      </c>
      <c r="AS113">
        <f t="shared" si="20"/>
        <v>1</v>
      </c>
      <c r="AT113">
        <f t="shared" si="20"/>
        <v>1</v>
      </c>
      <c r="AU113">
        <f t="shared" si="20"/>
        <v>1</v>
      </c>
      <c r="AV113">
        <f t="shared" si="20"/>
        <v>1</v>
      </c>
      <c r="AW113">
        <f t="shared" si="20"/>
        <v>1</v>
      </c>
      <c r="AX113">
        <f t="shared" si="20"/>
        <v>1</v>
      </c>
      <c r="AY113">
        <f t="shared" si="20"/>
        <v>1</v>
      </c>
      <c r="AZ113">
        <f t="shared" si="20"/>
        <v>0</v>
      </c>
      <c r="BA113">
        <f t="shared" si="20"/>
        <v>0</v>
      </c>
      <c r="BB113">
        <f t="shared" si="20"/>
        <v>0</v>
      </c>
      <c r="BC113">
        <f t="shared" si="20"/>
        <v>1</v>
      </c>
      <c r="BD113">
        <f t="shared" si="20"/>
        <v>0</v>
      </c>
      <c r="BE113" t="s">
        <v>75</v>
      </c>
    </row>
    <row r="114" spans="1:58" x14ac:dyDescent="0.35">
      <c r="A114">
        <v>43159.074410624999</v>
      </c>
      <c r="B114" t="s">
        <v>32</v>
      </c>
      <c r="E114" t="s">
        <v>33</v>
      </c>
      <c r="G114" t="s">
        <v>239</v>
      </c>
      <c r="I114" t="s">
        <v>46</v>
      </c>
      <c r="K114" t="s">
        <v>36</v>
      </c>
      <c r="M114" t="s">
        <v>240</v>
      </c>
      <c r="N114" t="s">
        <v>32</v>
      </c>
      <c r="R114" t="s">
        <v>38</v>
      </c>
      <c r="U114" t="s">
        <v>41</v>
      </c>
      <c r="V114" t="s">
        <v>40</v>
      </c>
      <c r="W114" t="s">
        <v>39</v>
      </c>
      <c r="X114" t="s">
        <v>39</v>
      </c>
      <c r="Y114" t="s">
        <v>41</v>
      </c>
      <c r="Z114" t="s">
        <v>41</v>
      </c>
      <c r="AA114" t="s">
        <v>41</v>
      </c>
      <c r="AB114" t="s">
        <v>39</v>
      </c>
      <c r="AE114" t="s">
        <v>42</v>
      </c>
      <c r="AH114" t="s">
        <v>41</v>
      </c>
      <c r="AI114" t="s">
        <v>40</v>
      </c>
      <c r="AJ114" t="s">
        <v>39</v>
      </c>
      <c r="AK114" t="s">
        <v>39</v>
      </c>
      <c r="AL114" t="s">
        <v>40</v>
      </c>
      <c r="AM114" t="s">
        <v>40</v>
      </c>
      <c r="AN114" t="s">
        <v>41</v>
      </c>
      <c r="AO114" t="s">
        <v>39</v>
      </c>
      <c r="AR114">
        <f t="shared" si="20"/>
        <v>1</v>
      </c>
      <c r="AS114">
        <f t="shared" si="20"/>
        <v>1</v>
      </c>
      <c r="AT114">
        <f t="shared" si="20"/>
        <v>1</v>
      </c>
      <c r="AU114">
        <f t="shared" si="20"/>
        <v>1</v>
      </c>
      <c r="AV114">
        <f t="shared" si="20"/>
        <v>1</v>
      </c>
      <c r="AW114">
        <f t="shared" si="20"/>
        <v>1</v>
      </c>
      <c r="AX114">
        <f t="shared" si="20"/>
        <v>1</v>
      </c>
      <c r="AY114">
        <f t="shared" si="20"/>
        <v>1</v>
      </c>
      <c r="AZ114">
        <f t="shared" si="20"/>
        <v>1</v>
      </c>
      <c r="BA114">
        <f t="shared" si="20"/>
        <v>1</v>
      </c>
      <c r="BB114">
        <f t="shared" si="20"/>
        <v>1</v>
      </c>
      <c r="BC114">
        <f t="shared" si="20"/>
        <v>1</v>
      </c>
      <c r="BD114">
        <f t="shared" si="20"/>
        <v>1</v>
      </c>
      <c r="BE114" t="s">
        <v>140</v>
      </c>
      <c r="BF114" t="s">
        <v>241</v>
      </c>
    </row>
    <row r="115" spans="1:58" x14ac:dyDescent="0.35">
      <c r="A115">
        <v>43159.141110706019</v>
      </c>
      <c r="B115" t="s">
        <v>32</v>
      </c>
      <c r="E115" t="s">
        <v>115</v>
      </c>
      <c r="G115" t="s">
        <v>34</v>
      </c>
      <c r="I115" t="s">
        <v>70</v>
      </c>
      <c r="K115" t="s">
        <v>36</v>
      </c>
      <c r="M115" t="s">
        <v>89</v>
      </c>
      <c r="N115" t="s">
        <v>32</v>
      </c>
      <c r="R115" t="s">
        <v>55</v>
      </c>
      <c r="U115" t="s">
        <v>39</v>
      </c>
      <c r="V115" t="s">
        <v>40</v>
      </c>
      <c r="W115" t="s">
        <v>39</v>
      </c>
      <c r="X115" t="s">
        <v>39</v>
      </c>
      <c r="Y115" t="s">
        <v>40</v>
      </c>
      <c r="Z115" t="s">
        <v>49</v>
      </c>
      <c r="AA115" t="s">
        <v>41</v>
      </c>
      <c r="AB115" t="s">
        <v>39</v>
      </c>
      <c r="AE115" t="s">
        <v>57</v>
      </c>
      <c r="AH115" t="s">
        <v>39</v>
      </c>
      <c r="AI115" t="s">
        <v>40</v>
      </c>
      <c r="AJ115" t="s">
        <v>39</v>
      </c>
      <c r="AK115" t="s">
        <v>39</v>
      </c>
      <c r="AL115" t="s">
        <v>40</v>
      </c>
      <c r="AM115" t="s">
        <v>49</v>
      </c>
      <c r="AN115" t="s">
        <v>41</v>
      </c>
      <c r="AO115" t="s">
        <v>39</v>
      </c>
      <c r="AQ115" t="s">
        <v>242</v>
      </c>
      <c r="AR115">
        <f t="shared" si="20"/>
        <v>1</v>
      </c>
      <c r="AS115">
        <f t="shared" si="20"/>
        <v>1</v>
      </c>
      <c r="AT115">
        <f t="shared" si="20"/>
        <v>1</v>
      </c>
      <c r="AU115">
        <f t="shared" si="20"/>
        <v>1</v>
      </c>
      <c r="AV115">
        <f t="shared" si="20"/>
        <v>1</v>
      </c>
      <c r="AW115">
        <f t="shared" si="20"/>
        <v>0</v>
      </c>
      <c r="AX115">
        <f t="shared" si="20"/>
        <v>1</v>
      </c>
      <c r="AY115">
        <f t="shared" si="20"/>
        <v>0</v>
      </c>
      <c r="AZ115">
        <f t="shared" si="20"/>
        <v>1</v>
      </c>
      <c r="BA115">
        <f t="shared" si="20"/>
        <v>1</v>
      </c>
      <c r="BB115">
        <f t="shared" si="20"/>
        <v>0</v>
      </c>
      <c r="BC115">
        <f t="shared" si="20"/>
        <v>1</v>
      </c>
      <c r="BD115">
        <f t="shared" si="20"/>
        <v>0</v>
      </c>
      <c r="BE115" t="s">
        <v>223</v>
      </c>
    </row>
    <row r="116" spans="1:58" x14ac:dyDescent="0.35">
      <c r="A116">
        <v>43159.328483726851</v>
      </c>
      <c r="B116" t="s">
        <v>32</v>
      </c>
      <c r="E116" t="s">
        <v>115</v>
      </c>
      <c r="G116" t="s">
        <v>69</v>
      </c>
      <c r="I116" t="s">
        <v>46</v>
      </c>
      <c r="K116" t="s">
        <v>53</v>
      </c>
      <c r="M116" t="s">
        <v>59</v>
      </c>
      <c r="N116" t="s">
        <v>32</v>
      </c>
      <c r="R116" t="s">
        <v>121</v>
      </c>
      <c r="U116" t="s">
        <v>40</v>
      </c>
      <c r="V116" t="s">
        <v>41</v>
      </c>
      <c r="W116" t="s">
        <v>39</v>
      </c>
      <c r="X116" t="s">
        <v>39</v>
      </c>
      <c r="Y116" t="s">
        <v>39</v>
      </c>
      <c r="Z116" t="s">
        <v>40</v>
      </c>
      <c r="AA116" t="s">
        <v>40</v>
      </c>
      <c r="AB116" t="s">
        <v>39</v>
      </c>
      <c r="AE116" t="s">
        <v>49</v>
      </c>
      <c r="AH116" t="s">
        <v>39</v>
      </c>
      <c r="AI116" t="s">
        <v>39</v>
      </c>
      <c r="AJ116" t="s">
        <v>49</v>
      </c>
      <c r="AK116" t="s">
        <v>39</v>
      </c>
      <c r="AL116" t="s">
        <v>39</v>
      </c>
      <c r="AM116" t="s">
        <v>40</v>
      </c>
      <c r="AN116" t="s">
        <v>40</v>
      </c>
      <c r="AO116" t="s">
        <v>39</v>
      </c>
      <c r="AR116">
        <f t="shared" si="20"/>
        <v>1</v>
      </c>
      <c r="AS116">
        <f t="shared" si="20"/>
        <v>1</v>
      </c>
      <c r="AT116">
        <f t="shared" si="20"/>
        <v>1</v>
      </c>
      <c r="AU116">
        <f t="shared" si="20"/>
        <v>1</v>
      </c>
      <c r="AV116">
        <f t="shared" si="20"/>
        <v>1</v>
      </c>
      <c r="AW116">
        <f t="shared" si="20"/>
        <v>0</v>
      </c>
      <c r="AX116">
        <f t="shared" si="20"/>
        <v>1</v>
      </c>
      <c r="AY116">
        <f t="shared" si="20"/>
        <v>0</v>
      </c>
      <c r="AZ116">
        <f t="shared" si="20"/>
        <v>0</v>
      </c>
      <c r="BA116">
        <f t="shared" si="20"/>
        <v>0</v>
      </c>
      <c r="BB116">
        <f t="shared" si="20"/>
        <v>0</v>
      </c>
      <c r="BC116">
        <f t="shared" si="20"/>
        <v>0</v>
      </c>
      <c r="BD116">
        <f t="shared" si="20"/>
        <v>0</v>
      </c>
      <c r="BE116" t="s">
        <v>85</v>
      </c>
    </row>
    <row r="117" spans="1:58" x14ac:dyDescent="0.35">
      <c r="A117">
        <v>43159.485504641205</v>
      </c>
      <c r="B117" t="s">
        <v>32</v>
      </c>
      <c r="E117" t="s">
        <v>115</v>
      </c>
      <c r="G117" t="s">
        <v>34</v>
      </c>
      <c r="I117" t="s">
        <v>46</v>
      </c>
      <c r="K117" t="s">
        <v>36</v>
      </c>
      <c r="M117" t="s">
        <v>59</v>
      </c>
      <c r="N117" t="s">
        <v>32</v>
      </c>
      <c r="R117" t="s">
        <v>154</v>
      </c>
      <c r="U117" t="s">
        <v>40</v>
      </c>
      <c r="V117" t="s">
        <v>40</v>
      </c>
      <c r="W117" t="s">
        <v>40</v>
      </c>
      <c r="X117" t="s">
        <v>40</v>
      </c>
      <c r="Y117" t="s">
        <v>40</v>
      </c>
      <c r="Z117" t="s">
        <v>40</v>
      </c>
      <c r="AA117" t="s">
        <v>40</v>
      </c>
      <c r="AB117" t="s">
        <v>39</v>
      </c>
      <c r="AE117" t="s">
        <v>42</v>
      </c>
      <c r="AH117" t="s">
        <v>39</v>
      </c>
      <c r="AI117" t="s">
        <v>40</v>
      </c>
      <c r="AJ117" t="s">
        <v>40</v>
      </c>
      <c r="AK117" t="s">
        <v>40</v>
      </c>
      <c r="AL117" t="s">
        <v>40</v>
      </c>
      <c r="AM117" t="s">
        <v>40</v>
      </c>
      <c r="AN117" t="s">
        <v>40</v>
      </c>
      <c r="AO117" t="s">
        <v>40</v>
      </c>
      <c r="AR117">
        <f t="shared" si="20"/>
        <v>1</v>
      </c>
      <c r="AS117">
        <f t="shared" si="20"/>
        <v>1</v>
      </c>
      <c r="AT117">
        <f t="shared" si="20"/>
        <v>1</v>
      </c>
      <c r="AU117">
        <f t="shared" si="20"/>
        <v>1</v>
      </c>
      <c r="AV117">
        <f t="shared" si="20"/>
        <v>1</v>
      </c>
      <c r="AW117">
        <f t="shared" si="20"/>
        <v>0</v>
      </c>
      <c r="AX117">
        <f t="shared" si="20"/>
        <v>1</v>
      </c>
      <c r="AY117">
        <f t="shared" si="20"/>
        <v>0</v>
      </c>
      <c r="AZ117">
        <f t="shared" si="20"/>
        <v>0</v>
      </c>
      <c r="BA117">
        <f t="shared" si="20"/>
        <v>0</v>
      </c>
      <c r="BB117">
        <f t="shared" si="20"/>
        <v>0</v>
      </c>
      <c r="BC117">
        <f t="shared" si="20"/>
        <v>1</v>
      </c>
      <c r="BD117">
        <f t="shared" si="20"/>
        <v>0</v>
      </c>
      <c r="BE117" t="s">
        <v>51</v>
      </c>
    </row>
    <row r="118" spans="1:58" x14ac:dyDescent="0.35">
      <c r="A118">
        <v>43159.637222025463</v>
      </c>
      <c r="B118" t="s">
        <v>32</v>
      </c>
      <c r="E118" t="s">
        <v>52</v>
      </c>
      <c r="G118" t="s">
        <v>34</v>
      </c>
      <c r="I118" t="s">
        <v>46</v>
      </c>
      <c r="K118" t="s">
        <v>80</v>
      </c>
      <c r="M118" t="s">
        <v>59</v>
      </c>
      <c r="N118" t="s">
        <v>32</v>
      </c>
      <c r="R118" t="s">
        <v>38</v>
      </c>
      <c r="U118" t="s">
        <v>40</v>
      </c>
      <c r="V118" t="s">
        <v>41</v>
      </c>
      <c r="W118" t="s">
        <v>41</v>
      </c>
      <c r="X118" t="s">
        <v>41</v>
      </c>
      <c r="Y118" t="s">
        <v>41</v>
      </c>
      <c r="Z118" t="s">
        <v>41</v>
      </c>
      <c r="AA118" t="s">
        <v>39</v>
      </c>
      <c r="AB118" t="s">
        <v>39</v>
      </c>
      <c r="AE118" t="s">
        <v>42</v>
      </c>
      <c r="AH118" t="s">
        <v>41</v>
      </c>
      <c r="AI118" t="s">
        <v>41</v>
      </c>
      <c r="AJ118" t="s">
        <v>39</v>
      </c>
      <c r="AK118" t="s">
        <v>41</v>
      </c>
      <c r="AL118" t="s">
        <v>41</v>
      </c>
      <c r="AM118" t="s">
        <v>41</v>
      </c>
      <c r="AN118" t="s">
        <v>39</v>
      </c>
      <c r="AO118" t="s">
        <v>39</v>
      </c>
      <c r="AR118">
        <f t="shared" si="20"/>
        <v>1</v>
      </c>
      <c r="AS118">
        <f t="shared" si="20"/>
        <v>1</v>
      </c>
      <c r="AT118">
        <f t="shared" si="20"/>
        <v>1</v>
      </c>
      <c r="AU118">
        <f t="shared" si="20"/>
        <v>1</v>
      </c>
      <c r="AV118">
        <f t="shared" si="20"/>
        <v>1</v>
      </c>
      <c r="AW118">
        <f t="shared" si="20"/>
        <v>1</v>
      </c>
      <c r="AX118">
        <f t="shared" si="20"/>
        <v>1</v>
      </c>
      <c r="AY118">
        <f t="shared" si="20"/>
        <v>1</v>
      </c>
      <c r="AZ118">
        <f t="shared" si="20"/>
        <v>1</v>
      </c>
      <c r="BA118">
        <f t="shared" si="20"/>
        <v>1</v>
      </c>
      <c r="BB118">
        <f t="shared" si="20"/>
        <v>0</v>
      </c>
      <c r="BC118">
        <f t="shared" si="20"/>
        <v>1</v>
      </c>
      <c r="BD118">
        <f t="shared" si="20"/>
        <v>0</v>
      </c>
      <c r="BE118" t="s">
        <v>244</v>
      </c>
    </row>
    <row r="119" spans="1:58" x14ac:dyDescent="0.35">
      <c r="A119">
        <v>43159.965755949073</v>
      </c>
      <c r="B119" t="s">
        <v>32</v>
      </c>
      <c r="E119" t="s">
        <v>52</v>
      </c>
      <c r="G119" t="s">
        <v>34</v>
      </c>
      <c r="I119" t="s">
        <v>46</v>
      </c>
      <c r="K119" t="s">
        <v>36</v>
      </c>
      <c r="M119" t="s">
        <v>59</v>
      </c>
      <c r="N119" t="s">
        <v>32</v>
      </c>
      <c r="R119" t="s">
        <v>38</v>
      </c>
      <c r="U119" t="s">
        <v>40</v>
      </c>
      <c r="V119" t="s">
        <v>40</v>
      </c>
      <c r="W119" t="s">
        <v>40</v>
      </c>
      <c r="X119" t="s">
        <v>40</v>
      </c>
      <c r="Y119" t="s">
        <v>40</v>
      </c>
      <c r="Z119" t="s">
        <v>40</v>
      </c>
      <c r="AA119" t="s">
        <v>40</v>
      </c>
      <c r="AB119" t="s">
        <v>39</v>
      </c>
      <c r="AC119" t="s">
        <v>245</v>
      </c>
      <c r="AE119" t="s">
        <v>42</v>
      </c>
      <c r="AH119" t="s">
        <v>40</v>
      </c>
      <c r="AI119" t="s">
        <v>40</v>
      </c>
      <c r="AJ119" t="s">
        <v>40</v>
      </c>
      <c r="AK119" t="s">
        <v>40</v>
      </c>
      <c r="AL119" t="s">
        <v>40</v>
      </c>
      <c r="AM119" t="s">
        <v>40</v>
      </c>
      <c r="AN119" t="s">
        <v>40</v>
      </c>
      <c r="AO119" t="s">
        <v>39</v>
      </c>
      <c r="AP119" t="s">
        <v>246</v>
      </c>
      <c r="AR119">
        <f t="shared" si="20"/>
        <v>1</v>
      </c>
      <c r="AS119">
        <f t="shared" si="20"/>
        <v>1</v>
      </c>
      <c r="AT119">
        <f t="shared" si="20"/>
        <v>1</v>
      </c>
      <c r="AU119">
        <f t="shared" si="20"/>
        <v>1</v>
      </c>
      <c r="AV119">
        <f t="shared" si="20"/>
        <v>1</v>
      </c>
      <c r="AW119">
        <f t="shared" si="20"/>
        <v>1</v>
      </c>
      <c r="AX119">
        <f t="shared" si="20"/>
        <v>1</v>
      </c>
      <c r="AY119">
        <f t="shared" si="20"/>
        <v>1</v>
      </c>
      <c r="AZ119">
        <f t="shared" si="20"/>
        <v>1</v>
      </c>
      <c r="BA119">
        <f t="shared" si="20"/>
        <v>1</v>
      </c>
      <c r="BB119">
        <f t="shared" si="20"/>
        <v>1</v>
      </c>
      <c r="BC119">
        <f t="shared" si="20"/>
        <v>1</v>
      </c>
      <c r="BD119">
        <f t="shared" si="20"/>
        <v>0</v>
      </c>
      <c r="BE119" t="s">
        <v>103</v>
      </c>
    </row>
    <row r="120" spans="1:58" x14ac:dyDescent="0.35">
      <c r="A120">
        <v>43161.301329861111</v>
      </c>
      <c r="B120" t="s">
        <v>32</v>
      </c>
      <c r="E120" t="s">
        <v>129</v>
      </c>
      <c r="G120" t="s">
        <v>34</v>
      </c>
      <c r="I120" t="s">
        <v>46</v>
      </c>
      <c r="K120" t="s">
        <v>80</v>
      </c>
      <c r="M120" t="s">
        <v>247</v>
      </c>
      <c r="N120" t="s">
        <v>32</v>
      </c>
      <c r="R120" t="s">
        <v>38</v>
      </c>
      <c r="U120" t="s">
        <v>41</v>
      </c>
      <c r="V120" t="s">
        <v>41</v>
      </c>
      <c r="W120" t="s">
        <v>39</v>
      </c>
      <c r="X120" t="s">
        <v>39</v>
      </c>
      <c r="Y120" t="s">
        <v>41</v>
      </c>
      <c r="Z120" t="s">
        <v>41</v>
      </c>
      <c r="AA120" t="s">
        <v>39</v>
      </c>
      <c r="AB120" t="s">
        <v>39</v>
      </c>
      <c r="AE120" t="s">
        <v>42</v>
      </c>
      <c r="AH120" t="s">
        <v>41</v>
      </c>
      <c r="AI120" t="s">
        <v>41</v>
      </c>
      <c r="AJ120" t="s">
        <v>41</v>
      </c>
      <c r="AK120" t="s">
        <v>39</v>
      </c>
      <c r="AL120" t="s">
        <v>41</v>
      </c>
      <c r="AM120" t="s">
        <v>41</v>
      </c>
      <c r="AN120" t="s">
        <v>39</v>
      </c>
      <c r="AO120" t="s">
        <v>39</v>
      </c>
      <c r="AR120">
        <f t="shared" si="20"/>
        <v>1</v>
      </c>
      <c r="AS120">
        <f t="shared" si="20"/>
        <v>1</v>
      </c>
      <c r="AT120">
        <f t="shared" si="20"/>
        <v>1</v>
      </c>
      <c r="AU120">
        <f t="shared" si="20"/>
        <v>1</v>
      </c>
      <c r="AV120">
        <f t="shared" si="20"/>
        <v>1</v>
      </c>
      <c r="AW120">
        <f t="shared" si="20"/>
        <v>1</v>
      </c>
      <c r="AX120">
        <f t="shared" si="20"/>
        <v>1</v>
      </c>
      <c r="AY120">
        <f t="shared" si="20"/>
        <v>1</v>
      </c>
      <c r="AZ120">
        <f t="shared" si="20"/>
        <v>1</v>
      </c>
      <c r="BA120">
        <f t="shared" si="20"/>
        <v>1</v>
      </c>
      <c r="BB120">
        <f t="shared" si="20"/>
        <v>1</v>
      </c>
      <c r="BC120">
        <f t="shared" si="20"/>
        <v>1</v>
      </c>
      <c r="BD120">
        <f t="shared" si="20"/>
        <v>0</v>
      </c>
      <c r="BE120" t="s">
        <v>248</v>
      </c>
    </row>
    <row r="121" spans="1:58" x14ac:dyDescent="0.35">
      <c r="A121">
        <v>43161.304894016204</v>
      </c>
      <c r="B121" t="s">
        <v>32</v>
      </c>
      <c r="E121" t="s">
        <v>44</v>
      </c>
      <c r="G121" t="s">
        <v>45</v>
      </c>
      <c r="I121" t="s">
        <v>35</v>
      </c>
      <c r="K121" t="s">
        <v>36</v>
      </c>
      <c r="M121" t="s">
        <v>117</v>
      </c>
      <c r="N121" t="s">
        <v>32</v>
      </c>
      <c r="R121" t="s">
        <v>113</v>
      </c>
      <c r="U121" t="s">
        <v>40</v>
      </c>
      <c r="V121" t="s">
        <v>40</v>
      </c>
      <c r="W121" t="s">
        <v>40</v>
      </c>
      <c r="X121" t="s">
        <v>40</v>
      </c>
      <c r="Y121" t="s">
        <v>40</v>
      </c>
      <c r="Z121" t="s">
        <v>40</v>
      </c>
      <c r="AA121" t="s">
        <v>40</v>
      </c>
      <c r="AB121" t="s">
        <v>39</v>
      </c>
      <c r="AC121" t="s">
        <v>249</v>
      </c>
      <c r="AE121" t="s">
        <v>113</v>
      </c>
      <c r="AH121" t="s">
        <v>40</v>
      </c>
      <c r="AI121" t="s">
        <v>40</v>
      </c>
      <c r="AJ121" t="s">
        <v>40</v>
      </c>
      <c r="AK121" t="s">
        <v>40</v>
      </c>
      <c r="AL121" t="s">
        <v>40</v>
      </c>
      <c r="AM121" t="s">
        <v>40</v>
      </c>
      <c r="AN121" t="s">
        <v>40</v>
      </c>
      <c r="AO121" t="s">
        <v>39</v>
      </c>
      <c r="AP121" t="s">
        <v>250</v>
      </c>
      <c r="AQ121" t="s">
        <v>251</v>
      </c>
      <c r="AR121">
        <f t="shared" ref="AR121:BD127" si="21">COUNT(SEARCH(AR$1,$BE121))</f>
        <v>0</v>
      </c>
      <c r="AS121">
        <f t="shared" si="21"/>
        <v>0</v>
      </c>
      <c r="AT121">
        <f t="shared" si="21"/>
        <v>0</v>
      </c>
      <c r="AU121">
        <f t="shared" si="21"/>
        <v>0</v>
      </c>
      <c r="AV121">
        <f t="shared" si="21"/>
        <v>0</v>
      </c>
      <c r="AW121">
        <f t="shared" si="21"/>
        <v>0</v>
      </c>
      <c r="AX121">
        <f t="shared" si="21"/>
        <v>0</v>
      </c>
      <c r="AY121">
        <f t="shared" si="21"/>
        <v>0</v>
      </c>
      <c r="AZ121">
        <f t="shared" si="21"/>
        <v>0</v>
      </c>
      <c r="BA121">
        <f t="shared" si="21"/>
        <v>0</v>
      </c>
      <c r="BB121">
        <f t="shared" si="21"/>
        <v>0</v>
      </c>
      <c r="BC121">
        <f t="shared" si="21"/>
        <v>0</v>
      </c>
      <c r="BD121">
        <f t="shared" si="21"/>
        <v>1</v>
      </c>
      <c r="BE121" t="s">
        <v>252</v>
      </c>
      <c r="BF121" t="s">
        <v>253</v>
      </c>
    </row>
    <row r="122" spans="1:58" x14ac:dyDescent="0.35">
      <c r="A122">
        <v>43161.316068553242</v>
      </c>
      <c r="B122" t="s">
        <v>32</v>
      </c>
      <c r="E122" t="s">
        <v>52</v>
      </c>
      <c r="G122" t="s">
        <v>45</v>
      </c>
      <c r="I122" t="s">
        <v>46</v>
      </c>
      <c r="K122" t="s">
        <v>53</v>
      </c>
      <c r="M122" t="s">
        <v>59</v>
      </c>
      <c r="N122" t="s">
        <v>32</v>
      </c>
      <c r="R122" t="s">
        <v>50</v>
      </c>
      <c r="U122" t="s">
        <v>41</v>
      </c>
      <c r="V122" t="s">
        <v>41</v>
      </c>
      <c r="W122" t="s">
        <v>40</v>
      </c>
      <c r="X122" t="s">
        <v>39</v>
      </c>
      <c r="Y122" t="s">
        <v>41</v>
      </c>
      <c r="Z122" t="s">
        <v>39</v>
      </c>
      <c r="AA122" t="s">
        <v>41</v>
      </c>
      <c r="AB122" t="s">
        <v>39</v>
      </c>
      <c r="AC122" t="s">
        <v>254</v>
      </c>
      <c r="AE122" t="s">
        <v>50</v>
      </c>
      <c r="AH122" t="s">
        <v>41</v>
      </c>
      <c r="AI122" t="s">
        <v>41</v>
      </c>
      <c r="AJ122" t="s">
        <v>39</v>
      </c>
      <c r="AK122" t="s">
        <v>39</v>
      </c>
      <c r="AL122" t="s">
        <v>40</v>
      </c>
      <c r="AM122" t="s">
        <v>40</v>
      </c>
      <c r="AN122" t="s">
        <v>41</v>
      </c>
      <c r="AO122" t="s">
        <v>41</v>
      </c>
      <c r="AR122">
        <f t="shared" si="21"/>
        <v>1</v>
      </c>
      <c r="AS122">
        <f t="shared" si="21"/>
        <v>1</v>
      </c>
      <c r="AT122">
        <f t="shared" si="21"/>
        <v>0</v>
      </c>
      <c r="AU122">
        <f t="shared" si="21"/>
        <v>0</v>
      </c>
      <c r="AV122">
        <f t="shared" si="21"/>
        <v>1</v>
      </c>
      <c r="AW122">
        <f t="shared" si="21"/>
        <v>0</v>
      </c>
      <c r="AX122">
        <f t="shared" si="21"/>
        <v>0</v>
      </c>
      <c r="AY122">
        <f t="shared" si="21"/>
        <v>0</v>
      </c>
      <c r="AZ122">
        <f t="shared" si="21"/>
        <v>0</v>
      </c>
      <c r="BA122">
        <f t="shared" si="21"/>
        <v>0</v>
      </c>
      <c r="BB122">
        <f t="shared" si="21"/>
        <v>0</v>
      </c>
      <c r="BC122">
        <f t="shared" si="21"/>
        <v>0</v>
      </c>
      <c r="BD122">
        <f t="shared" si="21"/>
        <v>0</v>
      </c>
      <c r="BE122" t="s">
        <v>169</v>
      </c>
    </row>
    <row r="123" spans="1:58" x14ac:dyDescent="0.35">
      <c r="A123">
        <v>43161.400489074076</v>
      </c>
      <c r="B123" t="s">
        <v>32</v>
      </c>
      <c r="E123" t="s">
        <v>257</v>
      </c>
      <c r="G123" t="s">
        <v>34</v>
      </c>
      <c r="I123" t="s">
        <v>46</v>
      </c>
      <c r="K123" t="s">
        <v>71</v>
      </c>
      <c r="M123" t="s">
        <v>258</v>
      </c>
      <c r="N123" t="s">
        <v>32</v>
      </c>
      <c r="R123" t="s">
        <v>38</v>
      </c>
      <c r="U123" t="s">
        <v>40</v>
      </c>
      <c r="V123" t="s">
        <v>41</v>
      </c>
      <c r="W123" t="s">
        <v>40</v>
      </c>
      <c r="X123" t="s">
        <v>40</v>
      </c>
      <c r="Y123" t="s">
        <v>40</v>
      </c>
      <c r="Z123" t="s">
        <v>40</v>
      </c>
      <c r="AA123" t="s">
        <v>39</v>
      </c>
      <c r="AB123" t="s">
        <v>39</v>
      </c>
      <c r="AE123" t="s">
        <v>42</v>
      </c>
      <c r="AH123" t="s">
        <v>39</v>
      </c>
      <c r="AI123" t="s">
        <v>41</v>
      </c>
      <c r="AJ123" t="s">
        <v>40</v>
      </c>
      <c r="AK123" t="s">
        <v>41</v>
      </c>
      <c r="AL123" t="s">
        <v>40</v>
      </c>
      <c r="AM123" t="s">
        <v>40</v>
      </c>
      <c r="AN123" t="s">
        <v>39</v>
      </c>
      <c r="AO123" t="s">
        <v>39</v>
      </c>
      <c r="AR123">
        <f t="shared" si="21"/>
        <v>1</v>
      </c>
      <c r="AS123">
        <f t="shared" si="21"/>
        <v>1</v>
      </c>
      <c r="AT123">
        <f t="shared" si="21"/>
        <v>1</v>
      </c>
      <c r="AU123">
        <f t="shared" si="21"/>
        <v>1</v>
      </c>
      <c r="AV123">
        <f t="shared" si="21"/>
        <v>1</v>
      </c>
      <c r="AW123">
        <f t="shared" si="21"/>
        <v>1</v>
      </c>
      <c r="AX123">
        <f t="shared" si="21"/>
        <v>1</v>
      </c>
      <c r="AY123">
        <f t="shared" si="21"/>
        <v>1</v>
      </c>
      <c r="AZ123">
        <f t="shared" si="21"/>
        <v>1</v>
      </c>
      <c r="BA123">
        <f t="shared" si="21"/>
        <v>1</v>
      </c>
      <c r="BB123">
        <f t="shared" si="21"/>
        <v>1</v>
      </c>
      <c r="BC123">
        <f t="shared" si="21"/>
        <v>1</v>
      </c>
      <c r="BD123">
        <f t="shared" si="21"/>
        <v>0</v>
      </c>
      <c r="BE123" t="s">
        <v>103</v>
      </c>
      <c r="BF123" t="s">
        <v>259</v>
      </c>
    </row>
    <row r="124" spans="1:58" x14ac:dyDescent="0.35">
      <c r="A124">
        <v>43162.584053576385</v>
      </c>
      <c r="B124" t="s">
        <v>32</v>
      </c>
      <c r="E124" t="s">
        <v>33</v>
      </c>
      <c r="G124" t="s">
        <v>34</v>
      </c>
      <c r="I124" t="s">
        <v>145</v>
      </c>
      <c r="K124" t="s">
        <v>36</v>
      </c>
      <c r="M124" t="s">
        <v>150</v>
      </c>
      <c r="N124" t="s">
        <v>32</v>
      </c>
      <c r="R124" t="s">
        <v>260</v>
      </c>
      <c r="U124" t="s">
        <v>39</v>
      </c>
      <c r="V124" t="s">
        <v>49</v>
      </c>
      <c r="W124" t="s">
        <v>49</v>
      </c>
      <c r="X124" t="s">
        <v>49</v>
      </c>
      <c r="Y124" t="s">
        <v>49</v>
      </c>
      <c r="Z124" t="s">
        <v>49</v>
      </c>
      <c r="AA124" t="s">
        <v>49</v>
      </c>
      <c r="AB124" t="s">
        <v>39</v>
      </c>
      <c r="AE124" t="s">
        <v>57</v>
      </c>
      <c r="AH124" t="s">
        <v>49</v>
      </c>
      <c r="AI124" t="s">
        <v>49</v>
      </c>
      <c r="AJ124" t="s">
        <v>49</v>
      </c>
      <c r="AK124" t="s">
        <v>49</v>
      </c>
      <c r="AL124" t="s">
        <v>49</v>
      </c>
      <c r="AM124" t="s">
        <v>49</v>
      </c>
      <c r="AN124" t="s">
        <v>49</v>
      </c>
      <c r="AO124" t="s">
        <v>49</v>
      </c>
      <c r="AR124">
        <f t="shared" si="21"/>
        <v>1</v>
      </c>
      <c r="AS124">
        <f t="shared" si="21"/>
        <v>1</v>
      </c>
      <c r="AT124">
        <f t="shared" si="21"/>
        <v>0</v>
      </c>
      <c r="AU124">
        <f t="shared" si="21"/>
        <v>1</v>
      </c>
      <c r="AV124">
        <f t="shared" si="21"/>
        <v>0</v>
      </c>
      <c r="AW124">
        <f t="shared" si="21"/>
        <v>0</v>
      </c>
      <c r="AX124">
        <f t="shared" si="21"/>
        <v>0</v>
      </c>
      <c r="AY124">
        <f t="shared" si="21"/>
        <v>0</v>
      </c>
      <c r="AZ124">
        <f t="shared" si="21"/>
        <v>0</v>
      </c>
      <c r="BA124">
        <f t="shared" si="21"/>
        <v>0</v>
      </c>
      <c r="BB124">
        <f t="shared" si="21"/>
        <v>0</v>
      </c>
      <c r="BC124">
        <f t="shared" si="21"/>
        <v>0</v>
      </c>
      <c r="BD124">
        <f t="shared" si="21"/>
        <v>0</v>
      </c>
      <c r="BE124" t="s">
        <v>142</v>
      </c>
    </row>
    <row r="125" spans="1:58" x14ac:dyDescent="0.35">
      <c r="A125">
        <v>43164.565246064813</v>
      </c>
      <c r="B125" t="s">
        <v>32</v>
      </c>
      <c r="E125" t="s">
        <v>100</v>
      </c>
      <c r="G125" t="s">
        <v>45</v>
      </c>
      <c r="I125" t="s">
        <v>70</v>
      </c>
      <c r="K125" t="s">
        <v>36</v>
      </c>
      <c r="M125" t="s">
        <v>72</v>
      </c>
      <c r="N125" t="s">
        <v>32</v>
      </c>
      <c r="R125" t="s">
        <v>55</v>
      </c>
      <c r="U125" t="s">
        <v>41</v>
      </c>
      <c r="V125" t="s">
        <v>41</v>
      </c>
      <c r="W125" t="s">
        <v>39</v>
      </c>
      <c r="X125" t="s">
        <v>39</v>
      </c>
      <c r="Y125" t="s">
        <v>39</v>
      </c>
      <c r="Z125" t="s">
        <v>40</v>
      </c>
      <c r="AA125" t="s">
        <v>41</v>
      </c>
      <c r="AB125" t="s">
        <v>39</v>
      </c>
      <c r="AE125" t="s">
        <v>57</v>
      </c>
      <c r="AH125" t="s">
        <v>39</v>
      </c>
      <c r="AI125" t="s">
        <v>39</v>
      </c>
      <c r="AJ125" t="s">
        <v>39</v>
      </c>
      <c r="AK125" t="s">
        <v>39</v>
      </c>
      <c r="AL125" t="s">
        <v>41</v>
      </c>
      <c r="AM125" t="s">
        <v>40</v>
      </c>
      <c r="AN125" t="s">
        <v>39</v>
      </c>
      <c r="AO125" t="s">
        <v>39</v>
      </c>
      <c r="AR125">
        <f t="shared" si="21"/>
        <v>1</v>
      </c>
      <c r="AS125">
        <f t="shared" si="21"/>
        <v>1</v>
      </c>
      <c r="AT125">
        <f t="shared" si="21"/>
        <v>1</v>
      </c>
      <c r="AU125">
        <f t="shared" si="21"/>
        <v>1</v>
      </c>
      <c r="AV125">
        <f t="shared" si="21"/>
        <v>0</v>
      </c>
      <c r="AW125">
        <f t="shared" si="21"/>
        <v>0</v>
      </c>
      <c r="AX125">
        <f t="shared" si="21"/>
        <v>0</v>
      </c>
      <c r="AY125">
        <f t="shared" si="21"/>
        <v>0</v>
      </c>
      <c r="AZ125">
        <f t="shared" si="21"/>
        <v>0</v>
      </c>
      <c r="BA125">
        <f t="shared" si="21"/>
        <v>0</v>
      </c>
      <c r="BB125">
        <f t="shared" si="21"/>
        <v>0</v>
      </c>
      <c r="BC125">
        <f t="shared" si="21"/>
        <v>1</v>
      </c>
      <c r="BD125">
        <f t="shared" si="21"/>
        <v>0</v>
      </c>
      <c r="BE125" t="s">
        <v>264</v>
      </c>
    </row>
    <row r="126" spans="1:58" x14ac:dyDescent="0.35">
      <c r="A126">
        <v>43164.888949826389</v>
      </c>
      <c r="B126" t="s">
        <v>32</v>
      </c>
      <c r="E126" t="s">
        <v>52</v>
      </c>
      <c r="G126" t="s">
        <v>160</v>
      </c>
      <c r="I126" t="s">
        <v>46</v>
      </c>
      <c r="K126" t="s">
        <v>53</v>
      </c>
      <c r="M126" t="s">
        <v>59</v>
      </c>
      <c r="N126" t="s">
        <v>32</v>
      </c>
      <c r="R126" t="s">
        <v>50</v>
      </c>
      <c r="U126" t="s">
        <v>40</v>
      </c>
      <c r="V126" t="s">
        <v>40</v>
      </c>
      <c r="W126" t="s">
        <v>40</v>
      </c>
      <c r="X126" t="s">
        <v>41</v>
      </c>
      <c r="Y126" t="s">
        <v>49</v>
      </c>
      <c r="Z126" t="s">
        <v>41</v>
      </c>
      <c r="AA126" t="s">
        <v>41</v>
      </c>
      <c r="AB126" t="s">
        <v>39</v>
      </c>
      <c r="AE126" t="s">
        <v>50</v>
      </c>
      <c r="AH126" t="s">
        <v>40</v>
      </c>
      <c r="AI126" t="s">
        <v>40</v>
      </c>
      <c r="AJ126" t="s">
        <v>41</v>
      </c>
      <c r="AK126" t="s">
        <v>41</v>
      </c>
      <c r="AL126" t="s">
        <v>41</v>
      </c>
      <c r="AM126" t="s">
        <v>41</v>
      </c>
      <c r="AN126" t="s">
        <v>41</v>
      </c>
      <c r="AO126" t="s">
        <v>39</v>
      </c>
      <c r="AR126">
        <f t="shared" si="21"/>
        <v>1</v>
      </c>
      <c r="AS126">
        <f t="shared" si="21"/>
        <v>1</v>
      </c>
      <c r="AT126">
        <f t="shared" si="21"/>
        <v>1</v>
      </c>
      <c r="AU126">
        <f t="shared" si="21"/>
        <v>1</v>
      </c>
      <c r="AV126">
        <f t="shared" si="21"/>
        <v>1</v>
      </c>
      <c r="AW126">
        <f t="shared" si="21"/>
        <v>1</v>
      </c>
      <c r="AX126">
        <f t="shared" si="21"/>
        <v>1</v>
      </c>
      <c r="AY126">
        <f t="shared" si="21"/>
        <v>0</v>
      </c>
      <c r="AZ126">
        <f t="shared" si="21"/>
        <v>0</v>
      </c>
      <c r="BA126">
        <f t="shared" si="21"/>
        <v>0</v>
      </c>
      <c r="BB126">
        <f t="shared" si="21"/>
        <v>0</v>
      </c>
      <c r="BC126">
        <f t="shared" si="21"/>
        <v>0</v>
      </c>
      <c r="BD126">
        <f t="shared" si="21"/>
        <v>0</v>
      </c>
      <c r="BE126" t="s">
        <v>77</v>
      </c>
    </row>
    <row r="127" spans="1:58" x14ac:dyDescent="0.35">
      <c r="A127">
        <v>43165.084017002315</v>
      </c>
      <c r="B127" t="s">
        <v>32</v>
      </c>
      <c r="E127" t="s">
        <v>100</v>
      </c>
      <c r="G127" t="s">
        <v>34</v>
      </c>
      <c r="I127" t="s">
        <v>35</v>
      </c>
      <c r="K127" t="s">
        <v>36</v>
      </c>
      <c r="M127" t="s">
        <v>59</v>
      </c>
      <c r="N127" t="s">
        <v>32</v>
      </c>
      <c r="R127" t="s">
        <v>38</v>
      </c>
      <c r="U127" t="s">
        <v>41</v>
      </c>
      <c r="V127" t="s">
        <v>40</v>
      </c>
      <c r="W127" t="s">
        <v>40</v>
      </c>
      <c r="X127" t="s">
        <v>40</v>
      </c>
      <c r="Y127" t="s">
        <v>40</v>
      </c>
      <c r="Z127" t="s">
        <v>40</v>
      </c>
      <c r="AA127" t="s">
        <v>39</v>
      </c>
      <c r="AB127" t="s">
        <v>39</v>
      </c>
      <c r="AE127" t="s">
        <v>49</v>
      </c>
      <c r="AH127" t="s">
        <v>49</v>
      </c>
      <c r="AI127" t="s">
        <v>49</v>
      </c>
      <c r="AJ127" t="s">
        <v>49</v>
      </c>
      <c r="AK127" t="s">
        <v>49</v>
      </c>
      <c r="AL127" t="s">
        <v>49</v>
      </c>
      <c r="AM127" t="s">
        <v>49</v>
      </c>
      <c r="AN127" t="s">
        <v>49</v>
      </c>
      <c r="AO127" t="s">
        <v>49</v>
      </c>
      <c r="AR127">
        <f t="shared" si="21"/>
        <v>1</v>
      </c>
      <c r="AS127">
        <f t="shared" si="21"/>
        <v>1</v>
      </c>
      <c r="AT127">
        <f t="shared" si="21"/>
        <v>1</v>
      </c>
      <c r="AU127">
        <f t="shared" si="21"/>
        <v>1</v>
      </c>
      <c r="AV127">
        <f t="shared" si="21"/>
        <v>1</v>
      </c>
      <c r="AW127">
        <f t="shared" si="21"/>
        <v>1</v>
      </c>
      <c r="AX127">
        <f t="shared" si="21"/>
        <v>1</v>
      </c>
      <c r="AY127">
        <f t="shared" si="21"/>
        <v>1</v>
      </c>
      <c r="AZ127">
        <f t="shared" si="21"/>
        <v>1</v>
      </c>
      <c r="BA127">
        <f t="shared" si="21"/>
        <v>1</v>
      </c>
      <c r="BB127">
        <f t="shared" si="21"/>
        <v>1</v>
      </c>
      <c r="BC127">
        <f t="shared" si="21"/>
        <v>1</v>
      </c>
      <c r="BD127">
        <f t="shared" si="21"/>
        <v>0</v>
      </c>
      <c r="BE127" t="s">
        <v>103</v>
      </c>
    </row>
  </sheetData>
  <sortState ref="A2:BF128">
    <sortCondition ref="N11:N128"/>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4C41B-014C-48D9-BD1D-CD3812A09A63}">
  <dimension ref="A1:BA135"/>
  <sheetViews>
    <sheetView topLeftCell="AX1" workbookViewId="0">
      <selection activeCell="AZ1" sqref="AZ1"/>
    </sheetView>
  </sheetViews>
  <sheetFormatPr defaultColWidth="25.59765625" defaultRowHeight="12.75" x14ac:dyDescent="0.35"/>
  <cols>
    <col min="1" max="1" width="14.6640625" customWidth="1"/>
    <col min="38" max="38" width="25.59765625" style="5"/>
  </cols>
  <sheetData>
    <row r="1" spans="1:53" s="4" customFormat="1" ht="89.65" x14ac:dyDescent="0.4">
      <c r="A1" s="4" t="s">
        <v>0</v>
      </c>
      <c r="B1" s="4" t="s">
        <v>1</v>
      </c>
      <c r="C1" s="4" t="s">
        <v>2</v>
      </c>
      <c r="D1" s="4" t="s">
        <v>3</v>
      </c>
      <c r="E1" s="4" t="s">
        <v>4</v>
      </c>
      <c r="F1" s="4" t="s">
        <v>5</v>
      </c>
      <c r="G1" s="4" t="s">
        <v>6</v>
      </c>
      <c r="H1" s="4" t="s">
        <v>7</v>
      </c>
      <c r="I1" s="4" t="s">
        <v>8</v>
      </c>
      <c r="J1" s="4" t="s">
        <v>9</v>
      </c>
      <c r="L1" s="4" t="s">
        <v>10</v>
      </c>
      <c r="M1" s="7" t="s">
        <v>279</v>
      </c>
      <c r="O1" s="6" t="s">
        <v>280</v>
      </c>
      <c r="P1" s="6" t="s">
        <v>281</v>
      </c>
      <c r="Q1" s="6" t="s">
        <v>282</v>
      </c>
      <c r="R1" s="6" t="s">
        <v>283</v>
      </c>
      <c r="S1" s="6" t="s">
        <v>284</v>
      </c>
      <c r="T1" s="6" t="s">
        <v>285</v>
      </c>
      <c r="U1" s="6" t="s">
        <v>286</v>
      </c>
      <c r="V1" s="6" t="s">
        <v>287</v>
      </c>
      <c r="W1" s="4" t="s">
        <v>19</v>
      </c>
      <c r="Y1" s="4" t="s">
        <v>20</v>
      </c>
      <c r="Z1" s="7" t="s">
        <v>278</v>
      </c>
      <c r="AB1" s="6" t="s">
        <v>288</v>
      </c>
      <c r="AC1" s="6" t="s">
        <v>289</v>
      </c>
      <c r="AD1" s="6" t="s">
        <v>290</v>
      </c>
      <c r="AE1" s="6" t="s">
        <v>283</v>
      </c>
      <c r="AF1" s="6" t="s">
        <v>284</v>
      </c>
      <c r="AG1" s="6" t="s">
        <v>285</v>
      </c>
      <c r="AH1" s="6" t="s">
        <v>286</v>
      </c>
      <c r="AI1" s="6" t="s">
        <v>291</v>
      </c>
      <c r="AJ1" s="4" t="s">
        <v>19</v>
      </c>
      <c r="AK1" s="4" t="s">
        <v>29</v>
      </c>
      <c r="AM1" s="6" t="s">
        <v>98</v>
      </c>
      <c r="AN1" s="4" t="s">
        <v>243</v>
      </c>
      <c r="AO1" s="6" t="s">
        <v>268</v>
      </c>
      <c r="AP1" s="6" t="s">
        <v>269</v>
      </c>
      <c r="AQ1" s="6" t="s">
        <v>270</v>
      </c>
      <c r="AR1" s="6" t="s">
        <v>271</v>
      </c>
      <c r="AS1" s="6" t="s">
        <v>272</v>
      </c>
      <c r="AT1" s="6" t="s">
        <v>273</v>
      </c>
      <c r="AU1" s="6" t="s">
        <v>274</v>
      </c>
      <c r="AV1" s="6" t="s">
        <v>275</v>
      </c>
      <c r="AW1" s="6" t="s">
        <v>276</v>
      </c>
      <c r="AX1" s="6" t="s">
        <v>277</v>
      </c>
      <c r="AY1" s="6" t="s">
        <v>252</v>
      </c>
      <c r="AZ1" s="6" t="s">
        <v>30</v>
      </c>
      <c r="BA1" s="4" t="s">
        <v>31</v>
      </c>
    </row>
    <row r="2" spans="1:53" s="4" customFormat="1" ht="38.25" x14ac:dyDescent="0.35">
      <c r="K2" s="4" t="s">
        <v>55</v>
      </c>
      <c r="L2" s="4">
        <f t="shared" ref="L2:L10" si="0">COUNTIF(L$11:L$135,$K2)</f>
        <v>16</v>
      </c>
      <c r="N2" s="6" t="s">
        <v>39</v>
      </c>
      <c r="O2" s="4">
        <f t="shared" ref="O2:V5" si="1">COUNTIF(O$11:O$135,$N2)</f>
        <v>24</v>
      </c>
      <c r="P2" s="4">
        <f t="shared" si="1"/>
        <v>18</v>
      </c>
      <c r="Q2" s="4">
        <f t="shared" si="1"/>
        <v>26</v>
      </c>
      <c r="R2" s="4">
        <f t="shared" si="1"/>
        <v>25</v>
      </c>
      <c r="S2" s="4">
        <f t="shared" si="1"/>
        <v>8</v>
      </c>
      <c r="T2" s="4">
        <f t="shared" si="1"/>
        <v>13</v>
      </c>
      <c r="U2" s="4">
        <f t="shared" si="1"/>
        <v>34</v>
      </c>
      <c r="V2" s="4">
        <f t="shared" si="1"/>
        <v>79</v>
      </c>
      <c r="X2" s="6" t="s">
        <v>57</v>
      </c>
      <c r="Y2" s="4">
        <f>COUNTIF(Y$11:Y$135,$X2)</f>
        <v>18</v>
      </c>
      <c r="AA2" s="4" t="s">
        <v>40</v>
      </c>
      <c r="AB2" s="4">
        <f t="shared" ref="AB2:AI5" si="2">COUNTIF(AB$11:AB$135,$AA2)</f>
        <v>23</v>
      </c>
      <c r="AC2" s="4">
        <f t="shared" si="2"/>
        <v>53</v>
      </c>
      <c r="AD2" s="4">
        <f t="shared" si="2"/>
        <v>29</v>
      </c>
      <c r="AE2" s="4">
        <f t="shared" si="2"/>
        <v>33</v>
      </c>
      <c r="AF2" s="4">
        <f t="shared" si="2"/>
        <v>55</v>
      </c>
      <c r="AG2" s="4">
        <f t="shared" si="2"/>
        <v>54</v>
      </c>
      <c r="AH2" s="4">
        <f t="shared" si="2"/>
        <v>28</v>
      </c>
      <c r="AI2" s="4">
        <f t="shared" si="2"/>
        <v>13</v>
      </c>
      <c r="AM2" s="6"/>
      <c r="AO2" s="6"/>
      <c r="AP2" s="6"/>
      <c r="AQ2" s="6"/>
      <c r="AR2" s="6"/>
      <c r="AS2" s="6"/>
      <c r="AT2" s="6"/>
      <c r="AU2" s="6"/>
      <c r="AV2" s="6"/>
      <c r="AW2" s="6"/>
      <c r="AX2" s="6"/>
      <c r="AY2" s="6"/>
    </row>
    <row r="3" spans="1:53" s="4" customFormat="1" ht="25.5" x14ac:dyDescent="0.35">
      <c r="K3" s="6" t="s">
        <v>38</v>
      </c>
      <c r="L3" s="4">
        <f t="shared" si="0"/>
        <v>52</v>
      </c>
      <c r="N3" s="4" t="s">
        <v>41</v>
      </c>
      <c r="O3" s="4">
        <f t="shared" si="1"/>
        <v>40</v>
      </c>
      <c r="P3" s="4">
        <f t="shared" si="1"/>
        <v>44</v>
      </c>
      <c r="Q3" s="4">
        <f t="shared" si="1"/>
        <v>28</v>
      </c>
      <c r="R3" s="4">
        <f t="shared" si="1"/>
        <v>25</v>
      </c>
      <c r="S3" s="4">
        <f t="shared" si="1"/>
        <v>27</v>
      </c>
      <c r="T3" s="4">
        <f t="shared" si="1"/>
        <v>31</v>
      </c>
      <c r="U3" s="4">
        <f t="shared" si="1"/>
        <v>33</v>
      </c>
      <c r="V3" s="4">
        <f t="shared" si="1"/>
        <v>18</v>
      </c>
      <c r="X3" s="6" t="s">
        <v>42</v>
      </c>
      <c r="Y3" s="4">
        <f>COUNTIF(Y$11:Y$135,$X3)</f>
        <v>57</v>
      </c>
      <c r="AA3" s="4" t="s">
        <v>41</v>
      </c>
      <c r="AB3" s="4">
        <f t="shared" si="2"/>
        <v>30</v>
      </c>
      <c r="AC3" s="4">
        <f t="shared" si="2"/>
        <v>32</v>
      </c>
      <c r="AD3" s="4">
        <f t="shared" si="2"/>
        <v>29</v>
      </c>
      <c r="AE3" s="4">
        <f t="shared" si="2"/>
        <v>31</v>
      </c>
      <c r="AF3" s="4">
        <f t="shared" si="2"/>
        <v>32</v>
      </c>
      <c r="AG3" s="4">
        <f t="shared" si="2"/>
        <v>30</v>
      </c>
      <c r="AH3" s="4">
        <f t="shared" si="2"/>
        <v>38</v>
      </c>
      <c r="AI3" s="4">
        <f t="shared" si="2"/>
        <v>26</v>
      </c>
      <c r="AM3" s="6"/>
      <c r="AO3" s="6"/>
      <c r="AP3" s="6"/>
      <c r="AQ3" s="6"/>
      <c r="AR3" s="6"/>
      <c r="AS3" s="6"/>
      <c r="AT3" s="6"/>
      <c r="AU3" s="6"/>
      <c r="AV3" s="6"/>
      <c r="AW3" s="6"/>
      <c r="AX3" s="6"/>
      <c r="AY3" s="6"/>
    </row>
    <row r="4" spans="1:53" s="4" customFormat="1" x14ac:dyDescent="0.35">
      <c r="K4" s="6" t="s">
        <v>132</v>
      </c>
      <c r="L4" s="4">
        <f t="shared" si="0"/>
        <v>1</v>
      </c>
      <c r="N4" s="4" t="s">
        <v>40</v>
      </c>
      <c r="O4" s="4">
        <f t="shared" si="1"/>
        <v>46</v>
      </c>
      <c r="P4" s="4">
        <f t="shared" si="1"/>
        <v>47</v>
      </c>
      <c r="Q4" s="4">
        <f t="shared" si="1"/>
        <v>49</v>
      </c>
      <c r="R4" s="4">
        <f t="shared" si="1"/>
        <v>50</v>
      </c>
      <c r="S4" s="4">
        <f t="shared" si="1"/>
        <v>66</v>
      </c>
      <c r="T4" s="4">
        <f t="shared" si="1"/>
        <v>59</v>
      </c>
      <c r="U4" s="4">
        <f t="shared" si="1"/>
        <v>39</v>
      </c>
      <c r="V4" s="4">
        <f t="shared" si="1"/>
        <v>9</v>
      </c>
      <c r="X4" s="6" t="s">
        <v>132</v>
      </c>
      <c r="Y4" s="4">
        <f t="shared" ref="Y4:Y10" si="3">COUNTIF(Y$11:Y$135,$K4)</f>
        <v>0</v>
      </c>
      <c r="AA4" s="4" t="s">
        <v>39</v>
      </c>
      <c r="AB4" s="4">
        <f t="shared" si="2"/>
        <v>53</v>
      </c>
      <c r="AC4" s="4">
        <f t="shared" si="2"/>
        <v>16</v>
      </c>
      <c r="AD4" s="4">
        <f t="shared" si="2"/>
        <v>40</v>
      </c>
      <c r="AE4" s="4">
        <f t="shared" si="2"/>
        <v>36</v>
      </c>
      <c r="AF4" s="4">
        <f t="shared" si="2"/>
        <v>8</v>
      </c>
      <c r="AG4" s="4">
        <f t="shared" si="2"/>
        <v>8</v>
      </c>
      <c r="AH4" s="4">
        <f t="shared" si="2"/>
        <v>35</v>
      </c>
      <c r="AI4" s="4">
        <f t="shared" si="2"/>
        <v>60</v>
      </c>
      <c r="AM4" s="6"/>
      <c r="AO4" s="6"/>
      <c r="AP4" s="6"/>
      <c r="AQ4" s="6"/>
      <c r="AR4" s="6"/>
      <c r="AS4" s="6"/>
      <c r="AT4" s="6"/>
      <c r="AU4" s="6"/>
      <c r="AV4" s="6"/>
      <c r="AW4" s="6"/>
      <c r="AX4" s="6"/>
      <c r="AY4" s="6"/>
    </row>
    <row r="5" spans="1:53" s="4" customFormat="1" x14ac:dyDescent="0.35">
      <c r="K5" s="6" t="s">
        <v>50</v>
      </c>
      <c r="L5" s="4">
        <f t="shared" si="0"/>
        <v>13</v>
      </c>
      <c r="N5" s="6" t="s">
        <v>49</v>
      </c>
      <c r="O5" s="4">
        <f t="shared" si="1"/>
        <v>7</v>
      </c>
      <c r="P5" s="4">
        <f t="shared" si="1"/>
        <v>8</v>
      </c>
      <c r="Q5" s="4">
        <f t="shared" si="1"/>
        <v>14</v>
      </c>
      <c r="R5" s="4">
        <f t="shared" si="1"/>
        <v>17</v>
      </c>
      <c r="S5" s="4">
        <f t="shared" si="1"/>
        <v>16</v>
      </c>
      <c r="T5" s="4">
        <f t="shared" si="1"/>
        <v>14</v>
      </c>
      <c r="U5" s="4">
        <f t="shared" si="1"/>
        <v>11</v>
      </c>
      <c r="V5" s="4">
        <f t="shared" si="1"/>
        <v>11</v>
      </c>
      <c r="X5" s="6" t="s">
        <v>50</v>
      </c>
      <c r="Y5" s="4">
        <f t="shared" si="3"/>
        <v>7</v>
      </c>
      <c r="AA5" s="6" t="s">
        <v>49</v>
      </c>
      <c r="AB5" s="4">
        <f t="shared" si="2"/>
        <v>11</v>
      </c>
      <c r="AC5" s="4">
        <f t="shared" si="2"/>
        <v>16</v>
      </c>
      <c r="AD5" s="4">
        <f t="shared" si="2"/>
        <v>19</v>
      </c>
      <c r="AE5" s="4">
        <f t="shared" si="2"/>
        <v>17</v>
      </c>
      <c r="AF5" s="4">
        <f t="shared" si="2"/>
        <v>22</v>
      </c>
      <c r="AG5" s="4">
        <f t="shared" si="2"/>
        <v>25</v>
      </c>
      <c r="AH5" s="4">
        <f t="shared" si="2"/>
        <v>16</v>
      </c>
      <c r="AI5" s="4">
        <f t="shared" si="2"/>
        <v>18</v>
      </c>
      <c r="AM5" s="6"/>
      <c r="AO5" s="6"/>
      <c r="AP5" s="6"/>
      <c r="AQ5" s="6"/>
      <c r="AR5" s="6"/>
      <c r="AS5" s="6"/>
      <c r="AT5" s="6"/>
      <c r="AU5" s="6"/>
      <c r="AV5" s="6"/>
      <c r="AW5" s="6"/>
      <c r="AX5" s="6"/>
      <c r="AY5" s="6"/>
    </row>
    <row r="6" spans="1:53" s="4" customFormat="1" x14ac:dyDescent="0.35">
      <c r="K6" s="6" t="s">
        <v>48</v>
      </c>
      <c r="L6" s="4">
        <f t="shared" si="0"/>
        <v>1</v>
      </c>
      <c r="N6" s="6"/>
      <c r="X6" s="6" t="s">
        <v>48</v>
      </c>
      <c r="Y6" s="4">
        <f t="shared" si="3"/>
        <v>0</v>
      </c>
      <c r="AA6" s="6"/>
      <c r="AM6" s="6"/>
      <c r="AO6" s="6"/>
      <c r="AP6" s="6"/>
      <c r="AQ6" s="6"/>
      <c r="AR6" s="6"/>
      <c r="AS6" s="6"/>
      <c r="AT6" s="6"/>
      <c r="AU6" s="6"/>
      <c r="AV6" s="6"/>
      <c r="AW6" s="6"/>
      <c r="AX6" s="6"/>
      <c r="AY6" s="6"/>
    </row>
    <row r="7" spans="1:53" s="4" customFormat="1" x14ac:dyDescent="0.35">
      <c r="K7" s="6" t="s">
        <v>154</v>
      </c>
      <c r="L7" s="4">
        <f t="shared" si="0"/>
        <v>3</v>
      </c>
      <c r="N7" s="6"/>
      <c r="X7" s="6" t="s">
        <v>154</v>
      </c>
      <c r="Y7" s="4">
        <f t="shared" si="3"/>
        <v>0</v>
      </c>
      <c r="AA7" s="6"/>
      <c r="AM7" s="6"/>
      <c r="AO7" s="6"/>
      <c r="AP7" s="6"/>
      <c r="AQ7" s="6"/>
      <c r="AR7" s="6"/>
      <c r="AS7" s="6"/>
      <c r="AT7" s="6"/>
      <c r="AU7" s="6"/>
      <c r="AV7" s="6"/>
      <c r="AW7" s="6"/>
      <c r="AX7" s="6"/>
      <c r="AY7" s="6"/>
    </row>
    <row r="8" spans="1:53" s="4" customFormat="1" x14ac:dyDescent="0.35">
      <c r="K8" s="6" t="s">
        <v>121</v>
      </c>
      <c r="L8" s="4">
        <f t="shared" si="0"/>
        <v>15</v>
      </c>
      <c r="N8" s="6"/>
      <c r="X8" s="6" t="s">
        <v>121</v>
      </c>
      <c r="Y8" s="4">
        <f t="shared" si="3"/>
        <v>4</v>
      </c>
      <c r="AA8" s="6"/>
      <c r="AM8" s="6"/>
      <c r="AO8" s="6"/>
      <c r="AP8" s="6"/>
      <c r="AQ8" s="6"/>
      <c r="AR8" s="6"/>
      <c r="AS8" s="6"/>
      <c r="AT8" s="6"/>
      <c r="AU8" s="6"/>
      <c r="AV8" s="6"/>
      <c r="AW8" s="6"/>
      <c r="AX8" s="6"/>
      <c r="AY8" s="6"/>
    </row>
    <row r="9" spans="1:53" s="4" customFormat="1" x14ac:dyDescent="0.35">
      <c r="K9" s="6" t="s">
        <v>113</v>
      </c>
      <c r="L9" s="4">
        <f t="shared" si="0"/>
        <v>5</v>
      </c>
      <c r="N9" s="6"/>
      <c r="X9" s="6" t="s">
        <v>113</v>
      </c>
      <c r="Y9" s="4">
        <f t="shared" si="3"/>
        <v>1</v>
      </c>
      <c r="AA9" s="6"/>
      <c r="AM9" s="6"/>
      <c r="AO9" s="6"/>
      <c r="AP9" s="6"/>
      <c r="AQ9" s="6"/>
      <c r="AR9" s="6"/>
      <c r="AS9" s="6"/>
      <c r="AT9" s="6"/>
      <c r="AU9" s="6"/>
      <c r="AV9" s="6"/>
      <c r="AW9" s="6"/>
      <c r="AX9" s="6"/>
      <c r="AY9" s="6"/>
    </row>
    <row r="10" spans="1:53" s="4" customFormat="1" x14ac:dyDescent="0.35">
      <c r="K10" s="6" t="s">
        <v>49</v>
      </c>
      <c r="L10" s="4">
        <f t="shared" si="0"/>
        <v>10</v>
      </c>
      <c r="N10" s="6"/>
      <c r="X10" s="6" t="s">
        <v>49</v>
      </c>
      <c r="Y10" s="4">
        <f t="shared" si="3"/>
        <v>28</v>
      </c>
      <c r="AA10" s="6"/>
      <c r="AM10" s="6"/>
      <c r="AO10" s="6"/>
      <c r="AP10" s="6"/>
      <c r="AQ10" s="6"/>
      <c r="AR10" s="6"/>
      <c r="AS10" s="6"/>
      <c r="AT10" s="6"/>
      <c r="AU10" s="6"/>
      <c r="AV10" s="6"/>
      <c r="AW10" s="6"/>
      <c r="AX10" s="6"/>
      <c r="AY10" s="6"/>
    </row>
    <row r="11" spans="1:53" x14ac:dyDescent="0.35">
      <c r="A11">
        <v>43146.968047511575</v>
      </c>
      <c r="B11" t="s">
        <v>32</v>
      </c>
      <c r="C11" t="s">
        <v>52</v>
      </c>
      <c r="D11" t="s">
        <v>34</v>
      </c>
      <c r="E11" t="s">
        <v>46</v>
      </c>
      <c r="F11" t="s">
        <v>53</v>
      </c>
      <c r="G11" t="s">
        <v>54</v>
      </c>
      <c r="H11" t="s">
        <v>32</v>
      </c>
      <c r="L11" t="s">
        <v>55</v>
      </c>
      <c r="O11" t="s">
        <v>41</v>
      </c>
      <c r="P11" t="s">
        <v>41</v>
      </c>
      <c r="Q11" t="s">
        <v>41</v>
      </c>
      <c r="R11" t="s">
        <v>41</v>
      </c>
      <c r="S11" t="s">
        <v>41</v>
      </c>
      <c r="T11" t="s">
        <v>41</v>
      </c>
      <c r="U11" t="s">
        <v>39</v>
      </c>
      <c r="V11" t="s">
        <v>49</v>
      </c>
      <c r="W11" t="s">
        <v>56</v>
      </c>
      <c r="Y11" t="s">
        <v>57</v>
      </c>
      <c r="AB11" t="s">
        <v>41</v>
      </c>
      <c r="AC11" t="s">
        <v>41</v>
      </c>
      <c r="AD11" t="s">
        <v>41</v>
      </c>
      <c r="AE11" t="s">
        <v>41</v>
      </c>
      <c r="AF11" t="s">
        <v>41</v>
      </c>
      <c r="AG11" t="s">
        <v>41</v>
      </c>
      <c r="AH11" t="s">
        <v>39</v>
      </c>
      <c r="AI11" t="s">
        <v>49</v>
      </c>
      <c r="AM11">
        <f t="shared" ref="AM11:AY20" si="4">COUNT(SEARCH(AM$1,$AZ11))</f>
        <v>1</v>
      </c>
      <c r="AN11">
        <f t="shared" si="4"/>
        <v>0</v>
      </c>
      <c r="AO11">
        <f t="shared" si="4"/>
        <v>0</v>
      </c>
      <c r="AP11">
        <f t="shared" si="4"/>
        <v>0</v>
      </c>
      <c r="AQ11">
        <f t="shared" si="4"/>
        <v>1</v>
      </c>
      <c r="AR11">
        <f t="shared" si="4"/>
        <v>0</v>
      </c>
      <c r="AS11">
        <f t="shared" si="4"/>
        <v>0</v>
      </c>
      <c r="AT11">
        <f t="shared" si="4"/>
        <v>0</v>
      </c>
      <c r="AU11">
        <f t="shared" si="4"/>
        <v>0</v>
      </c>
      <c r="AV11">
        <f t="shared" si="4"/>
        <v>0</v>
      </c>
      <c r="AW11">
        <f t="shared" si="4"/>
        <v>0</v>
      </c>
      <c r="AX11">
        <f t="shared" si="4"/>
        <v>0</v>
      </c>
      <c r="AY11">
        <f t="shared" si="4"/>
        <v>0</v>
      </c>
      <c r="AZ11" t="s">
        <v>58</v>
      </c>
    </row>
    <row r="12" spans="1:53" x14ac:dyDescent="0.35">
      <c r="A12">
        <v>43148.360889421296</v>
      </c>
      <c r="B12" t="s">
        <v>32</v>
      </c>
      <c r="C12" t="s">
        <v>33</v>
      </c>
      <c r="D12" t="s">
        <v>45</v>
      </c>
      <c r="E12" t="s">
        <v>70</v>
      </c>
      <c r="F12" t="s">
        <v>36</v>
      </c>
      <c r="G12" t="s">
        <v>105</v>
      </c>
      <c r="H12" t="s">
        <v>32</v>
      </c>
      <c r="L12" t="s">
        <v>55</v>
      </c>
      <c r="O12" t="s">
        <v>41</v>
      </c>
      <c r="P12" t="s">
        <v>40</v>
      </c>
      <c r="Q12" t="s">
        <v>39</v>
      </c>
      <c r="R12" t="s">
        <v>41</v>
      </c>
      <c r="S12" t="s">
        <v>49</v>
      </c>
      <c r="T12" t="s">
        <v>49</v>
      </c>
      <c r="U12" t="s">
        <v>39</v>
      </c>
      <c r="V12" t="s">
        <v>39</v>
      </c>
      <c r="Y12" t="s">
        <v>42</v>
      </c>
      <c r="AB12" t="s">
        <v>39</v>
      </c>
      <c r="AC12" t="s">
        <v>40</v>
      </c>
      <c r="AD12" t="s">
        <v>49</v>
      </c>
      <c r="AE12" t="s">
        <v>49</v>
      </c>
      <c r="AF12" t="s">
        <v>49</v>
      </c>
      <c r="AG12" t="s">
        <v>49</v>
      </c>
      <c r="AH12" t="s">
        <v>39</v>
      </c>
      <c r="AI12" t="s">
        <v>39</v>
      </c>
      <c r="AJ12" t="s">
        <v>157</v>
      </c>
      <c r="AK12" t="s">
        <v>158</v>
      </c>
      <c r="AM12">
        <f t="shared" si="4"/>
        <v>1</v>
      </c>
      <c r="AN12">
        <f t="shared" si="4"/>
        <v>1</v>
      </c>
      <c r="AO12">
        <f t="shared" si="4"/>
        <v>0</v>
      </c>
      <c r="AP12">
        <f t="shared" si="4"/>
        <v>1</v>
      </c>
      <c r="AQ12">
        <f t="shared" si="4"/>
        <v>1</v>
      </c>
      <c r="AR12">
        <f t="shared" si="4"/>
        <v>0</v>
      </c>
      <c r="AS12">
        <f t="shared" si="4"/>
        <v>0</v>
      </c>
      <c r="AT12">
        <f t="shared" si="4"/>
        <v>0</v>
      </c>
      <c r="AU12">
        <f t="shared" si="4"/>
        <v>0</v>
      </c>
      <c r="AV12">
        <f t="shared" si="4"/>
        <v>0</v>
      </c>
      <c r="AW12">
        <f t="shared" si="4"/>
        <v>0</v>
      </c>
      <c r="AX12">
        <f t="shared" si="4"/>
        <v>0</v>
      </c>
      <c r="AY12">
        <f t="shared" si="4"/>
        <v>0</v>
      </c>
      <c r="AZ12" t="s">
        <v>159</v>
      </c>
    </row>
    <row r="13" spans="1:53" x14ac:dyDescent="0.35">
      <c r="A13">
        <v>43148.399490277778</v>
      </c>
      <c r="B13" t="s">
        <v>32</v>
      </c>
      <c r="C13" t="s">
        <v>33</v>
      </c>
      <c r="D13" t="s">
        <v>34</v>
      </c>
      <c r="E13" t="s">
        <v>46</v>
      </c>
      <c r="F13" t="s">
        <v>53</v>
      </c>
      <c r="G13" t="s">
        <v>89</v>
      </c>
      <c r="H13" t="s">
        <v>32</v>
      </c>
      <c r="L13" t="s">
        <v>55</v>
      </c>
      <c r="O13" t="s">
        <v>41</v>
      </c>
      <c r="P13" t="s">
        <v>41</v>
      </c>
      <c r="Q13" t="s">
        <v>41</v>
      </c>
      <c r="R13" t="s">
        <v>41</v>
      </c>
      <c r="S13" t="s">
        <v>41</v>
      </c>
      <c r="T13" t="s">
        <v>40</v>
      </c>
      <c r="U13" t="s">
        <v>41</v>
      </c>
      <c r="V13" t="s">
        <v>41</v>
      </c>
      <c r="Y13" t="s">
        <v>42</v>
      </c>
      <c r="AB13" t="s">
        <v>41</v>
      </c>
      <c r="AC13" t="s">
        <v>40</v>
      </c>
      <c r="AD13" t="s">
        <v>41</v>
      </c>
      <c r="AE13" t="s">
        <v>41</v>
      </c>
      <c r="AF13" t="s">
        <v>41</v>
      </c>
      <c r="AG13" t="s">
        <v>40</v>
      </c>
      <c r="AH13" t="s">
        <v>41</v>
      </c>
      <c r="AI13" t="s">
        <v>41</v>
      </c>
      <c r="AM13">
        <f t="shared" si="4"/>
        <v>1</v>
      </c>
      <c r="AN13">
        <f t="shared" si="4"/>
        <v>1</v>
      </c>
      <c r="AO13">
        <f t="shared" si="4"/>
        <v>0</v>
      </c>
      <c r="AP13">
        <f t="shared" si="4"/>
        <v>1</v>
      </c>
      <c r="AQ13">
        <f t="shared" si="4"/>
        <v>1</v>
      </c>
      <c r="AR13">
        <f t="shared" si="4"/>
        <v>1</v>
      </c>
      <c r="AS13">
        <f t="shared" si="4"/>
        <v>0</v>
      </c>
      <c r="AT13">
        <f t="shared" si="4"/>
        <v>0</v>
      </c>
      <c r="AU13">
        <f t="shared" si="4"/>
        <v>0</v>
      </c>
      <c r="AV13">
        <f t="shared" si="4"/>
        <v>0</v>
      </c>
      <c r="AW13">
        <f t="shared" si="4"/>
        <v>0</v>
      </c>
      <c r="AX13">
        <f t="shared" si="4"/>
        <v>0</v>
      </c>
      <c r="AY13">
        <f t="shared" si="4"/>
        <v>0</v>
      </c>
      <c r="AZ13" t="s">
        <v>93</v>
      </c>
    </row>
    <row r="14" spans="1:53" x14ac:dyDescent="0.35">
      <c r="A14">
        <v>43148.443104062499</v>
      </c>
      <c r="B14" t="s">
        <v>32</v>
      </c>
      <c r="C14" t="s">
        <v>52</v>
      </c>
      <c r="D14" t="s">
        <v>34</v>
      </c>
      <c r="E14" t="s">
        <v>46</v>
      </c>
      <c r="F14" t="s">
        <v>36</v>
      </c>
      <c r="G14" t="s">
        <v>59</v>
      </c>
      <c r="H14" t="s">
        <v>32</v>
      </c>
      <c r="L14" t="s">
        <v>55</v>
      </c>
      <c r="O14" t="s">
        <v>40</v>
      </c>
      <c r="P14" t="s">
        <v>41</v>
      </c>
      <c r="Q14" t="s">
        <v>41</v>
      </c>
      <c r="R14" t="s">
        <v>41</v>
      </c>
      <c r="S14" t="s">
        <v>41</v>
      </c>
      <c r="T14" t="s">
        <v>40</v>
      </c>
      <c r="U14" t="s">
        <v>40</v>
      </c>
      <c r="V14" t="s">
        <v>40</v>
      </c>
      <c r="W14" t="s">
        <v>167</v>
      </c>
      <c r="Y14" t="s">
        <v>42</v>
      </c>
      <c r="AB14" t="s">
        <v>41</v>
      </c>
      <c r="AC14" t="s">
        <v>40</v>
      </c>
      <c r="AD14" t="s">
        <v>41</v>
      </c>
      <c r="AE14" t="s">
        <v>41</v>
      </c>
      <c r="AF14" t="s">
        <v>40</v>
      </c>
      <c r="AG14" t="s">
        <v>40</v>
      </c>
      <c r="AH14" t="s">
        <v>41</v>
      </c>
      <c r="AI14" t="s">
        <v>41</v>
      </c>
      <c r="AM14">
        <f t="shared" si="4"/>
        <v>1</v>
      </c>
      <c r="AN14">
        <f t="shared" si="4"/>
        <v>1</v>
      </c>
      <c r="AO14">
        <f t="shared" si="4"/>
        <v>1</v>
      </c>
      <c r="AP14">
        <f t="shared" si="4"/>
        <v>1</v>
      </c>
      <c r="AQ14">
        <f t="shared" si="4"/>
        <v>1</v>
      </c>
      <c r="AR14">
        <f t="shared" si="4"/>
        <v>0</v>
      </c>
      <c r="AS14">
        <f t="shared" si="4"/>
        <v>0</v>
      </c>
      <c r="AT14">
        <f t="shared" si="4"/>
        <v>0</v>
      </c>
      <c r="AU14">
        <f t="shared" si="4"/>
        <v>0</v>
      </c>
      <c r="AV14">
        <f t="shared" si="4"/>
        <v>0</v>
      </c>
      <c r="AW14">
        <f t="shared" si="4"/>
        <v>0</v>
      </c>
      <c r="AX14">
        <f t="shared" si="4"/>
        <v>0</v>
      </c>
      <c r="AY14">
        <f t="shared" si="4"/>
        <v>0</v>
      </c>
      <c r="AZ14" t="s">
        <v>166</v>
      </c>
    </row>
    <row r="15" spans="1:53" x14ac:dyDescent="0.35">
      <c r="A15">
        <v>43148.499763726853</v>
      </c>
      <c r="B15" t="s">
        <v>32</v>
      </c>
      <c r="C15" t="s">
        <v>52</v>
      </c>
      <c r="D15" t="s">
        <v>160</v>
      </c>
      <c r="E15" t="s">
        <v>46</v>
      </c>
      <c r="F15" t="s">
        <v>53</v>
      </c>
      <c r="G15" t="s">
        <v>59</v>
      </c>
      <c r="H15" t="s">
        <v>32</v>
      </c>
      <c r="L15" t="s">
        <v>55</v>
      </c>
      <c r="O15" t="s">
        <v>41</v>
      </c>
      <c r="P15" t="s">
        <v>41</v>
      </c>
      <c r="Q15" t="s">
        <v>39</v>
      </c>
      <c r="R15" t="s">
        <v>41</v>
      </c>
      <c r="S15" t="s">
        <v>40</v>
      </c>
      <c r="T15" t="s">
        <v>40</v>
      </c>
      <c r="U15" t="s">
        <v>40</v>
      </c>
      <c r="V15" t="s">
        <v>40</v>
      </c>
      <c r="Y15" t="s">
        <v>42</v>
      </c>
      <c r="AB15" t="s">
        <v>39</v>
      </c>
      <c r="AC15" t="s">
        <v>41</v>
      </c>
      <c r="AD15" t="s">
        <v>40</v>
      </c>
      <c r="AE15" t="s">
        <v>39</v>
      </c>
      <c r="AF15" t="s">
        <v>40</v>
      </c>
      <c r="AG15" t="s">
        <v>40</v>
      </c>
      <c r="AH15" t="s">
        <v>41</v>
      </c>
      <c r="AI15" t="s">
        <v>41</v>
      </c>
      <c r="AK15" t="s">
        <v>168</v>
      </c>
      <c r="AM15">
        <f t="shared" si="4"/>
        <v>1</v>
      </c>
      <c r="AN15">
        <f t="shared" si="4"/>
        <v>0</v>
      </c>
      <c r="AO15">
        <f t="shared" si="4"/>
        <v>0</v>
      </c>
      <c r="AP15">
        <f t="shared" si="4"/>
        <v>0</v>
      </c>
      <c r="AQ15">
        <f t="shared" si="4"/>
        <v>0</v>
      </c>
      <c r="AR15">
        <f t="shared" si="4"/>
        <v>0</v>
      </c>
      <c r="AS15">
        <f t="shared" si="4"/>
        <v>0</v>
      </c>
      <c r="AT15">
        <f t="shared" si="4"/>
        <v>0</v>
      </c>
      <c r="AU15">
        <f t="shared" si="4"/>
        <v>0</v>
      </c>
      <c r="AV15">
        <f t="shared" si="4"/>
        <v>0</v>
      </c>
      <c r="AW15">
        <f t="shared" si="4"/>
        <v>0</v>
      </c>
      <c r="AX15">
        <f t="shared" si="4"/>
        <v>0</v>
      </c>
      <c r="AY15">
        <f t="shared" si="4"/>
        <v>0</v>
      </c>
      <c r="AZ15" t="s">
        <v>98</v>
      </c>
    </row>
    <row r="16" spans="1:53" x14ac:dyDescent="0.35">
      <c r="A16">
        <v>43148.75463137732</v>
      </c>
      <c r="B16" t="s">
        <v>32</v>
      </c>
      <c r="C16" t="s">
        <v>52</v>
      </c>
      <c r="D16" t="s">
        <v>34</v>
      </c>
      <c r="E16" t="s">
        <v>70</v>
      </c>
      <c r="F16" t="s">
        <v>80</v>
      </c>
      <c r="G16" t="s">
        <v>176</v>
      </c>
      <c r="H16" t="s">
        <v>32</v>
      </c>
      <c r="L16" t="s">
        <v>55</v>
      </c>
      <c r="O16" t="s">
        <v>41</v>
      </c>
      <c r="P16" t="s">
        <v>41</v>
      </c>
      <c r="Q16" t="s">
        <v>49</v>
      </c>
      <c r="R16" t="s">
        <v>49</v>
      </c>
      <c r="S16" t="s">
        <v>40</v>
      </c>
      <c r="T16" t="s">
        <v>49</v>
      </c>
      <c r="U16" t="s">
        <v>40</v>
      </c>
      <c r="V16" t="s">
        <v>41</v>
      </c>
      <c r="W16" t="s">
        <v>177</v>
      </c>
      <c r="Y16" t="s">
        <v>57</v>
      </c>
      <c r="AB16" t="s">
        <v>40</v>
      </c>
      <c r="AC16" t="s">
        <v>40</v>
      </c>
      <c r="AD16" t="s">
        <v>39</v>
      </c>
      <c r="AE16" t="s">
        <v>40</v>
      </c>
      <c r="AF16" t="s">
        <v>40</v>
      </c>
      <c r="AG16" t="s">
        <v>40</v>
      </c>
      <c r="AH16" t="s">
        <v>40</v>
      </c>
      <c r="AI16" t="s">
        <v>40</v>
      </c>
      <c r="AK16" t="s">
        <v>178</v>
      </c>
      <c r="AM16">
        <f t="shared" si="4"/>
        <v>1</v>
      </c>
      <c r="AN16">
        <f t="shared" si="4"/>
        <v>1</v>
      </c>
      <c r="AO16">
        <f t="shared" si="4"/>
        <v>1</v>
      </c>
      <c r="AP16">
        <f t="shared" si="4"/>
        <v>1</v>
      </c>
      <c r="AQ16">
        <f t="shared" si="4"/>
        <v>1</v>
      </c>
      <c r="AR16">
        <f t="shared" si="4"/>
        <v>0</v>
      </c>
      <c r="AS16">
        <f t="shared" si="4"/>
        <v>1</v>
      </c>
      <c r="AT16">
        <f t="shared" si="4"/>
        <v>1</v>
      </c>
      <c r="AU16">
        <f t="shared" si="4"/>
        <v>0</v>
      </c>
      <c r="AV16">
        <f t="shared" si="4"/>
        <v>1</v>
      </c>
      <c r="AW16">
        <f t="shared" si="4"/>
        <v>0</v>
      </c>
      <c r="AX16">
        <f t="shared" si="4"/>
        <v>1</v>
      </c>
      <c r="AY16">
        <f t="shared" si="4"/>
        <v>0</v>
      </c>
      <c r="AZ16" t="s">
        <v>179</v>
      </c>
    </row>
    <row r="17" spans="1:53" x14ac:dyDescent="0.35">
      <c r="A17">
        <v>43148.837436400463</v>
      </c>
      <c r="B17" t="s">
        <v>32</v>
      </c>
      <c r="C17" t="s">
        <v>33</v>
      </c>
      <c r="D17" t="s">
        <v>34</v>
      </c>
      <c r="E17" t="s">
        <v>46</v>
      </c>
      <c r="F17" t="s">
        <v>53</v>
      </c>
      <c r="G17" t="s">
        <v>59</v>
      </c>
      <c r="H17" t="s">
        <v>32</v>
      </c>
      <c r="L17" t="s">
        <v>55</v>
      </c>
      <c r="O17" t="s">
        <v>40</v>
      </c>
      <c r="P17" t="s">
        <v>40</v>
      </c>
      <c r="Q17" t="s">
        <v>39</v>
      </c>
      <c r="R17" t="s">
        <v>41</v>
      </c>
      <c r="S17" t="s">
        <v>40</v>
      </c>
      <c r="T17" t="s">
        <v>40</v>
      </c>
      <c r="U17" t="s">
        <v>41</v>
      </c>
      <c r="V17" t="s">
        <v>41</v>
      </c>
      <c r="Y17" t="s">
        <v>57</v>
      </c>
      <c r="AB17" t="s">
        <v>41</v>
      </c>
      <c r="AC17" t="s">
        <v>40</v>
      </c>
      <c r="AD17" t="s">
        <v>39</v>
      </c>
      <c r="AE17" t="s">
        <v>39</v>
      </c>
      <c r="AF17" t="s">
        <v>40</v>
      </c>
      <c r="AG17" t="s">
        <v>40</v>
      </c>
      <c r="AH17" t="s">
        <v>41</v>
      </c>
      <c r="AI17" t="s">
        <v>41</v>
      </c>
      <c r="AM17">
        <f t="shared" si="4"/>
        <v>1</v>
      </c>
      <c r="AN17">
        <f t="shared" si="4"/>
        <v>1</v>
      </c>
      <c r="AO17">
        <f t="shared" si="4"/>
        <v>1</v>
      </c>
      <c r="AP17">
        <f t="shared" si="4"/>
        <v>0</v>
      </c>
      <c r="AQ17">
        <f t="shared" si="4"/>
        <v>0</v>
      </c>
      <c r="AR17">
        <f t="shared" si="4"/>
        <v>0</v>
      </c>
      <c r="AS17">
        <f t="shared" si="4"/>
        <v>1</v>
      </c>
      <c r="AT17">
        <f t="shared" si="4"/>
        <v>0</v>
      </c>
      <c r="AU17">
        <f t="shared" si="4"/>
        <v>0</v>
      </c>
      <c r="AV17">
        <f t="shared" si="4"/>
        <v>0</v>
      </c>
      <c r="AW17">
        <f t="shared" si="4"/>
        <v>0</v>
      </c>
      <c r="AX17">
        <f t="shared" si="4"/>
        <v>1</v>
      </c>
      <c r="AY17">
        <f t="shared" si="4"/>
        <v>0</v>
      </c>
      <c r="AZ17" t="s">
        <v>186</v>
      </c>
    </row>
    <row r="18" spans="1:53" x14ac:dyDescent="0.35">
      <c r="A18">
        <v>43148.873285532405</v>
      </c>
      <c r="B18" t="s">
        <v>32</v>
      </c>
      <c r="C18" t="s">
        <v>33</v>
      </c>
      <c r="D18" t="s">
        <v>34</v>
      </c>
      <c r="E18" t="s">
        <v>46</v>
      </c>
      <c r="F18" t="s">
        <v>36</v>
      </c>
      <c r="G18" t="s">
        <v>187</v>
      </c>
      <c r="H18" t="s">
        <v>32</v>
      </c>
      <c r="L18" t="s">
        <v>55</v>
      </c>
      <c r="O18" t="s">
        <v>49</v>
      </c>
      <c r="P18" t="s">
        <v>49</v>
      </c>
      <c r="Q18" t="s">
        <v>49</v>
      </c>
      <c r="R18" t="s">
        <v>49</v>
      </c>
      <c r="S18" t="s">
        <v>49</v>
      </c>
      <c r="T18" t="s">
        <v>41</v>
      </c>
      <c r="U18" t="s">
        <v>49</v>
      </c>
      <c r="V18" t="s">
        <v>41</v>
      </c>
      <c r="W18" t="s">
        <v>188</v>
      </c>
      <c r="Y18" t="s">
        <v>57</v>
      </c>
      <c r="AB18" t="s">
        <v>49</v>
      </c>
      <c r="AC18" t="s">
        <v>49</v>
      </c>
      <c r="AD18" t="s">
        <v>49</v>
      </c>
      <c r="AE18" t="s">
        <v>49</v>
      </c>
      <c r="AF18" t="s">
        <v>49</v>
      </c>
      <c r="AG18" t="s">
        <v>49</v>
      </c>
      <c r="AH18" t="s">
        <v>49</v>
      </c>
      <c r="AI18" t="s">
        <v>49</v>
      </c>
      <c r="AM18">
        <f t="shared" si="4"/>
        <v>1</v>
      </c>
      <c r="AN18">
        <f t="shared" si="4"/>
        <v>1</v>
      </c>
      <c r="AO18">
        <f t="shared" si="4"/>
        <v>0</v>
      </c>
      <c r="AP18">
        <f t="shared" si="4"/>
        <v>1</v>
      </c>
      <c r="AQ18">
        <f t="shared" si="4"/>
        <v>1</v>
      </c>
      <c r="AR18">
        <f t="shared" si="4"/>
        <v>0</v>
      </c>
      <c r="AS18">
        <f t="shared" si="4"/>
        <v>0</v>
      </c>
      <c r="AT18">
        <f t="shared" si="4"/>
        <v>0</v>
      </c>
      <c r="AU18">
        <f t="shared" si="4"/>
        <v>0</v>
      </c>
      <c r="AV18">
        <f t="shared" si="4"/>
        <v>0</v>
      </c>
      <c r="AW18">
        <f t="shared" si="4"/>
        <v>0</v>
      </c>
      <c r="AX18">
        <f t="shared" si="4"/>
        <v>1</v>
      </c>
      <c r="AY18">
        <f t="shared" si="4"/>
        <v>0</v>
      </c>
      <c r="AZ18" t="s">
        <v>175</v>
      </c>
    </row>
    <row r="19" spans="1:53" x14ac:dyDescent="0.35">
      <c r="A19">
        <v>43151.780186550925</v>
      </c>
      <c r="B19" t="s">
        <v>32</v>
      </c>
      <c r="C19" t="s">
        <v>33</v>
      </c>
      <c r="D19" t="s">
        <v>45</v>
      </c>
      <c r="E19" t="s">
        <v>70</v>
      </c>
      <c r="F19" t="s">
        <v>53</v>
      </c>
      <c r="G19" t="s">
        <v>105</v>
      </c>
      <c r="H19" t="s">
        <v>32</v>
      </c>
      <c r="L19" t="s">
        <v>55</v>
      </c>
      <c r="O19" t="s">
        <v>39</v>
      </c>
      <c r="P19" t="s">
        <v>49</v>
      </c>
      <c r="Q19" t="s">
        <v>49</v>
      </c>
      <c r="R19" t="s">
        <v>49</v>
      </c>
      <c r="S19" t="s">
        <v>49</v>
      </c>
      <c r="T19" t="s">
        <v>49</v>
      </c>
      <c r="U19" t="s">
        <v>49</v>
      </c>
      <c r="V19" t="s">
        <v>39</v>
      </c>
      <c r="Y19" t="s">
        <v>49</v>
      </c>
      <c r="AB19" t="s">
        <v>39</v>
      </c>
      <c r="AC19" t="s">
        <v>49</v>
      </c>
      <c r="AD19" t="s">
        <v>49</v>
      </c>
      <c r="AE19" t="s">
        <v>49</v>
      </c>
      <c r="AF19" t="s">
        <v>49</v>
      </c>
      <c r="AG19" t="s">
        <v>49</v>
      </c>
      <c r="AH19" t="s">
        <v>49</v>
      </c>
      <c r="AI19" t="s">
        <v>39</v>
      </c>
      <c r="AM19">
        <f t="shared" si="4"/>
        <v>1</v>
      </c>
      <c r="AN19">
        <f t="shared" si="4"/>
        <v>1</v>
      </c>
      <c r="AO19">
        <f t="shared" si="4"/>
        <v>1</v>
      </c>
      <c r="AP19">
        <f t="shared" si="4"/>
        <v>0</v>
      </c>
      <c r="AQ19">
        <f t="shared" si="4"/>
        <v>0</v>
      </c>
      <c r="AR19">
        <f t="shared" si="4"/>
        <v>1</v>
      </c>
      <c r="AS19">
        <f t="shared" si="4"/>
        <v>1</v>
      </c>
      <c r="AT19">
        <f t="shared" si="4"/>
        <v>0</v>
      </c>
      <c r="AU19">
        <f t="shared" si="4"/>
        <v>0</v>
      </c>
      <c r="AV19">
        <f t="shared" si="4"/>
        <v>0</v>
      </c>
      <c r="AW19">
        <f t="shared" si="4"/>
        <v>0</v>
      </c>
      <c r="AX19">
        <f t="shared" si="4"/>
        <v>0</v>
      </c>
      <c r="AY19">
        <f t="shared" si="4"/>
        <v>0</v>
      </c>
      <c r="AZ19" t="s">
        <v>203</v>
      </c>
    </row>
    <row r="20" spans="1:53" x14ac:dyDescent="0.35">
      <c r="A20">
        <v>43154.52093716435</v>
      </c>
      <c r="B20" t="s">
        <v>32</v>
      </c>
      <c r="C20" t="s">
        <v>44</v>
      </c>
      <c r="D20" t="s">
        <v>45</v>
      </c>
      <c r="E20" t="s">
        <v>70</v>
      </c>
      <c r="F20" t="s">
        <v>80</v>
      </c>
      <c r="G20" t="s">
        <v>210</v>
      </c>
      <c r="H20" t="s">
        <v>32</v>
      </c>
      <c r="L20" t="s">
        <v>55</v>
      </c>
      <c r="O20" t="s">
        <v>39</v>
      </c>
      <c r="P20" t="s">
        <v>40</v>
      </c>
      <c r="Q20" t="s">
        <v>40</v>
      </c>
      <c r="R20" t="s">
        <v>40</v>
      </c>
      <c r="S20" t="s">
        <v>40</v>
      </c>
      <c r="T20" t="s">
        <v>40</v>
      </c>
      <c r="U20" t="s">
        <v>40</v>
      </c>
      <c r="V20" t="s">
        <v>40</v>
      </c>
      <c r="Y20" t="s">
        <v>57</v>
      </c>
      <c r="AB20" t="s">
        <v>39</v>
      </c>
      <c r="AC20" t="s">
        <v>40</v>
      </c>
      <c r="AD20" t="s">
        <v>40</v>
      </c>
      <c r="AE20" t="s">
        <v>40</v>
      </c>
      <c r="AF20" t="s">
        <v>40</v>
      </c>
      <c r="AG20" t="s">
        <v>40</v>
      </c>
      <c r="AH20" t="s">
        <v>40</v>
      </c>
      <c r="AI20" t="s">
        <v>40</v>
      </c>
      <c r="AK20" t="s">
        <v>211</v>
      </c>
      <c r="AM20">
        <f t="shared" si="4"/>
        <v>1</v>
      </c>
      <c r="AN20">
        <f t="shared" si="4"/>
        <v>1</v>
      </c>
      <c r="AO20">
        <f t="shared" si="4"/>
        <v>1</v>
      </c>
      <c r="AP20">
        <f t="shared" si="4"/>
        <v>1</v>
      </c>
      <c r="AQ20">
        <f t="shared" si="4"/>
        <v>1</v>
      </c>
      <c r="AR20">
        <f t="shared" si="4"/>
        <v>0</v>
      </c>
      <c r="AS20">
        <f t="shared" si="4"/>
        <v>1</v>
      </c>
      <c r="AT20">
        <f t="shared" si="4"/>
        <v>0</v>
      </c>
      <c r="AU20">
        <f t="shared" si="4"/>
        <v>0</v>
      </c>
      <c r="AV20">
        <f t="shared" si="4"/>
        <v>0</v>
      </c>
      <c r="AW20">
        <f t="shared" si="4"/>
        <v>0</v>
      </c>
      <c r="AX20">
        <f t="shared" si="4"/>
        <v>0</v>
      </c>
      <c r="AY20">
        <f t="shared" si="4"/>
        <v>0</v>
      </c>
      <c r="AZ20" t="s">
        <v>85</v>
      </c>
    </row>
    <row r="21" spans="1:53" x14ac:dyDescent="0.35">
      <c r="A21">
        <v>43158.003230729169</v>
      </c>
      <c r="B21" t="s">
        <v>32</v>
      </c>
      <c r="C21" t="s">
        <v>33</v>
      </c>
      <c r="D21" t="s">
        <v>45</v>
      </c>
      <c r="E21" t="s">
        <v>46</v>
      </c>
      <c r="F21" t="s">
        <v>71</v>
      </c>
      <c r="G21" t="s">
        <v>89</v>
      </c>
      <c r="H21" t="s">
        <v>32</v>
      </c>
      <c r="L21" t="s">
        <v>55</v>
      </c>
      <c r="O21" t="s">
        <v>41</v>
      </c>
      <c r="P21" t="s">
        <v>40</v>
      </c>
      <c r="Q21" t="s">
        <v>40</v>
      </c>
      <c r="R21" t="s">
        <v>40</v>
      </c>
      <c r="S21" t="s">
        <v>40</v>
      </c>
      <c r="T21" t="s">
        <v>40</v>
      </c>
      <c r="U21" t="s">
        <v>40</v>
      </c>
      <c r="V21" t="s">
        <v>40</v>
      </c>
      <c r="Y21" t="s">
        <v>49</v>
      </c>
      <c r="AB21" t="s">
        <v>40</v>
      </c>
      <c r="AC21" t="s">
        <v>40</v>
      </c>
      <c r="AD21" t="s">
        <v>41</v>
      </c>
      <c r="AE21" t="s">
        <v>41</v>
      </c>
      <c r="AF21" t="s">
        <v>40</v>
      </c>
      <c r="AG21" t="s">
        <v>41</v>
      </c>
      <c r="AH21" t="s">
        <v>41</v>
      </c>
      <c r="AI21" t="s">
        <v>41</v>
      </c>
      <c r="AK21" t="s">
        <v>218</v>
      </c>
      <c r="AM21">
        <f t="shared" ref="AM21:AY26" si="5">COUNT(SEARCH(AM$1,$AZ21))</f>
        <v>1</v>
      </c>
      <c r="AN21">
        <f t="shared" si="5"/>
        <v>1</v>
      </c>
      <c r="AO21">
        <f t="shared" si="5"/>
        <v>1</v>
      </c>
      <c r="AP21">
        <f t="shared" si="5"/>
        <v>1</v>
      </c>
      <c r="AQ21">
        <f t="shared" si="5"/>
        <v>1</v>
      </c>
      <c r="AR21">
        <f t="shared" si="5"/>
        <v>1</v>
      </c>
      <c r="AS21">
        <f t="shared" si="5"/>
        <v>1</v>
      </c>
      <c r="AT21">
        <f t="shared" si="5"/>
        <v>1</v>
      </c>
      <c r="AU21">
        <f t="shared" si="5"/>
        <v>0</v>
      </c>
      <c r="AV21">
        <f t="shared" si="5"/>
        <v>1</v>
      </c>
      <c r="AW21">
        <f t="shared" si="5"/>
        <v>0</v>
      </c>
      <c r="AX21">
        <f t="shared" si="5"/>
        <v>1</v>
      </c>
      <c r="AY21">
        <f t="shared" si="5"/>
        <v>0</v>
      </c>
      <c r="AZ21" t="s">
        <v>83</v>
      </c>
    </row>
    <row r="22" spans="1:53" x14ac:dyDescent="0.35">
      <c r="A22">
        <v>43158.532831956021</v>
      </c>
      <c r="B22" t="s">
        <v>32</v>
      </c>
      <c r="C22" t="s">
        <v>52</v>
      </c>
      <c r="D22" t="s">
        <v>34</v>
      </c>
      <c r="E22" t="s">
        <v>46</v>
      </c>
      <c r="F22" t="s">
        <v>36</v>
      </c>
      <c r="G22" t="s">
        <v>59</v>
      </c>
      <c r="H22" t="s">
        <v>32</v>
      </c>
      <c r="L22" t="s">
        <v>55</v>
      </c>
      <c r="O22" t="s">
        <v>41</v>
      </c>
      <c r="P22" t="s">
        <v>41</v>
      </c>
      <c r="Q22" t="s">
        <v>40</v>
      </c>
      <c r="R22" t="s">
        <v>39</v>
      </c>
      <c r="S22" t="s">
        <v>40</v>
      </c>
      <c r="T22" t="s">
        <v>39</v>
      </c>
      <c r="U22" t="s">
        <v>39</v>
      </c>
      <c r="V22" t="s">
        <v>39</v>
      </c>
      <c r="Y22" t="s">
        <v>49</v>
      </c>
      <c r="AB22" t="s">
        <v>49</v>
      </c>
      <c r="AC22" t="s">
        <v>49</v>
      </c>
      <c r="AD22" t="s">
        <v>49</v>
      </c>
      <c r="AE22" t="s">
        <v>49</v>
      </c>
      <c r="AF22" t="s">
        <v>49</v>
      </c>
      <c r="AG22" t="s">
        <v>49</v>
      </c>
      <c r="AH22" t="s">
        <v>49</v>
      </c>
      <c r="AI22" t="s">
        <v>49</v>
      </c>
      <c r="AM22">
        <f t="shared" si="5"/>
        <v>1</v>
      </c>
      <c r="AN22">
        <f t="shared" si="5"/>
        <v>1</v>
      </c>
      <c r="AO22">
        <f t="shared" si="5"/>
        <v>1</v>
      </c>
      <c r="AP22">
        <f t="shared" si="5"/>
        <v>1</v>
      </c>
      <c r="AQ22">
        <f t="shared" si="5"/>
        <v>1</v>
      </c>
      <c r="AR22">
        <f t="shared" si="5"/>
        <v>0</v>
      </c>
      <c r="AS22">
        <f t="shared" si="5"/>
        <v>0</v>
      </c>
      <c r="AT22">
        <f t="shared" si="5"/>
        <v>0</v>
      </c>
      <c r="AU22">
        <f t="shared" si="5"/>
        <v>0</v>
      </c>
      <c r="AV22">
        <f t="shared" si="5"/>
        <v>0</v>
      </c>
      <c r="AW22">
        <f t="shared" si="5"/>
        <v>0</v>
      </c>
      <c r="AX22">
        <f t="shared" si="5"/>
        <v>0</v>
      </c>
      <c r="AY22">
        <f t="shared" si="5"/>
        <v>0</v>
      </c>
      <c r="AZ22" t="s">
        <v>166</v>
      </c>
      <c r="BA22" t="s">
        <v>224</v>
      </c>
    </row>
    <row r="23" spans="1:53" x14ac:dyDescent="0.35">
      <c r="A23">
        <v>43158.552309398146</v>
      </c>
      <c r="B23" t="s">
        <v>32</v>
      </c>
      <c r="C23" t="s">
        <v>33</v>
      </c>
      <c r="D23" t="s">
        <v>34</v>
      </c>
      <c r="E23" t="s">
        <v>70</v>
      </c>
      <c r="F23" t="s">
        <v>53</v>
      </c>
      <c r="G23" t="s">
        <v>176</v>
      </c>
      <c r="H23" t="s">
        <v>32</v>
      </c>
      <c r="L23" t="s">
        <v>55</v>
      </c>
      <c r="O23" t="s">
        <v>39</v>
      </c>
      <c r="P23" t="s">
        <v>41</v>
      </c>
      <c r="Q23" t="s">
        <v>40</v>
      </c>
      <c r="R23" t="s">
        <v>40</v>
      </c>
      <c r="S23" t="s">
        <v>40</v>
      </c>
      <c r="T23" t="s">
        <v>40</v>
      </c>
      <c r="U23" t="s">
        <v>40</v>
      </c>
      <c r="V23" t="s">
        <v>41</v>
      </c>
      <c r="Y23" t="s">
        <v>42</v>
      </c>
      <c r="AB23" t="s">
        <v>39</v>
      </c>
      <c r="AC23" t="s">
        <v>41</v>
      </c>
      <c r="AD23" t="s">
        <v>40</v>
      </c>
      <c r="AE23" t="s">
        <v>40</v>
      </c>
      <c r="AF23" t="s">
        <v>40</v>
      </c>
      <c r="AG23" t="s">
        <v>40</v>
      </c>
      <c r="AH23" t="s">
        <v>40</v>
      </c>
      <c r="AI23" t="s">
        <v>41</v>
      </c>
      <c r="AM23">
        <f t="shared" si="5"/>
        <v>1</v>
      </c>
      <c r="AN23">
        <f t="shared" si="5"/>
        <v>1</v>
      </c>
      <c r="AO23">
        <f t="shared" si="5"/>
        <v>0</v>
      </c>
      <c r="AP23">
        <f t="shared" si="5"/>
        <v>1</v>
      </c>
      <c r="AQ23">
        <f t="shared" si="5"/>
        <v>1</v>
      </c>
      <c r="AR23">
        <f t="shared" si="5"/>
        <v>0</v>
      </c>
      <c r="AS23">
        <f t="shared" si="5"/>
        <v>0</v>
      </c>
      <c r="AT23">
        <f t="shared" si="5"/>
        <v>0</v>
      </c>
      <c r="AU23">
        <f t="shared" si="5"/>
        <v>0</v>
      </c>
      <c r="AV23">
        <f t="shared" si="5"/>
        <v>1</v>
      </c>
      <c r="AW23">
        <f t="shared" si="5"/>
        <v>0</v>
      </c>
      <c r="AX23">
        <f t="shared" si="5"/>
        <v>1</v>
      </c>
      <c r="AY23">
        <f t="shared" si="5"/>
        <v>0</v>
      </c>
      <c r="AZ23" t="s">
        <v>114</v>
      </c>
    </row>
    <row r="24" spans="1:53" x14ac:dyDescent="0.35">
      <c r="A24">
        <v>43158.640696747687</v>
      </c>
      <c r="B24" t="s">
        <v>32</v>
      </c>
      <c r="C24" t="s">
        <v>33</v>
      </c>
      <c r="D24" t="s">
        <v>34</v>
      </c>
      <c r="E24" t="s">
        <v>46</v>
      </c>
      <c r="F24" t="s">
        <v>53</v>
      </c>
      <c r="G24" t="s">
        <v>59</v>
      </c>
      <c r="H24" t="s">
        <v>32</v>
      </c>
      <c r="L24" t="s">
        <v>55</v>
      </c>
      <c r="O24" t="s">
        <v>39</v>
      </c>
      <c r="P24" t="s">
        <v>49</v>
      </c>
      <c r="Q24" t="s">
        <v>39</v>
      </c>
      <c r="R24" t="s">
        <v>39</v>
      </c>
      <c r="S24" t="s">
        <v>39</v>
      </c>
      <c r="T24" t="s">
        <v>39</v>
      </c>
      <c r="U24" t="s">
        <v>41</v>
      </c>
      <c r="V24" t="s">
        <v>39</v>
      </c>
      <c r="Y24" t="s">
        <v>49</v>
      </c>
      <c r="AB24" t="s">
        <v>39</v>
      </c>
      <c r="AC24" t="s">
        <v>39</v>
      </c>
      <c r="AD24" t="s">
        <v>39</v>
      </c>
      <c r="AE24" t="s">
        <v>39</v>
      </c>
      <c r="AF24" t="s">
        <v>39</v>
      </c>
      <c r="AG24" t="s">
        <v>39</v>
      </c>
      <c r="AH24" t="s">
        <v>41</v>
      </c>
      <c r="AI24" t="s">
        <v>39</v>
      </c>
      <c r="AM24">
        <f t="shared" si="5"/>
        <v>1</v>
      </c>
      <c r="AN24">
        <f t="shared" si="5"/>
        <v>1</v>
      </c>
      <c r="AO24">
        <f t="shared" si="5"/>
        <v>1</v>
      </c>
      <c r="AP24">
        <f t="shared" si="5"/>
        <v>1</v>
      </c>
      <c r="AQ24">
        <f t="shared" si="5"/>
        <v>0</v>
      </c>
      <c r="AR24">
        <f t="shared" si="5"/>
        <v>0</v>
      </c>
      <c r="AS24">
        <f t="shared" si="5"/>
        <v>0</v>
      </c>
      <c r="AT24">
        <f t="shared" si="5"/>
        <v>0</v>
      </c>
      <c r="AU24">
        <f t="shared" si="5"/>
        <v>0</v>
      </c>
      <c r="AV24">
        <f t="shared" si="5"/>
        <v>0</v>
      </c>
      <c r="AW24">
        <f t="shared" si="5"/>
        <v>0</v>
      </c>
      <c r="AX24">
        <f t="shared" si="5"/>
        <v>0</v>
      </c>
      <c r="AY24">
        <f t="shared" si="5"/>
        <v>0</v>
      </c>
      <c r="AZ24" t="s">
        <v>232</v>
      </c>
    </row>
    <row r="25" spans="1:53" x14ac:dyDescent="0.35">
      <c r="A25">
        <v>43159.141110706019</v>
      </c>
      <c r="B25" t="s">
        <v>32</v>
      </c>
      <c r="C25" t="s">
        <v>115</v>
      </c>
      <c r="D25" t="s">
        <v>34</v>
      </c>
      <c r="E25" t="s">
        <v>70</v>
      </c>
      <c r="F25" t="s">
        <v>36</v>
      </c>
      <c r="G25" t="s">
        <v>89</v>
      </c>
      <c r="H25" t="s">
        <v>32</v>
      </c>
      <c r="L25" t="s">
        <v>55</v>
      </c>
      <c r="O25" t="s">
        <v>39</v>
      </c>
      <c r="P25" t="s">
        <v>40</v>
      </c>
      <c r="Q25" t="s">
        <v>39</v>
      </c>
      <c r="R25" t="s">
        <v>39</v>
      </c>
      <c r="S25" t="s">
        <v>40</v>
      </c>
      <c r="T25" t="s">
        <v>49</v>
      </c>
      <c r="U25" t="s">
        <v>41</v>
      </c>
      <c r="V25" t="s">
        <v>39</v>
      </c>
      <c r="Y25" t="s">
        <v>57</v>
      </c>
      <c r="AB25" t="s">
        <v>39</v>
      </c>
      <c r="AC25" t="s">
        <v>40</v>
      </c>
      <c r="AD25" t="s">
        <v>39</v>
      </c>
      <c r="AE25" t="s">
        <v>39</v>
      </c>
      <c r="AF25" t="s">
        <v>40</v>
      </c>
      <c r="AG25" t="s">
        <v>49</v>
      </c>
      <c r="AH25" t="s">
        <v>41</v>
      </c>
      <c r="AI25" t="s">
        <v>39</v>
      </c>
      <c r="AK25" t="s">
        <v>242</v>
      </c>
      <c r="AM25">
        <f t="shared" si="5"/>
        <v>1</v>
      </c>
      <c r="AN25">
        <f t="shared" si="5"/>
        <v>1</v>
      </c>
      <c r="AO25">
        <f t="shared" si="5"/>
        <v>1</v>
      </c>
      <c r="AP25">
        <f t="shared" si="5"/>
        <v>1</v>
      </c>
      <c r="AQ25">
        <f t="shared" si="5"/>
        <v>1</v>
      </c>
      <c r="AR25">
        <f t="shared" si="5"/>
        <v>0</v>
      </c>
      <c r="AS25">
        <f t="shared" si="5"/>
        <v>1</v>
      </c>
      <c r="AT25">
        <f t="shared" si="5"/>
        <v>0</v>
      </c>
      <c r="AU25">
        <f t="shared" si="5"/>
        <v>1</v>
      </c>
      <c r="AV25">
        <f t="shared" si="5"/>
        <v>1</v>
      </c>
      <c r="AW25">
        <f t="shared" si="5"/>
        <v>0</v>
      </c>
      <c r="AX25">
        <f t="shared" si="5"/>
        <v>1</v>
      </c>
      <c r="AY25">
        <f t="shared" si="5"/>
        <v>0</v>
      </c>
      <c r="AZ25" t="s">
        <v>223</v>
      </c>
    </row>
    <row r="26" spans="1:53" x14ac:dyDescent="0.35">
      <c r="A26">
        <v>43164.565246064813</v>
      </c>
      <c r="B26" t="s">
        <v>32</v>
      </c>
      <c r="C26" t="s">
        <v>100</v>
      </c>
      <c r="D26" t="s">
        <v>45</v>
      </c>
      <c r="E26" t="s">
        <v>70</v>
      </c>
      <c r="F26" t="s">
        <v>36</v>
      </c>
      <c r="G26" t="s">
        <v>72</v>
      </c>
      <c r="H26" t="s">
        <v>32</v>
      </c>
      <c r="L26" t="s">
        <v>55</v>
      </c>
      <c r="O26" t="s">
        <v>41</v>
      </c>
      <c r="P26" t="s">
        <v>41</v>
      </c>
      <c r="Q26" t="s">
        <v>39</v>
      </c>
      <c r="R26" t="s">
        <v>39</v>
      </c>
      <c r="S26" t="s">
        <v>39</v>
      </c>
      <c r="T26" t="s">
        <v>40</v>
      </c>
      <c r="U26" t="s">
        <v>41</v>
      </c>
      <c r="V26" t="s">
        <v>39</v>
      </c>
      <c r="Y26" t="s">
        <v>57</v>
      </c>
      <c r="AB26" t="s">
        <v>39</v>
      </c>
      <c r="AC26" t="s">
        <v>39</v>
      </c>
      <c r="AD26" t="s">
        <v>39</v>
      </c>
      <c r="AE26" t="s">
        <v>39</v>
      </c>
      <c r="AF26" t="s">
        <v>41</v>
      </c>
      <c r="AG26" t="s">
        <v>40</v>
      </c>
      <c r="AH26" t="s">
        <v>39</v>
      </c>
      <c r="AI26" t="s">
        <v>39</v>
      </c>
      <c r="AM26">
        <f t="shared" si="5"/>
        <v>1</v>
      </c>
      <c r="AN26">
        <f t="shared" si="5"/>
        <v>1</v>
      </c>
      <c r="AO26">
        <f t="shared" si="5"/>
        <v>1</v>
      </c>
      <c r="AP26">
        <f t="shared" si="5"/>
        <v>1</v>
      </c>
      <c r="AQ26">
        <f t="shared" si="5"/>
        <v>0</v>
      </c>
      <c r="AR26">
        <f t="shared" si="5"/>
        <v>0</v>
      </c>
      <c r="AS26">
        <f t="shared" si="5"/>
        <v>0</v>
      </c>
      <c r="AT26">
        <f t="shared" si="5"/>
        <v>0</v>
      </c>
      <c r="AU26">
        <f t="shared" si="5"/>
        <v>0</v>
      </c>
      <c r="AV26">
        <f t="shared" si="5"/>
        <v>0</v>
      </c>
      <c r="AW26">
        <f t="shared" si="5"/>
        <v>0</v>
      </c>
      <c r="AX26">
        <f t="shared" si="5"/>
        <v>1</v>
      </c>
      <c r="AY26">
        <f t="shared" si="5"/>
        <v>0</v>
      </c>
      <c r="AZ26" t="s">
        <v>264</v>
      </c>
    </row>
    <row r="27" spans="1:53" ht="13.15" x14ac:dyDescent="0.4">
      <c r="AL27" s="8" t="s">
        <v>293</v>
      </c>
      <c r="AM27" s="5">
        <f>SUM(AM11:AM26)/16</f>
        <v>1</v>
      </c>
      <c r="AN27" s="5">
        <f t="shared" ref="AN27:AY27" si="6">SUM(AN11:AN26)/16</f>
        <v>0.875</v>
      </c>
      <c r="AO27" s="5">
        <f t="shared" si="6"/>
        <v>0.625</v>
      </c>
      <c r="AP27" s="5">
        <f t="shared" si="6"/>
        <v>0.75</v>
      </c>
      <c r="AQ27" s="5">
        <f t="shared" si="6"/>
        <v>0.6875</v>
      </c>
      <c r="AR27" s="5">
        <f t="shared" si="6"/>
        <v>0.1875</v>
      </c>
      <c r="AS27" s="5">
        <f t="shared" si="6"/>
        <v>0.375</v>
      </c>
      <c r="AT27" s="5">
        <f t="shared" si="6"/>
        <v>0.125</v>
      </c>
      <c r="AU27" s="5">
        <f t="shared" si="6"/>
        <v>6.25E-2</v>
      </c>
      <c r="AV27" s="5">
        <f t="shared" si="6"/>
        <v>0.25</v>
      </c>
      <c r="AW27" s="5">
        <f t="shared" si="6"/>
        <v>0</v>
      </c>
      <c r="AX27" s="5">
        <f t="shared" si="6"/>
        <v>0.4375</v>
      </c>
      <c r="AY27" s="5">
        <f t="shared" si="6"/>
        <v>0</v>
      </c>
    </row>
    <row r="28" spans="1:53" x14ac:dyDescent="0.35">
      <c r="A28">
        <v>43146.859202094907</v>
      </c>
      <c r="B28" t="s">
        <v>32</v>
      </c>
      <c r="C28" t="s">
        <v>33</v>
      </c>
      <c r="D28" t="s">
        <v>34</v>
      </c>
      <c r="E28" t="s">
        <v>35</v>
      </c>
      <c r="F28" t="s">
        <v>36</v>
      </c>
      <c r="G28" t="s">
        <v>37</v>
      </c>
      <c r="H28" t="s">
        <v>32</v>
      </c>
      <c r="L28" t="s">
        <v>38</v>
      </c>
      <c r="O28" t="s">
        <v>39</v>
      </c>
      <c r="P28" t="s">
        <v>40</v>
      </c>
      <c r="Q28" t="s">
        <v>41</v>
      </c>
      <c r="R28" t="s">
        <v>41</v>
      </c>
      <c r="S28" t="s">
        <v>41</v>
      </c>
      <c r="T28" t="s">
        <v>41</v>
      </c>
      <c r="U28" t="s">
        <v>39</v>
      </c>
      <c r="V28" t="s">
        <v>39</v>
      </c>
      <c r="Y28" t="s">
        <v>42</v>
      </c>
      <c r="AB28" t="s">
        <v>39</v>
      </c>
      <c r="AC28" t="s">
        <v>40</v>
      </c>
      <c r="AD28" t="s">
        <v>40</v>
      </c>
      <c r="AE28" t="s">
        <v>41</v>
      </c>
      <c r="AF28" t="s">
        <v>41</v>
      </c>
      <c r="AG28" t="s">
        <v>41</v>
      </c>
      <c r="AH28" t="s">
        <v>39</v>
      </c>
      <c r="AI28" t="s">
        <v>39</v>
      </c>
      <c r="AM28">
        <f t="shared" ref="AM28:AY37" si="7">COUNT(SEARCH(AM$1,$AZ28))</f>
        <v>1</v>
      </c>
      <c r="AN28">
        <f t="shared" si="7"/>
        <v>1</v>
      </c>
      <c r="AO28">
        <f t="shared" si="7"/>
        <v>1</v>
      </c>
      <c r="AP28">
        <f t="shared" si="7"/>
        <v>1</v>
      </c>
      <c r="AQ28">
        <f t="shared" si="7"/>
        <v>1</v>
      </c>
      <c r="AR28">
        <f t="shared" si="7"/>
        <v>1</v>
      </c>
      <c r="AS28">
        <f t="shared" si="7"/>
        <v>1</v>
      </c>
      <c r="AT28">
        <f t="shared" si="7"/>
        <v>0</v>
      </c>
      <c r="AU28">
        <f t="shared" si="7"/>
        <v>1</v>
      </c>
      <c r="AV28">
        <f t="shared" si="7"/>
        <v>1</v>
      </c>
      <c r="AW28">
        <f t="shared" si="7"/>
        <v>1</v>
      </c>
      <c r="AX28">
        <f t="shared" si="7"/>
        <v>1</v>
      </c>
      <c r="AY28">
        <f t="shared" si="7"/>
        <v>0</v>
      </c>
      <c r="AZ28" t="s">
        <v>43</v>
      </c>
    </row>
    <row r="29" spans="1:53" x14ac:dyDescent="0.35">
      <c r="A29">
        <v>43146.984895451387</v>
      </c>
      <c r="B29" t="s">
        <v>32</v>
      </c>
      <c r="C29" t="s">
        <v>33</v>
      </c>
      <c r="D29" t="s">
        <v>34</v>
      </c>
      <c r="E29" t="s">
        <v>46</v>
      </c>
      <c r="F29" t="s">
        <v>53</v>
      </c>
      <c r="G29" t="s">
        <v>59</v>
      </c>
      <c r="H29" t="s">
        <v>32</v>
      </c>
      <c r="L29" t="s">
        <v>38</v>
      </c>
      <c r="O29" t="s">
        <v>41</v>
      </c>
      <c r="P29" t="s">
        <v>41</v>
      </c>
      <c r="Q29" t="s">
        <v>39</v>
      </c>
      <c r="R29" t="s">
        <v>41</v>
      </c>
      <c r="S29" t="s">
        <v>40</v>
      </c>
      <c r="T29" t="s">
        <v>40</v>
      </c>
      <c r="U29" t="s">
        <v>40</v>
      </c>
      <c r="V29" t="s">
        <v>41</v>
      </c>
      <c r="Y29" t="s">
        <v>57</v>
      </c>
      <c r="AB29" t="s">
        <v>41</v>
      </c>
      <c r="AC29" t="s">
        <v>40</v>
      </c>
      <c r="AD29" t="s">
        <v>41</v>
      </c>
      <c r="AE29" t="s">
        <v>40</v>
      </c>
      <c r="AF29" t="s">
        <v>40</v>
      </c>
      <c r="AG29" t="s">
        <v>40</v>
      </c>
      <c r="AH29" t="s">
        <v>40</v>
      </c>
      <c r="AI29" t="s">
        <v>41</v>
      </c>
      <c r="AK29" t="s">
        <v>60</v>
      </c>
      <c r="AM29">
        <f t="shared" si="7"/>
        <v>1</v>
      </c>
      <c r="AN29">
        <f t="shared" si="7"/>
        <v>1</v>
      </c>
      <c r="AO29">
        <f t="shared" si="7"/>
        <v>1</v>
      </c>
      <c r="AP29">
        <f t="shared" si="7"/>
        <v>1</v>
      </c>
      <c r="AQ29">
        <f t="shared" si="7"/>
        <v>1</v>
      </c>
      <c r="AR29">
        <f t="shared" si="7"/>
        <v>1</v>
      </c>
      <c r="AS29">
        <f t="shared" si="7"/>
        <v>1</v>
      </c>
      <c r="AT29">
        <f t="shared" si="7"/>
        <v>0</v>
      </c>
      <c r="AU29">
        <f t="shared" si="7"/>
        <v>0</v>
      </c>
      <c r="AV29">
        <f t="shared" si="7"/>
        <v>1</v>
      </c>
      <c r="AW29">
        <f t="shared" si="7"/>
        <v>0</v>
      </c>
      <c r="AX29">
        <f t="shared" si="7"/>
        <v>1</v>
      </c>
      <c r="AY29">
        <f t="shared" si="7"/>
        <v>0</v>
      </c>
      <c r="AZ29" t="s">
        <v>61</v>
      </c>
      <c r="BA29" t="s">
        <v>62</v>
      </c>
    </row>
    <row r="30" spans="1:53" x14ac:dyDescent="0.35">
      <c r="A30">
        <v>43147.026983715274</v>
      </c>
      <c r="B30" t="s">
        <v>32</v>
      </c>
      <c r="C30" t="s">
        <v>33</v>
      </c>
      <c r="D30" t="s">
        <v>34</v>
      </c>
      <c r="E30" t="s">
        <v>46</v>
      </c>
      <c r="F30" t="s">
        <v>53</v>
      </c>
      <c r="G30" t="s">
        <v>59</v>
      </c>
      <c r="H30" t="s">
        <v>32</v>
      </c>
      <c r="L30" t="s">
        <v>38</v>
      </c>
      <c r="O30" t="s">
        <v>40</v>
      </c>
      <c r="P30" t="s">
        <v>41</v>
      </c>
      <c r="Q30" t="s">
        <v>41</v>
      </c>
      <c r="R30" t="s">
        <v>39</v>
      </c>
      <c r="S30" t="s">
        <v>41</v>
      </c>
      <c r="T30" t="s">
        <v>39</v>
      </c>
      <c r="U30" t="s">
        <v>39</v>
      </c>
      <c r="V30" t="s">
        <v>49</v>
      </c>
      <c r="Y30" t="s">
        <v>42</v>
      </c>
      <c r="AB30" t="s">
        <v>41</v>
      </c>
      <c r="AC30" t="s">
        <v>41</v>
      </c>
      <c r="AD30" t="s">
        <v>41</v>
      </c>
      <c r="AE30" t="s">
        <v>39</v>
      </c>
      <c r="AF30" t="s">
        <v>41</v>
      </c>
      <c r="AG30" t="s">
        <v>49</v>
      </c>
      <c r="AH30" t="s">
        <v>39</v>
      </c>
      <c r="AI30" t="s">
        <v>39</v>
      </c>
      <c r="AM30">
        <f t="shared" si="7"/>
        <v>1</v>
      </c>
      <c r="AN30">
        <f t="shared" si="7"/>
        <v>1</v>
      </c>
      <c r="AO30">
        <f t="shared" si="7"/>
        <v>1</v>
      </c>
      <c r="AP30">
        <f t="shared" si="7"/>
        <v>1</v>
      </c>
      <c r="AQ30">
        <f t="shared" si="7"/>
        <v>1</v>
      </c>
      <c r="AR30">
        <f t="shared" si="7"/>
        <v>1</v>
      </c>
      <c r="AS30">
        <f t="shared" si="7"/>
        <v>1</v>
      </c>
      <c r="AT30">
        <f t="shared" si="7"/>
        <v>0</v>
      </c>
      <c r="AU30">
        <f t="shared" si="7"/>
        <v>1</v>
      </c>
      <c r="AV30">
        <f t="shared" si="7"/>
        <v>1</v>
      </c>
      <c r="AW30">
        <f t="shared" si="7"/>
        <v>0</v>
      </c>
      <c r="AX30">
        <f t="shared" si="7"/>
        <v>1</v>
      </c>
      <c r="AY30">
        <f t="shared" si="7"/>
        <v>0</v>
      </c>
      <c r="AZ30" t="s">
        <v>63</v>
      </c>
    </row>
    <row r="31" spans="1:53" x14ac:dyDescent="0.35">
      <c r="A31">
        <v>43147.203345046291</v>
      </c>
      <c r="B31" t="s">
        <v>32</v>
      </c>
      <c r="C31" t="s">
        <v>64</v>
      </c>
      <c r="D31" t="s">
        <v>45</v>
      </c>
      <c r="E31" t="s">
        <v>35</v>
      </c>
      <c r="F31" t="s">
        <v>53</v>
      </c>
      <c r="G31" t="s">
        <v>65</v>
      </c>
      <c r="H31" t="s">
        <v>32</v>
      </c>
      <c r="L31" t="s">
        <v>38</v>
      </c>
      <c r="O31" t="s">
        <v>40</v>
      </c>
      <c r="P31" t="s">
        <v>40</v>
      </c>
      <c r="Q31" t="s">
        <v>40</v>
      </c>
      <c r="R31" t="s">
        <v>40</v>
      </c>
      <c r="S31" t="s">
        <v>40</v>
      </c>
      <c r="T31" t="s">
        <v>41</v>
      </c>
      <c r="U31" t="s">
        <v>39</v>
      </c>
      <c r="V31" t="s">
        <v>39</v>
      </c>
      <c r="Y31" t="s">
        <v>42</v>
      </c>
      <c r="AB31" t="s">
        <v>40</v>
      </c>
      <c r="AC31" t="s">
        <v>40</v>
      </c>
      <c r="AD31" t="s">
        <v>40</v>
      </c>
      <c r="AE31" t="s">
        <v>40</v>
      </c>
      <c r="AF31" t="s">
        <v>40</v>
      </c>
      <c r="AG31" t="s">
        <v>41</v>
      </c>
      <c r="AH31" t="s">
        <v>39</v>
      </c>
      <c r="AI31" t="s">
        <v>39</v>
      </c>
      <c r="AM31">
        <f t="shared" si="7"/>
        <v>1</v>
      </c>
      <c r="AN31">
        <f t="shared" si="7"/>
        <v>1</v>
      </c>
      <c r="AO31">
        <f t="shared" si="7"/>
        <v>1</v>
      </c>
      <c r="AP31">
        <f t="shared" si="7"/>
        <v>1</v>
      </c>
      <c r="AQ31">
        <f t="shared" si="7"/>
        <v>1</v>
      </c>
      <c r="AR31">
        <f t="shared" si="7"/>
        <v>1</v>
      </c>
      <c r="AS31">
        <f t="shared" si="7"/>
        <v>1</v>
      </c>
      <c r="AT31">
        <f t="shared" si="7"/>
        <v>0</v>
      </c>
      <c r="AU31">
        <f t="shared" si="7"/>
        <v>0</v>
      </c>
      <c r="AV31">
        <f t="shared" si="7"/>
        <v>0</v>
      </c>
      <c r="AW31">
        <f t="shared" si="7"/>
        <v>0</v>
      </c>
      <c r="AX31">
        <f t="shared" si="7"/>
        <v>1</v>
      </c>
      <c r="AY31">
        <f t="shared" si="7"/>
        <v>0</v>
      </c>
      <c r="AZ31" t="s">
        <v>66</v>
      </c>
      <c r="BA31" t="s">
        <v>67</v>
      </c>
    </row>
    <row r="32" spans="1:53" x14ac:dyDescent="0.35">
      <c r="A32">
        <v>43147.410434375</v>
      </c>
      <c r="B32" t="s">
        <v>32</v>
      </c>
      <c r="C32" t="s">
        <v>52</v>
      </c>
      <c r="D32" t="s">
        <v>69</v>
      </c>
      <c r="E32" t="s">
        <v>46</v>
      </c>
      <c r="F32" t="s">
        <v>53</v>
      </c>
      <c r="G32" t="s">
        <v>59</v>
      </c>
      <c r="H32" t="s">
        <v>32</v>
      </c>
      <c r="L32" t="s">
        <v>38</v>
      </c>
      <c r="O32" t="s">
        <v>39</v>
      </c>
      <c r="P32" t="s">
        <v>39</v>
      </c>
      <c r="Q32" t="s">
        <v>40</v>
      </c>
      <c r="R32" t="s">
        <v>40</v>
      </c>
      <c r="S32" t="s">
        <v>40</v>
      </c>
      <c r="T32" t="s">
        <v>40</v>
      </c>
      <c r="U32" t="s">
        <v>40</v>
      </c>
      <c r="V32" t="s">
        <v>39</v>
      </c>
      <c r="Y32" t="s">
        <v>57</v>
      </c>
      <c r="AB32" t="s">
        <v>39</v>
      </c>
      <c r="AC32" t="s">
        <v>41</v>
      </c>
      <c r="AD32" t="s">
        <v>39</v>
      </c>
      <c r="AE32" t="s">
        <v>40</v>
      </c>
      <c r="AF32" t="s">
        <v>40</v>
      </c>
      <c r="AG32" t="s">
        <v>40</v>
      </c>
      <c r="AH32" t="s">
        <v>41</v>
      </c>
      <c r="AI32" t="s">
        <v>41</v>
      </c>
      <c r="AK32" t="s">
        <v>76</v>
      </c>
      <c r="AM32">
        <f t="shared" si="7"/>
        <v>1</v>
      </c>
      <c r="AN32">
        <f t="shared" si="7"/>
        <v>1</v>
      </c>
      <c r="AO32">
        <f t="shared" si="7"/>
        <v>1</v>
      </c>
      <c r="AP32">
        <f t="shared" si="7"/>
        <v>1</v>
      </c>
      <c r="AQ32">
        <f t="shared" si="7"/>
        <v>1</v>
      </c>
      <c r="AR32">
        <f t="shared" si="7"/>
        <v>1</v>
      </c>
      <c r="AS32">
        <f t="shared" si="7"/>
        <v>1</v>
      </c>
      <c r="AT32">
        <f t="shared" si="7"/>
        <v>0</v>
      </c>
      <c r="AU32">
        <f t="shared" si="7"/>
        <v>0</v>
      </c>
      <c r="AV32">
        <f t="shared" si="7"/>
        <v>0</v>
      </c>
      <c r="AW32">
        <f t="shared" si="7"/>
        <v>0</v>
      </c>
      <c r="AX32">
        <f t="shared" si="7"/>
        <v>0</v>
      </c>
      <c r="AY32">
        <f t="shared" si="7"/>
        <v>0</v>
      </c>
      <c r="AZ32" t="s">
        <v>77</v>
      </c>
    </row>
    <row r="33" spans="1:53" x14ac:dyDescent="0.35">
      <c r="A33">
        <v>43147.434489398147</v>
      </c>
      <c r="B33" t="s">
        <v>32</v>
      </c>
      <c r="C33" t="s">
        <v>78</v>
      </c>
      <c r="D33" t="s">
        <v>45</v>
      </c>
      <c r="E33" t="s">
        <v>79</v>
      </c>
      <c r="F33" t="s">
        <v>80</v>
      </c>
      <c r="G33" t="s">
        <v>81</v>
      </c>
      <c r="H33" t="s">
        <v>32</v>
      </c>
      <c r="L33" t="s">
        <v>38</v>
      </c>
      <c r="O33" t="s">
        <v>39</v>
      </c>
      <c r="P33" t="s">
        <v>39</v>
      </c>
      <c r="Q33" t="s">
        <v>40</v>
      </c>
      <c r="R33" t="s">
        <v>40</v>
      </c>
      <c r="S33" t="s">
        <v>40</v>
      </c>
      <c r="T33" t="s">
        <v>40</v>
      </c>
      <c r="U33" t="s">
        <v>40</v>
      </c>
      <c r="V33" t="s">
        <v>39</v>
      </c>
      <c r="Y33" t="s">
        <v>42</v>
      </c>
      <c r="AB33" t="s">
        <v>39</v>
      </c>
      <c r="AC33" t="s">
        <v>39</v>
      </c>
      <c r="AD33" t="s">
        <v>40</v>
      </c>
      <c r="AE33" t="s">
        <v>40</v>
      </c>
      <c r="AF33" t="s">
        <v>40</v>
      </c>
      <c r="AG33" t="s">
        <v>40</v>
      </c>
      <c r="AH33" t="s">
        <v>40</v>
      </c>
      <c r="AI33" t="s">
        <v>39</v>
      </c>
      <c r="AM33">
        <f t="shared" si="7"/>
        <v>1</v>
      </c>
      <c r="AN33">
        <f t="shared" si="7"/>
        <v>1</v>
      </c>
      <c r="AO33">
        <f t="shared" si="7"/>
        <v>1</v>
      </c>
      <c r="AP33">
        <f t="shared" si="7"/>
        <v>1</v>
      </c>
      <c r="AQ33">
        <f t="shared" si="7"/>
        <v>1</v>
      </c>
      <c r="AR33">
        <f t="shared" si="7"/>
        <v>1</v>
      </c>
      <c r="AS33">
        <f t="shared" si="7"/>
        <v>1</v>
      </c>
      <c r="AT33">
        <f t="shared" si="7"/>
        <v>0</v>
      </c>
      <c r="AU33">
        <f t="shared" si="7"/>
        <v>1</v>
      </c>
      <c r="AV33">
        <f t="shared" si="7"/>
        <v>1</v>
      </c>
      <c r="AW33">
        <f t="shared" si="7"/>
        <v>1</v>
      </c>
      <c r="AX33">
        <f t="shared" si="7"/>
        <v>1</v>
      </c>
      <c r="AY33">
        <f t="shared" si="7"/>
        <v>0</v>
      </c>
      <c r="AZ33" t="s">
        <v>43</v>
      </c>
    </row>
    <row r="34" spans="1:53" x14ac:dyDescent="0.35">
      <c r="A34">
        <v>43147.43637358796</v>
      </c>
      <c r="B34" t="s">
        <v>32</v>
      </c>
      <c r="C34" t="s">
        <v>52</v>
      </c>
      <c r="D34" t="s">
        <v>34</v>
      </c>
      <c r="E34" t="s">
        <v>46</v>
      </c>
      <c r="F34" t="s">
        <v>53</v>
      </c>
      <c r="G34" t="s">
        <v>59</v>
      </c>
      <c r="H34" t="s">
        <v>32</v>
      </c>
      <c r="L34" t="s">
        <v>38</v>
      </c>
      <c r="O34" t="s">
        <v>40</v>
      </c>
      <c r="P34" t="s">
        <v>40</v>
      </c>
      <c r="Q34" t="s">
        <v>41</v>
      </c>
      <c r="R34" t="s">
        <v>39</v>
      </c>
      <c r="S34" t="s">
        <v>41</v>
      </c>
      <c r="T34" t="s">
        <v>39</v>
      </c>
      <c r="U34" t="s">
        <v>41</v>
      </c>
      <c r="V34" t="s">
        <v>39</v>
      </c>
      <c r="Y34" t="s">
        <v>42</v>
      </c>
      <c r="AB34" t="s">
        <v>40</v>
      </c>
      <c r="AC34" t="s">
        <v>40</v>
      </c>
      <c r="AD34" t="s">
        <v>41</v>
      </c>
      <c r="AE34" t="s">
        <v>39</v>
      </c>
      <c r="AF34" t="s">
        <v>41</v>
      </c>
      <c r="AG34" t="s">
        <v>39</v>
      </c>
      <c r="AH34" t="s">
        <v>41</v>
      </c>
      <c r="AI34" t="s">
        <v>39</v>
      </c>
      <c r="AM34">
        <f t="shared" si="7"/>
        <v>1</v>
      </c>
      <c r="AN34">
        <f t="shared" si="7"/>
        <v>1</v>
      </c>
      <c r="AO34">
        <f t="shared" si="7"/>
        <v>1</v>
      </c>
      <c r="AP34">
        <f t="shared" si="7"/>
        <v>1</v>
      </c>
      <c r="AQ34">
        <f t="shared" si="7"/>
        <v>1</v>
      </c>
      <c r="AR34">
        <f t="shared" si="7"/>
        <v>0</v>
      </c>
      <c r="AS34">
        <f t="shared" si="7"/>
        <v>1</v>
      </c>
      <c r="AT34">
        <f t="shared" si="7"/>
        <v>0</v>
      </c>
      <c r="AU34">
        <f t="shared" si="7"/>
        <v>0</v>
      </c>
      <c r="AV34">
        <f t="shared" si="7"/>
        <v>1</v>
      </c>
      <c r="AW34">
        <f t="shared" si="7"/>
        <v>0</v>
      </c>
      <c r="AX34">
        <f t="shared" si="7"/>
        <v>1</v>
      </c>
      <c r="AY34">
        <f t="shared" si="7"/>
        <v>0</v>
      </c>
      <c r="AZ34" t="s">
        <v>82</v>
      </c>
    </row>
    <row r="35" spans="1:53" x14ac:dyDescent="0.35">
      <c r="A35">
        <v>43147.460139131945</v>
      </c>
      <c r="B35" t="s">
        <v>32</v>
      </c>
      <c r="C35" t="s">
        <v>44</v>
      </c>
      <c r="D35" t="s">
        <v>45</v>
      </c>
      <c r="E35" t="s">
        <v>46</v>
      </c>
      <c r="F35" t="s">
        <v>80</v>
      </c>
      <c r="G35" t="s">
        <v>59</v>
      </c>
      <c r="H35" t="s">
        <v>32</v>
      </c>
      <c r="L35" t="s">
        <v>38</v>
      </c>
      <c r="O35" t="s">
        <v>40</v>
      </c>
      <c r="P35" t="s">
        <v>40</v>
      </c>
      <c r="Q35" t="s">
        <v>40</v>
      </c>
      <c r="R35" t="s">
        <v>40</v>
      </c>
      <c r="S35" t="s">
        <v>40</v>
      </c>
      <c r="T35" t="s">
        <v>40</v>
      </c>
      <c r="U35" t="s">
        <v>40</v>
      </c>
      <c r="V35" t="s">
        <v>39</v>
      </c>
      <c r="Y35" t="s">
        <v>42</v>
      </c>
      <c r="AB35" t="s">
        <v>40</v>
      </c>
      <c r="AC35" t="s">
        <v>40</v>
      </c>
      <c r="AD35" t="s">
        <v>40</v>
      </c>
      <c r="AE35" t="s">
        <v>40</v>
      </c>
      <c r="AF35" t="s">
        <v>40</v>
      </c>
      <c r="AG35" t="s">
        <v>40</v>
      </c>
      <c r="AH35" t="s">
        <v>41</v>
      </c>
      <c r="AI35" t="s">
        <v>39</v>
      </c>
      <c r="AM35">
        <f t="shared" si="7"/>
        <v>1</v>
      </c>
      <c r="AN35">
        <f t="shared" si="7"/>
        <v>1</v>
      </c>
      <c r="AO35">
        <f t="shared" si="7"/>
        <v>1</v>
      </c>
      <c r="AP35">
        <f t="shared" si="7"/>
        <v>1</v>
      </c>
      <c r="AQ35">
        <f t="shared" si="7"/>
        <v>1</v>
      </c>
      <c r="AR35">
        <f t="shared" si="7"/>
        <v>1</v>
      </c>
      <c r="AS35">
        <f t="shared" si="7"/>
        <v>1</v>
      </c>
      <c r="AT35">
        <f t="shared" si="7"/>
        <v>0</v>
      </c>
      <c r="AU35">
        <f t="shared" si="7"/>
        <v>0</v>
      </c>
      <c r="AV35">
        <f t="shared" si="7"/>
        <v>0</v>
      </c>
      <c r="AW35">
        <f t="shared" si="7"/>
        <v>0</v>
      </c>
      <c r="AX35">
        <f t="shared" si="7"/>
        <v>1</v>
      </c>
      <c r="AY35">
        <f t="shared" si="7"/>
        <v>0</v>
      </c>
      <c r="AZ35" t="s">
        <v>66</v>
      </c>
    </row>
    <row r="36" spans="1:53" x14ac:dyDescent="0.35">
      <c r="A36">
        <v>43147.460602164356</v>
      </c>
      <c r="B36" t="s">
        <v>32</v>
      </c>
      <c r="C36" t="s">
        <v>86</v>
      </c>
      <c r="D36" t="s">
        <v>34</v>
      </c>
      <c r="E36" t="s">
        <v>35</v>
      </c>
      <c r="F36" t="s">
        <v>36</v>
      </c>
      <c r="G36" t="s">
        <v>59</v>
      </c>
      <c r="H36" t="s">
        <v>32</v>
      </c>
      <c r="L36" t="s">
        <v>38</v>
      </c>
      <c r="O36" t="s">
        <v>40</v>
      </c>
      <c r="P36" t="s">
        <v>41</v>
      </c>
      <c r="Q36" t="s">
        <v>40</v>
      </c>
      <c r="R36" t="s">
        <v>40</v>
      </c>
      <c r="S36" t="s">
        <v>40</v>
      </c>
      <c r="T36" t="s">
        <v>41</v>
      </c>
      <c r="U36" t="s">
        <v>39</v>
      </c>
      <c r="V36" t="s">
        <v>40</v>
      </c>
      <c r="W36" t="s">
        <v>87</v>
      </c>
      <c r="Y36" t="s">
        <v>49</v>
      </c>
      <c r="AB36" t="s">
        <v>39</v>
      </c>
      <c r="AC36" t="s">
        <v>40</v>
      </c>
      <c r="AD36" t="s">
        <v>40</v>
      </c>
      <c r="AE36" t="s">
        <v>40</v>
      </c>
      <c r="AF36" t="s">
        <v>40</v>
      </c>
      <c r="AG36" t="s">
        <v>40</v>
      </c>
      <c r="AH36" t="s">
        <v>40</v>
      </c>
      <c r="AI36" t="s">
        <v>40</v>
      </c>
      <c r="AM36">
        <f t="shared" si="7"/>
        <v>1</v>
      </c>
      <c r="AN36">
        <f t="shared" si="7"/>
        <v>1</v>
      </c>
      <c r="AO36">
        <f t="shared" si="7"/>
        <v>0</v>
      </c>
      <c r="AP36">
        <f t="shared" si="7"/>
        <v>1</v>
      </c>
      <c r="AQ36">
        <f t="shared" si="7"/>
        <v>1</v>
      </c>
      <c r="AR36">
        <f t="shared" si="7"/>
        <v>0</v>
      </c>
      <c r="AS36">
        <f t="shared" si="7"/>
        <v>0</v>
      </c>
      <c r="AT36">
        <f t="shared" si="7"/>
        <v>0</v>
      </c>
      <c r="AU36">
        <f t="shared" si="7"/>
        <v>0</v>
      </c>
      <c r="AV36">
        <f t="shared" si="7"/>
        <v>0</v>
      </c>
      <c r="AW36">
        <f t="shared" si="7"/>
        <v>0</v>
      </c>
      <c r="AX36">
        <f t="shared" si="7"/>
        <v>1</v>
      </c>
      <c r="AY36">
        <f t="shared" si="7"/>
        <v>0</v>
      </c>
      <c r="AZ36" t="s">
        <v>88</v>
      </c>
    </row>
    <row r="37" spans="1:53" x14ac:dyDescent="0.35">
      <c r="A37">
        <v>43147.461084236114</v>
      </c>
      <c r="B37" t="s">
        <v>32</v>
      </c>
      <c r="C37" t="s">
        <v>52</v>
      </c>
      <c r="D37" t="s">
        <v>34</v>
      </c>
      <c r="E37" t="s">
        <v>46</v>
      </c>
      <c r="F37" t="s">
        <v>80</v>
      </c>
      <c r="G37" t="s">
        <v>89</v>
      </c>
      <c r="H37" t="s">
        <v>32</v>
      </c>
      <c r="L37" t="s">
        <v>38</v>
      </c>
      <c r="O37" t="s">
        <v>40</v>
      </c>
      <c r="P37" t="s">
        <v>40</v>
      </c>
      <c r="Q37" t="s">
        <v>41</v>
      </c>
      <c r="R37" t="s">
        <v>39</v>
      </c>
      <c r="S37" t="s">
        <v>40</v>
      </c>
      <c r="T37" t="s">
        <v>39</v>
      </c>
      <c r="U37" t="s">
        <v>41</v>
      </c>
      <c r="V37" t="s">
        <v>39</v>
      </c>
      <c r="Y37" t="s">
        <v>42</v>
      </c>
      <c r="AB37" t="s">
        <v>40</v>
      </c>
      <c r="AC37" t="s">
        <v>41</v>
      </c>
      <c r="AD37" t="s">
        <v>49</v>
      </c>
      <c r="AE37" t="s">
        <v>39</v>
      </c>
      <c r="AF37" t="s">
        <v>41</v>
      </c>
      <c r="AG37" t="s">
        <v>39</v>
      </c>
      <c r="AH37" t="s">
        <v>41</v>
      </c>
      <c r="AI37" t="s">
        <v>39</v>
      </c>
      <c r="AM37">
        <f t="shared" si="7"/>
        <v>1</v>
      </c>
      <c r="AN37">
        <f t="shared" si="7"/>
        <v>1</v>
      </c>
      <c r="AO37">
        <f t="shared" si="7"/>
        <v>1</v>
      </c>
      <c r="AP37">
        <f t="shared" si="7"/>
        <v>1</v>
      </c>
      <c r="AQ37">
        <f t="shared" si="7"/>
        <v>1</v>
      </c>
      <c r="AR37">
        <f t="shared" si="7"/>
        <v>0</v>
      </c>
      <c r="AS37">
        <f t="shared" si="7"/>
        <v>1</v>
      </c>
      <c r="AT37">
        <f t="shared" si="7"/>
        <v>0</v>
      </c>
      <c r="AU37">
        <f t="shared" si="7"/>
        <v>0</v>
      </c>
      <c r="AV37">
        <f t="shared" si="7"/>
        <v>1</v>
      </c>
      <c r="AW37">
        <f t="shared" si="7"/>
        <v>0</v>
      </c>
      <c r="AX37">
        <f t="shared" si="7"/>
        <v>1</v>
      </c>
      <c r="AY37">
        <f t="shared" si="7"/>
        <v>0</v>
      </c>
      <c r="AZ37" t="s">
        <v>82</v>
      </c>
    </row>
    <row r="38" spans="1:53" x14ac:dyDescent="0.35">
      <c r="A38">
        <v>43147.461956817133</v>
      </c>
      <c r="B38" t="s">
        <v>32</v>
      </c>
      <c r="C38" t="s">
        <v>33</v>
      </c>
      <c r="D38" t="s">
        <v>45</v>
      </c>
      <c r="E38" t="s">
        <v>46</v>
      </c>
      <c r="F38" t="s">
        <v>53</v>
      </c>
      <c r="G38" t="s">
        <v>59</v>
      </c>
      <c r="H38" t="s">
        <v>32</v>
      </c>
      <c r="L38" t="s">
        <v>38</v>
      </c>
      <c r="O38" t="s">
        <v>40</v>
      </c>
      <c r="P38" t="s">
        <v>41</v>
      </c>
      <c r="Q38" t="s">
        <v>39</v>
      </c>
      <c r="R38" t="s">
        <v>41</v>
      </c>
      <c r="S38" t="s">
        <v>40</v>
      </c>
      <c r="T38" t="s">
        <v>49</v>
      </c>
      <c r="U38" t="s">
        <v>39</v>
      </c>
      <c r="V38" t="s">
        <v>49</v>
      </c>
      <c r="Y38" t="s">
        <v>49</v>
      </c>
      <c r="AB38" t="s">
        <v>39</v>
      </c>
      <c r="AC38" t="s">
        <v>39</v>
      </c>
      <c r="AD38" t="s">
        <v>41</v>
      </c>
      <c r="AE38" t="s">
        <v>39</v>
      </c>
      <c r="AF38" t="s">
        <v>49</v>
      </c>
      <c r="AG38" t="s">
        <v>49</v>
      </c>
      <c r="AH38" t="s">
        <v>49</v>
      </c>
      <c r="AI38" t="s">
        <v>49</v>
      </c>
      <c r="AM38">
        <f t="shared" ref="AM38:AY47" si="8">COUNT(SEARCH(AM$1,$AZ38))</f>
        <v>1</v>
      </c>
      <c r="AN38">
        <f t="shared" si="8"/>
        <v>1</v>
      </c>
      <c r="AO38">
        <f t="shared" si="8"/>
        <v>0</v>
      </c>
      <c r="AP38">
        <f t="shared" si="8"/>
        <v>0</v>
      </c>
      <c r="AQ38">
        <f t="shared" si="8"/>
        <v>0</v>
      </c>
      <c r="AR38">
        <f t="shared" si="8"/>
        <v>0</v>
      </c>
      <c r="AS38">
        <f t="shared" si="8"/>
        <v>0</v>
      </c>
      <c r="AT38">
        <f t="shared" si="8"/>
        <v>0</v>
      </c>
      <c r="AU38">
        <f t="shared" si="8"/>
        <v>0</v>
      </c>
      <c r="AV38">
        <f t="shared" si="8"/>
        <v>0</v>
      </c>
      <c r="AW38">
        <f t="shared" si="8"/>
        <v>0</v>
      </c>
      <c r="AX38">
        <f t="shared" si="8"/>
        <v>0</v>
      </c>
      <c r="AY38">
        <f t="shared" si="8"/>
        <v>0</v>
      </c>
      <c r="AZ38" t="s">
        <v>90</v>
      </c>
    </row>
    <row r="39" spans="1:53" x14ac:dyDescent="0.35">
      <c r="A39">
        <v>43147.483894826393</v>
      </c>
      <c r="B39" t="s">
        <v>32</v>
      </c>
      <c r="C39" t="s">
        <v>52</v>
      </c>
      <c r="D39" t="s">
        <v>45</v>
      </c>
      <c r="E39" t="s">
        <v>46</v>
      </c>
      <c r="F39" t="s">
        <v>80</v>
      </c>
      <c r="G39" t="s">
        <v>59</v>
      </c>
      <c r="H39" t="s">
        <v>32</v>
      </c>
      <c r="L39" t="s">
        <v>38</v>
      </c>
      <c r="O39" t="s">
        <v>40</v>
      </c>
      <c r="P39" t="s">
        <v>39</v>
      </c>
      <c r="Q39" t="s">
        <v>41</v>
      </c>
      <c r="R39" t="s">
        <v>41</v>
      </c>
      <c r="S39" t="s">
        <v>41</v>
      </c>
      <c r="T39" t="s">
        <v>41</v>
      </c>
      <c r="U39" t="s">
        <v>40</v>
      </c>
      <c r="V39" t="s">
        <v>41</v>
      </c>
      <c r="Y39" t="s">
        <v>49</v>
      </c>
      <c r="AB39" t="s">
        <v>49</v>
      </c>
      <c r="AC39" t="s">
        <v>49</v>
      </c>
      <c r="AD39" t="s">
        <v>49</v>
      </c>
      <c r="AE39" t="s">
        <v>49</v>
      </c>
      <c r="AF39" t="s">
        <v>49</v>
      </c>
      <c r="AG39" t="s">
        <v>49</v>
      </c>
      <c r="AH39" t="s">
        <v>49</v>
      </c>
      <c r="AI39" t="s">
        <v>49</v>
      </c>
      <c r="AK39" t="s">
        <v>95</v>
      </c>
      <c r="AM39">
        <f t="shared" si="8"/>
        <v>1</v>
      </c>
      <c r="AN39">
        <f t="shared" si="8"/>
        <v>1</v>
      </c>
      <c r="AO39">
        <f t="shared" si="8"/>
        <v>1</v>
      </c>
      <c r="AP39">
        <f t="shared" si="8"/>
        <v>1</v>
      </c>
      <c r="AQ39">
        <f t="shared" si="8"/>
        <v>1</v>
      </c>
      <c r="AR39">
        <f t="shared" si="8"/>
        <v>1</v>
      </c>
      <c r="AS39">
        <f t="shared" si="8"/>
        <v>1</v>
      </c>
      <c r="AT39">
        <f t="shared" si="8"/>
        <v>0</v>
      </c>
      <c r="AU39">
        <f t="shared" si="8"/>
        <v>0</v>
      </c>
      <c r="AV39">
        <f t="shared" si="8"/>
        <v>0</v>
      </c>
      <c r="AW39">
        <f t="shared" si="8"/>
        <v>0</v>
      </c>
      <c r="AX39">
        <f t="shared" si="8"/>
        <v>1</v>
      </c>
      <c r="AY39">
        <f t="shared" si="8"/>
        <v>0</v>
      </c>
      <c r="AZ39" t="s">
        <v>96</v>
      </c>
      <c r="BA39" t="s">
        <v>97</v>
      </c>
    </row>
    <row r="40" spans="1:53" x14ac:dyDescent="0.35">
      <c r="A40">
        <v>43147.509645520833</v>
      </c>
      <c r="B40" t="s">
        <v>32</v>
      </c>
      <c r="C40" t="s">
        <v>33</v>
      </c>
      <c r="D40" t="s">
        <v>45</v>
      </c>
      <c r="E40" t="s">
        <v>46</v>
      </c>
      <c r="F40" t="s">
        <v>53</v>
      </c>
      <c r="G40" t="s">
        <v>59</v>
      </c>
      <c r="H40" t="s">
        <v>32</v>
      </c>
      <c r="L40" t="s">
        <v>38</v>
      </c>
      <c r="O40" t="s">
        <v>40</v>
      </c>
      <c r="P40" t="s">
        <v>40</v>
      </c>
      <c r="Q40" t="s">
        <v>41</v>
      </c>
      <c r="R40" t="s">
        <v>39</v>
      </c>
      <c r="S40" t="s">
        <v>40</v>
      </c>
      <c r="T40" t="s">
        <v>40</v>
      </c>
      <c r="U40" t="s">
        <v>40</v>
      </c>
      <c r="V40" t="s">
        <v>49</v>
      </c>
      <c r="Y40" t="s">
        <v>57</v>
      </c>
      <c r="AB40" t="s">
        <v>39</v>
      </c>
      <c r="AC40" t="s">
        <v>49</v>
      </c>
      <c r="AD40" t="s">
        <v>41</v>
      </c>
      <c r="AE40" t="s">
        <v>41</v>
      </c>
      <c r="AF40" t="s">
        <v>40</v>
      </c>
      <c r="AG40" t="s">
        <v>40</v>
      </c>
      <c r="AH40" t="s">
        <v>40</v>
      </c>
      <c r="AI40" t="s">
        <v>49</v>
      </c>
      <c r="AM40">
        <f t="shared" si="8"/>
        <v>1</v>
      </c>
      <c r="AN40">
        <f t="shared" si="8"/>
        <v>1</v>
      </c>
      <c r="AO40">
        <f t="shared" si="8"/>
        <v>1</v>
      </c>
      <c r="AP40">
        <f t="shared" si="8"/>
        <v>1</v>
      </c>
      <c r="AQ40">
        <f t="shared" si="8"/>
        <v>1</v>
      </c>
      <c r="AR40">
        <f t="shared" si="8"/>
        <v>0</v>
      </c>
      <c r="AS40">
        <f t="shared" si="8"/>
        <v>1</v>
      </c>
      <c r="AT40">
        <f t="shared" si="8"/>
        <v>0</v>
      </c>
      <c r="AU40">
        <f t="shared" si="8"/>
        <v>0</v>
      </c>
      <c r="AV40">
        <f t="shared" si="8"/>
        <v>0</v>
      </c>
      <c r="AW40">
        <f t="shared" si="8"/>
        <v>0</v>
      </c>
      <c r="AX40">
        <f t="shared" si="8"/>
        <v>1</v>
      </c>
      <c r="AY40">
        <f t="shared" si="8"/>
        <v>0</v>
      </c>
      <c r="AZ40" t="s">
        <v>51</v>
      </c>
    </row>
    <row r="41" spans="1:53" x14ac:dyDescent="0.35">
      <c r="A41">
        <v>43147.529326967589</v>
      </c>
      <c r="B41" t="s">
        <v>32</v>
      </c>
      <c r="C41" t="s">
        <v>100</v>
      </c>
      <c r="D41" t="s">
        <v>34</v>
      </c>
      <c r="E41" t="s">
        <v>101</v>
      </c>
      <c r="F41" t="s">
        <v>53</v>
      </c>
      <c r="G41" t="s">
        <v>54</v>
      </c>
      <c r="H41" t="s">
        <v>32</v>
      </c>
      <c r="L41" t="s">
        <v>38</v>
      </c>
      <c r="O41" t="s">
        <v>40</v>
      </c>
      <c r="P41" t="s">
        <v>41</v>
      </c>
      <c r="Q41" t="s">
        <v>40</v>
      </c>
      <c r="R41" t="s">
        <v>40</v>
      </c>
      <c r="S41" t="s">
        <v>41</v>
      </c>
      <c r="T41" t="s">
        <v>39</v>
      </c>
      <c r="U41" t="s">
        <v>41</v>
      </c>
      <c r="V41" t="s">
        <v>39</v>
      </c>
      <c r="Y41" t="s">
        <v>57</v>
      </c>
      <c r="AB41" t="s">
        <v>40</v>
      </c>
      <c r="AC41" t="s">
        <v>41</v>
      </c>
      <c r="AD41" t="s">
        <v>39</v>
      </c>
      <c r="AE41" t="s">
        <v>41</v>
      </c>
      <c r="AF41" t="s">
        <v>41</v>
      </c>
      <c r="AG41" t="s">
        <v>41</v>
      </c>
      <c r="AH41" t="s">
        <v>41</v>
      </c>
      <c r="AI41" t="s">
        <v>41</v>
      </c>
      <c r="AK41" t="s">
        <v>102</v>
      </c>
      <c r="AM41">
        <f t="shared" si="8"/>
        <v>1</v>
      </c>
      <c r="AN41">
        <f t="shared" si="8"/>
        <v>1</v>
      </c>
      <c r="AO41">
        <f t="shared" si="8"/>
        <v>1</v>
      </c>
      <c r="AP41">
        <f t="shared" si="8"/>
        <v>1</v>
      </c>
      <c r="AQ41">
        <f t="shared" si="8"/>
        <v>1</v>
      </c>
      <c r="AR41">
        <f t="shared" si="8"/>
        <v>1</v>
      </c>
      <c r="AS41">
        <f t="shared" si="8"/>
        <v>1</v>
      </c>
      <c r="AT41">
        <f t="shared" si="8"/>
        <v>1</v>
      </c>
      <c r="AU41">
        <f t="shared" si="8"/>
        <v>1</v>
      </c>
      <c r="AV41">
        <f t="shared" si="8"/>
        <v>1</v>
      </c>
      <c r="AW41">
        <f t="shared" si="8"/>
        <v>1</v>
      </c>
      <c r="AX41">
        <f t="shared" si="8"/>
        <v>1</v>
      </c>
      <c r="AY41">
        <f t="shared" si="8"/>
        <v>0</v>
      </c>
      <c r="AZ41" t="s">
        <v>103</v>
      </c>
      <c r="BA41" t="s">
        <v>104</v>
      </c>
    </row>
    <row r="42" spans="1:53" x14ac:dyDescent="0.35">
      <c r="A42">
        <v>43147.585706053243</v>
      </c>
      <c r="B42" t="s">
        <v>32</v>
      </c>
      <c r="C42" t="s">
        <v>108</v>
      </c>
      <c r="D42" t="s">
        <v>45</v>
      </c>
      <c r="E42" t="s">
        <v>35</v>
      </c>
      <c r="F42" t="s">
        <v>71</v>
      </c>
      <c r="G42" t="s">
        <v>109</v>
      </c>
      <c r="H42" t="s">
        <v>32</v>
      </c>
      <c r="L42" t="s">
        <v>38</v>
      </c>
      <c r="O42" t="s">
        <v>39</v>
      </c>
      <c r="P42" t="s">
        <v>39</v>
      </c>
      <c r="Q42" t="s">
        <v>39</v>
      </c>
      <c r="R42" t="s">
        <v>40</v>
      </c>
      <c r="S42" t="s">
        <v>40</v>
      </c>
      <c r="T42" t="s">
        <v>40</v>
      </c>
      <c r="U42" t="s">
        <v>39</v>
      </c>
      <c r="V42" t="s">
        <v>39</v>
      </c>
      <c r="Y42" t="s">
        <v>42</v>
      </c>
      <c r="AB42" t="s">
        <v>39</v>
      </c>
      <c r="AC42" t="s">
        <v>39</v>
      </c>
      <c r="AD42" t="s">
        <v>40</v>
      </c>
      <c r="AE42" t="s">
        <v>41</v>
      </c>
      <c r="AF42" t="s">
        <v>41</v>
      </c>
      <c r="AG42" t="s">
        <v>49</v>
      </c>
      <c r="AH42" t="s">
        <v>39</v>
      </c>
      <c r="AI42" t="s">
        <v>39</v>
      </c>
      <c r="AM42">
        <f t="shared" si="8"/>
        <v>1</v>
      </c>
      <c r="AN42">
        <f t="shared" si="8"/>
        <v>1</v>
      </c>
      <c r="AO42">
        <f t="shared" si="8"/>
        <v>0</v>
      </c>
      <c r="AP42">
        <f t="shared" si="8"/>
        <v>0</v>
      </c>
      <c r="AQ42">
        <f t="shared" si="8"/>
        <v>1</v>
      </c>
      <c r="AR42">
        <f t="shared" si="8"/>
        <v>0</v>
      </c>
      <c r="AS42">
        <f t="shared" si="8"/>
        <v>1</v>
      </c>
      <c r="AT42">
        <f t="shared" si="8"/>
        <v>0</v>
      </c>
      <c r="AU42">
        <f t="shared" si="8"/>
        <v>0</v>
      </c>
      <c r="AV42">
        <f t="shared" si="8"/>
        <v>0</v>
      </c>
      <c r="AW42">
        <f t="shared" si="8"/>
        <v>0</v>
      </c>
      <c r="AX42">
        <f t="shared" si="8"/>
        <v>1</v>
      </c>
      <c r="AY42">
        <f t="shared" si="8"/>
        <v>0</v>
      </c>
      <c r="AZ42" t="s">
        <v>110</v>
      </c>
    </row>
    <row r="43" spans="1:53" x14ac:dyDescent="0.35">
      <c r="A43">
        <v>43147.594505891204</v>
      </c>
      <c r="B43" t="s">
        <v>32</v>
      </c>
      <c r="C43" t="s">
        <v>33</v>
      </c>
      <c r="D43" t="s">
        <v>45</v>
      </c>
      <c r="E43" t="s">
        <v>46</v>
      </c>
      <c r="F43" t="s">
        <v>80</v>
      </c>
      <c r="G43" t="s">
        <v>59</v>
      </c>
      <c r="H43" t="s">
        <v>32</v>
      </c>
      <c r="L43" t="s">
        <v>38</v>
      </c>
      <c r="O43" t="s">
        <v>41</v>
      </c>
      <c r="P43" t="s">
        <v>41</v>
      </c>
      <c r="Q43" t="s">
        <v>49</v>
      </c>
      <c r="R43" t="s">
        <v>39</v>
      </c>
      <c r="S43" t="s">
        <v>41</v>
      </c>
      <c r="T43" t="s">
        <v>41</v>
      </c>
      <c r="U43" t="s">
        <v>41</v>
      </c>
      <c r="V43" t="s">
        <v>39</v>
      </c>
      <c r="W43" t="s">
        <v>111</v>
      </c>
      <c r="Y43" t="s">
        <v>42</v>
      </c>
      <c r="AB43" t="s">
        <v>40</v>
      </c>
      <c r="AC43" t="s">
        <v>40</v>
      </c>
      <c r="AD43" t="s">
        <v>41</v>
      </c>
      <c r="AE43" t="s">
        <v>39</v>
      </c>
      <c r="AF43" t="s">
        <v>41</v>
      </c>
      <c r="AG43" t="s">
        <v>41</v>
      </c>
      <c r="AH43" t="s">
        <v>41</v>
      </c>
      <c r="AI43" t="s">
        <v>39</v>
      </c>
      <c r="AJ43" t="s">
        <v>111</v>
      </c>
      <c r="AM43">
        <f t="shared" si="8"/>
        <v>1</v>
      </c>
      <c r="AN43">
        <f t="shared" si="8"/>
        <v>1</v>
      </c>
      <c r="AO43">
        <f t="shared" si="8"/>
        <v>1</v>
      </c>
      <c r="AP43">
        <f t="shared" si="8"/>
        <v>1</v>
      </c>
      <c r="AQ43">
        <f t="shared" si="8"/>
        <v>1</v>
      </c>
      <c r="AR43">
        <f t="shared" si="8"/>
        <v>1</v>
      </c>
      <c r="AS43">
        <f t="shared" si="8"/>
        <v>1</v>
      </c>
      <c r="AT43">
        <f t="shared" si="8"/>
        <v>1</v>
      </c>
      <c r="AU43">
        <f t="shared" si="8"/>
        <v>0</v>
      </c>
      <c r="AV43">
        <f t="shared" si="8"/>
        <v>1</v>
      </c>
      <c r="AW43">
        <f t="shared" si="8"/>
        <v>1</v>
      </c>
      <c r="AX43">
        <f t="shared" si="8"/>
        <v>1</v>
      </c>
      <c r="AY43">
        <f t="shared" si="8"/>
        <v>0</v>
      </c>
      <c r="AZ43" t="s">
        <v>112</v>
      </c>
    </row>
    <row r="44" spans="1:53" x14ac:dyDescent="0.35">
      <c r="A44">
        <v>43147.59606773148</v>
      </c>
      <c r="B44" t="s">
        <v>32</v>
      </c>
      <c r="C44" t="s">
        <v>115</v>
      </c>
      <c r="D44" t="s">
        <v>34</v>
      </c>
      <c r="E44" t="s">
        <v>116</v>
      </c>
      <c r="F44" t="s">
        <v>53</v>
      </c>
      <c r="G44" t="s">
        <v>117</v>
      </c>
      <c r="H44" t="s">
        <v>32</v>
      </c>
      <c r="L44" t="s">
        <v>38</v>
      </c>
      <c r="O44" t="s">
        <v>41</v>
      </c>
      <c r="P44" t="s">
        <v>41</v>
      </c>
      <c r="Q44" t="s">
        <v>40</v>
      </c>
      <c r="R44" t="s">
        <v>40</v>
      </c>
      <c r="S44" t="s">
        <v>40</v>
      </c>
      <c r="T44" t="s">
        <v>39</v>
      </c>
      <c r="U44" t="s">
        <v>41</v>
      </c>
      <c r="V44" t="s">
        <v>39</v>
      </c>
      <c r="W44" t="s">
        <v>118</v>
      </c>
      <c r="Y44" t="s">
        <v>42</v>
      </c>
      <c r="AB44" t="s">
        <v>39</v>
      </c>
      <c r="AC44" t="s">
        <v>40</v>
      </c>
      <c r="AD44" t="s">
        <v>39</v>
      </c>
      <c r="AE44" t="s">
        <v>39</v>
      </c>
      <c r="AF44" t="s">
        <v>41</v>
      </c>
      <c r="AG44" t="s">
        <v>40</v>
      </c>
      <c r="AH44" t="s">
        <v>41</v>
      </c>
      <c r="AI44" t="s">
        <v>41</v>
      </c>
      <c r="AM44">
        <f t="shared" si="8"/>
        <v>1</v>
      </c>
      <c r="AN44">
        <f t="shared" si="8"/>
        <v>1</v>
      </c>
      <c r="AO44">
        <f t="shared" si="8"/>
        <v>1</v>
      </c>
      <c r="AP44">
        <f t="shared" si="8"/>
        <v>1</v>
      </c>
      <c r="AQ44">
        <f t="shared" si="8"/>
        <v>1</v>
      </c>
      <c r="AR44">
        <f t="shared" si="8"/>
        <v>1</v>
      </c>
      <c r="AS44">
        <f t="shared" si="8"/>
        <v>1</v>
      </c>
      <c r="AT44">
        <f t="shared" si="8"/>
        <v>0</v>
      </c>
      <c r="AU44">
        <f t="shared" si="8"/>
        <v>0</v>
      </c>
      <c r="AV44">
        <f t="shared" si="8"/>
        <v>1</v>
      </c>
      <c r="AW44">
        <f t="shared" si="8"/>
        <v>1</v>
      </c>
      <c r="AX44">
        <f t="shared" si="8"/>
        <v>1</v>
      </c>
      <c r="AY44">
        <f t="shared" si="8"/>
        <v>0</v>
      </c>
      <c r="AZ44" t="s">
        <v>119</v>
      </c>
      <c r="BA44" t="s">
        <v>120</v>
      </c>
    </row>
    <row r="45" spans="1:53" x14ac:dyDescent="0.35">
      <c r="A45">
        <v>43147.660323090277</v>
      </c>
      <c r="B45" t="s">
        <v>32</v>
      </c>
      <c r="C45" t="s">
        <v>115</v>
      </c>
      <c r="D45" t="s">
        <v>45</v>
      </c>
      <c r="E45" t="s">
        <v>46</v>
      </c>
      <c r="F45" t="s">
        <v>71</v>
      </c>
      <c r="G45" t="s">
        <v>59</v>
      </c>
      <c r="H45" t="s">
        <v>32</v>
      </c>
      <c r="L45" t="s">
        <v>38</v>
      </c>
      <c r="O45" t="s">
        <v>41</v>
      </c>
      <c r="P45" t="s">
        <v>40</v>
      </c>
      <c r="Q45" t="s">
        <v>40</v>
      </c>
      <c r="R45" t="s">
        <v>40</v>
      </c>
      <c r="S45" t="s">
        <v>40</v>
      </c>
      <c r="T45" t="s">
        <v>39</v>
      </c>
      <c r="U45" t="s">
        <v>41</v>
      </c>
      <c r="V45" t="s">
        <v>39</v>
      </c>
      <c r="Y45" t="s">
        <v>42</v>
      </c>
      <c r="AB45" t="s">
        <v>39</v>
      </c>
      <c r="AC45" t="s">
        <v>41</v>
      </c>
      <c r="AD45" t="s">
        <v>40</v>
      </c>
      <c r="AE45" t="s">
        <v>39</v>
      </c>
      <c r="AF45" t="s">
        <v>41</v>
      </c>
      <c r="AG45" t="s">
        <v>39</v>
      </c>
      <c r="AH45" t="s">
        <v>41</v>
      </c>
      <c r="AI45" t="s">
        <v>39</v>
      </c>
      <c r="AM45">
        <f t="shared" si="8"/>
        <v>1</v>
      </c>
      <c r="AN45">
        <f t="shared" si="8"/>
        <v>1</v>
      </c>
      <c r="AO45">
        <f t="shared" si="8"/>
        <v>0</v>
      </c>
      <c r="AP45">
        <f t="shared" si="8"/>
        <v>1</v>
      </c>
      <c r="AQ45">
        <f t="shared" si="8"/>
        <v>1</v>
      </c>
      <c r="AR45">
        <f t="shared" si="8"/>
        <v>0</v>
      </c>
      <c r="AS45">
        <f t="shared" si="8"/>
        <v>1</v>
      </c>
      <c r="AT45">
        <f t="shared" si="8"/>
        <v>0</v>
      </c>
      <c r="AU45">
        <f t="shared" si="8"/>
        <v>0</v>
      </c>
      <c r="AV45">
        <f t="shared" si="8"/>
        <v>1</v>
      </c>
      <c r="AW45">
        <f t="shared" si="8"/>
        <v>1</v>
      </c>
      <c r="AX45">
        <f t="shared" si="8"/>
        <v>1</v>
      </c>
      <c r="AY45">
        <f t="shared" si="8"/>
        <v>0</v>
      </c>
      <c r="AZ45" t="s">
        <v>123</v>
      </c>
    </row>
    <row r="46" spans="1:53" x14ac:dyDescent="0.35">
      <c r="A46">
        <v>43147.862809247687</v>
      </c>
      <c r="B46" t="s">
        <v>32</v>
      </c>
      <c r="C46" t="s">
        <v>129</v>
      </c>
      <c r="D46" t="s">
        <v>34</v>
      </c>
      <c r="E46" t="s">
        <v>46</v>
      </c>
      <c r="F46" t="s">
        <v>80</v>
      </c>
      <c r="G46" t="s">
        <v>59</v>
      </c>
      <c r="H46" t="s">
        <v>32</v>
      </c>
      <c r="L46" t="s">
        <v>38</v>
      </c>
      <c r="O46" t="s">
        <v>40</v>
      </c>
      <c r="P46" t="s">
        <v>40</v>
      </c>
      <c r="Q46" t="s">
        <v>40</v>
      </c>
      <c r="R46" t="s">
        <v>40</v>
      </c>
      <c r="S46" t="s">
        <v>40</v>
      </c>
      <c r="T46" t="s">
        <v>40</v>
      </c>
      <c r="U46" t="s">
        <v>40</v>
      </c>
      <c r="V46" t="s">
        <v>39</v>
      </c>
      <c r="Y46" t="s">
        <v>42</v>
      </c>
      <c r="AB46" t="s">
        <v>40</v>
      </c>
      <c r="AC46" t="s">
        <v>40</v>
      </c>
      <c r="AD46" t="s">
        <v>40</v>
      </c>
      <c r="AE46" t="s">
        <v>41</v>
      </c>
      <c r="AF46" t="s">
        <v>41</v>
      </c>
      <c r="AG46" t="s">
        <v>41</v>
      </c>
      <c r="AH46" t="s">
        <v>41</v>
      </c>
      <c r="AI46" t="s">
        <v>39</v>
      </c>
      <c r="AM46">
        <f t="shared" si="8"/>
        <v>1</v>
      </c>
      <c r="AN46">
        <f t="shared" si="8"/>
        <v>1</v>
      </c>
      <c r="AO46">
        <f t="shared" si="8"/>
        <v>1</v>
      </c>
      <c r="AP46">
        <f t="shared" si="8"/>
        <v>1</v>
      </c>
      <c r="AQ46">
        <f t="shared" si="8"/>
        <v>1</v>
      </c>
      <c r="AR46">
        <f t="shared" si="8"/>
        <v>1</v>
      </c>
      <c r="AS46">
        <f t="shared" si="8"/>
        <v>1</v>
      </c>
      <c r="AT46">
        <f t="shared" si="8"/>
        <v>0</v>
      </c>
      <c r="AU46">
        <f t="shared" si="8"/>
        <v>0</v>
      </c>
      <c r="AV46">
        <f t="shared" si="8"/>
        <v>0</v>
      </c>
      <c r="AW46">
        <f t="shared" si="8"/>
        <v>1</v>
      </c>
      <c r="AX46">
        <f t="shared" si="8"/>
        <v>1</v>
      </c>
      <c r="AY46">
        <f t="shared" si="8"/>
        <v>0</v>
      </c>
      <c r="AZ46" t="s">
        <v>130</v>
      </c>
    </row>
    <row r="47" spans="1:53" x14ac:dyDescent="0.35">
      <c r="A47">
        <v>43147.931175092592</v>
      </c>
      <c r="B47" t="s">
        <v>32</v>
      </c>
      <c r="C47" t="s">
        <v>52</v>
      </c>
      <c r="D47" t="s">
        <v>34</v>
      </c>
      <c r="E47" t="s">
        <v>134</v>
      </c>
      <c r="F47" t="s">
        <v>36</v>
      </c>
      <c r="G47" t="s">
        <v>135</v>
      </c>
      <c r="H47" t="s">
        <v>32</v>
      </c>
      <c r="L47" t="s">
        <v>38</v>
      </c>
      <c r="O47" t="s">
        <v>41</v>
      </c>
      <c r="P47" t="s">
        <v>40</v>
      </c>
      <c r="Q47" t="s">
        <v>40</v>
      </c>
      <c r="R47" t="s">
        <v>40</v>
      </c>
      <c r="S47" t="s">
        <v>40</v>
      </c>
      <c r="T47" t="s">
        <v>40</v>
      </c>
      <c r="U47" t="s">
        <v>40</v>
      </c>
      <c r="V47" t="s">
        <v>39</v>
      </c>
      <c r="Y47" t="s">
        <v>57</v>
      </c>
      <c r="AB47" t="s">
        <v>39</v>
      </c>
      <c r="AC47" t="s">
        <v>40</v>
      </c>
      <c r="AD47" t="s">
        <v>39</v>
      </c>
      <c r="AE47" t="s">
        <v>40</v>
      </c>
      <c r="AF47" t="s">
        <v>40</v>
      </c>
      <c r="AG47" t="s">
        <v>41</v>
      </c>
      <c r="AH47" t="s">
        <v>40</v>
      </c>
      <c r="AI47" t="s">
        <v>41</v>
      </c>
      <c r="AK47" t="s">
        <v>136</v>
      </c>
      <c r="AM47">
        <f t="shared" si="8"/>
        <v>1</v>
      </c>
      <c r="AN47">
        <f t="shared" si="8"/>
        <v>1</v>
      </c>
      <c r="AO47">
        <f t="shared" si="8"/>
        <v>1</v>
      </c>
      <c r="AP47">
        <f t="shared" si="8"/>
        <v>1</v>
      </c>
      <c r="AQ47">
        <f t="shared" si="8"/>
        <v>1</v>
      </c>
      <c r="AR47">
        <f t="shared" si="8"/>
        <v>1</v>
      </c>
      <c r="AS47">
        <f t="shared" si="8"/>
        <v>1</v>
      </c>
      <c r="AT47">
        <f t="shared" si="8"/>
        <v>1</v>
      </c>
      <c r="AU47">
        <f t="shared" si="8"/>
        <v>0</v>
      </c>
      <c r="AV47">
        <f t="shared" si="8"/>
        <v>1</v>
      </c>
      <c r="AW47">
        <f t="shared" si="8"/>
        <v>0</v>
      </c>
      <c r="AX47">
        <f t="shared" si="8"/>
        <v>1</v>
      </c>
      <c r="AY47">
        <f t="shared" si="8"/>
        <v>0</v>
      </c>
      <c r="AZ47" t="s">
        <v>83</v>
      </c>
    </row>
    <row r="48" spans="1:53" x14ac:dyDescent="0.35">
      <c r="A48">
        <v>43147.944971516205</v>
      </c>
      <c r="B48" t="s">
        <v>32</v>
      </c>
      <c r="C48" t="s">
        <v>33</v>
      </c>
      <c r="D48" t="s">
        <v>137</v>
      </c>
      <c r="E48" t="s">
        <v>46</v>
      </c>
      <c r="F48" t="s">
        <v>53</v>
      </c>
      <c r="G48" t="s">
        <v>59</v>
      </c>
      <c r="H48" t="s">
        <v>32</v>
      </c>
      <c r="L48" t="s">
        <v>38</v>
      </c>
      <c r="O48" t="s">
        <v>40</v>
      </c>
      <c r="P48" t="s">
        <v>40</v>
      </c>
      <c r="Q48" t="s">
        <v>40</v>
      </c>
      <c r="R48" t="s">
        <v>40</v>
      </c>
      <c r="S48" t="s">
        <v>40</v>
      </c>
      <c r="T48" t="s">
        <v>41</v>
      </c>
      <c r="U48" t="s">
        <v>41</v>
      </c>
      <c r="V48" t="s">
        <v>39</v>
      </c>
      <c r="Y48" t="s">
        <v>42</v>
      </c>
      <c r="AB48" t="s">
        <v>41</v>
      </c>
      <c r="AC48" t="s">
        <v>40</v>
      </c>
      <c r="AD48" t="s">
        <v>39</v>
      </c>
      <c r="AE48" t="s">
        <v>41</v>
      </c>
      <c r="AF48" t="s">
        <v>41</v>
      </c>
      <c r="AG48" t="s">
        <v>41</v>
      </c>
      <c r="AH48" t="s">
        <v>41</v>
      </c>
      <c r="AI48" t="s">
        <v>41</v>
      </c>
      <c r="AM48">
        <f t="shared" ref="AM48:AY57" si="9">COUNT(SEARCH(AM$1,$AZ48))</f>
        <v>1</v>
      </c>
      <c r="AN48">
        <f t="shared" si="9"/>
        <v>1</v>
      </c>
      <c r="AO48">
        <f t="shared" si="9"/>
        <v>1</v>
      </c>
      <c r="AP48">
        <f t="shared" si="9"/>
        <v>1</v>
      </c>
      <c r="AQ48">
        <f t="shared" si="9"/>
        <v>1</v>
      </c>
      <c r="AR48">
        <f t="shared" si="9"/>
        <v>0</v>
      </c>
      <c r="AS48">
        <f t="shared" si="9"/>
        <v>1</v>
      </c>
      <c r="AT48">
        <f t="shared" si="9"/>
        <v>0</v>
      </c>
      <c r="AU48">
        <f t="shared" si="9"/>
        <v>1</v>
      </c>
      <c r="AV48">
        <f t="shared" si="9"/>
        <v>0</v>
      </c>
      <c r="AW48">
        <f t="shared" si="9"/>
        <v>0</v>
      </c>
      <c r="AX48">
        <f t="shared" si="9"/>
        <v>1</v>
      </c>
      <c r="AY48">
        <f t="shared" si="9"/>
        <v>0</v>
      </c>
      <c r="AZ48" t="s">
        <v>138</v>
      </c>
    </row>
    <row r="49" spans="1:53" x14ac:dyDescent="0.35">
      <c r="A49">
        <v>43147.95599509259</v>
      </c>
      <c r="B49" t="s">
        <v>32</v>
      </c>
      <c r="C49" t="s">
        <v>52</v>
      </c>
      <c r="D49" t="s">
        <v>34</v>
      </c>
      <c r="E49" t="s">
        <v>46</v>
      </c>
      <c r="F49" t="s">
        <v>53</v>
      </c>
      <c r="G49" t="s">
        <v>59</v>
      </c>
      <c r="H49" t="s">
        <v>32</v>
      </c>
      <c r="L49" t="s">
        <v>38</v>
      </c>
      <c r="O49" t="s">
        <v>40</v>
      </c>
      <c r="P49" t="s">
        <v>40</v>
      </c>
      <c r="Q49" t="s">
        <v>40</v>
      </c>
      <c r="R49" t="s">
        <v>40</v>
      </c>
      <c r="S49" t="s">
        <v>40</v>
      </c>
      <c r="T49" t="s">
        <v>40</v>
      </c>
      <c r="U49" t="s">
        <v>40</v>
      </c>
      <c r="V49" t="s">
        <v>40</v>
      </c>
      <c r="Y49" t="s">
        <v>42</v>
      </c>
      <c r="AB49" t="s">
        <v>40</v>
      </c>
      <c r="AC49" t="s">
        <v>40</v>
      </c>
      <c r="AD49" t="s">
        <v>40</v>
      </c>
      <c r="AE49" t="s">
        <v>40</v>
      </c>
      <c r="AF49" t="s">
        <v>40</v>
      </c>
      <c r="AG49" t="s">
        <v>40</v>
      </c>
      <c r="AH49" t="s">
        <v>40</v>
      </c>
      <c r="AI49" t="s">
        <v>40</v>
      </c>
      <c r="AM49">
        <f t="shared" si="9"/>
        <v>1</v>
      </c>
      <c r="AN49">
        <f t="shared" si="9"/>
        <v>1</v>
      </c>
      <c r="AO49">
        <f t="shared" si="9"/>
        <v>1</v>
      </c>
      <c r="AP49">
        <f t="shared" si="9"/>
        <v>1</v>
      </c>
      <c r="AQ49">
        <f t="shared" si="9"/>
        <v>1</v>
      </c>
      <c r="AR49">
        <f t="shared" si="9"/>
        <v>1</v>
      </c>
      <c r="AS49">
        <f t="shared" si="9"/>
        <v>1</v>
      </c>
      <c r="AT49">
        <f t="shared" si="9"/>
        <v>1</v>
      </c>
      <c r="AU49">
        <f t="shared" si="9"/>
        <v>1</v>
      </c>
      <c r="AV49">
        <f t="shared" si="9"/>
        <v>1</v>
      </c>
      <c r="AW49">
        <f t="shared" si="9"/>
        <v>1</v>
      </c>
      <c r="AX49">
        <f t="shared" si="9"/>
        <v>1</v>
      </c>
      <c r="AY49">
        <f t="shared" si="9"/>
        <v>1</v>
      </c>
      <c r="AZ49" t="s">
        <v>140</v>
      </c>
    </row>
    <row r="50" spans="1:53" x14ac:dyDescent="0.35">
      <c r="A50">
        <v>43148.040222962962</v>
      </c>
      <c r="B50" t="s">
        <v>32</v>
      </c>
      <c r="C50" t="s">
        <v>52</v>
      </c>
      <c r="D50" t="s">
        <v>34</v>
      </c>
      <c r="E50" t="s">
        <v>46</v>
      </c>
      <c r="F50" t="s">
        <v>71</v>
      </c>
      <c r="G50" t="s">
        <v>59</v>
      </c>
      <c r="H50" t="s">
        <v>32</v>
      </c>
      <c r="L50" t="s">
        <v>38</v>
      </c>
      <c r="O50" t="s">
        <v>41</v>
      </c>
      <c r="P50" t="s">
        <v>41</v>
      </c>
      <c r="Q50" t="s">
        <v>41</v>
      </c>
      <c r="R50" t="s">
        <v>39</v>
      </c>
      <c r="S50" t="s">
        <v>41</v>
      </c>
      <c r="T50" t="s">
        <v>41</v>
      </c>
      <c r="U50" t="s">
        <v>39</v>
      </c>
      <c r="V50" t="s">
        <v>39</v>
      </c>
      <c r="Y50" t="s">
        <v>42</v>
      </c>
      <c r="AB50" t="s">
        <v>41</v>
      </c>
      <c r="AC50" t="s">
        <v>41</v>
      </c>
      <c r="AD50" t="s">
        <v>40</v>
      </c>
      <c r="AE50" t="s">
        <v>39</v>
      </c>
      <c r="AF50" t="s">
        <v>41</v>
      </c>
      <c r="AG50" t="s">
        <v>41</v>
      </c>
      <c r="AH50" t="s">
        <v>39</v>
      </c>
      <c r="AI50" t="s">
        <v>39</v>
      </c>
      <c r="AM50">
        <f t="shared" si="9"/>
        <v>1</v>
      </c>
      <c r="AN50">
        <f t="shared" si="9"/>
        <v>1</v>
      </c>
      <c r="AO50">
        <f t="shared" si="9"/>
        <v>1</v>
      </c>
      <c r="AP50">
        <f t="shared" si="9"/>
        <v>1</v>
      </c>
      <c r="AQ50">
        <f t="shared" si="9"/>
        <v>1</v>
      </c>
      <c r="AR50">
        <f t="shared" si="9"/>
        <v>1</v>
      </c>
      <c r="AS50">
        <f t="shared" si="9"/>
        <v>1</v>
      </c>
      <c r="AT50">
        <f t="shared" si="9"/>
        <v>0</v>
      </c>
      <c r="AU50">
        <f t="shared" si="9"/>
        <v>1</v>
      </c>
      <c r="AV50">
        <f t="shared" si="9"/>
        <v>0</v>
      </c>
      <c r="AW50">
        <f t="shared" si="9"/>
        <v>0</v>
      </c>
      <c r="AX50">
        <f t="shared" si="9"/>
        <v>1</v>
      </c>
      <c r="AY50">
        <f t="shared" si="9"/>
        <v>0</v>
      </c>
      <c r="AZ50" t="s">
        <v>144</v>
      </c>
    </row>
    <row r="51" spans="1:53" x14ac:dyDescent="0.35">
      <c r="A51">
        <v>43148.071519363424</v>
      </c>
      <c r="B51" t="s">
        <v>32</v>
      </c>
      <c r="C51" t="s">
        <v>52</v>
      </c>
      <c r="D51" t="s">
        <v>45</v>
      </c>
      <c r="E51" t="s">
        <v>145</v>
      </c>
      <c r="F51" t="s">
        <v>36</v>
      </c>
      <c r="G51" t="s">
        <v>146</v>
      </c>
      <c r="H51" t="s">
        <v>32</v>
      </c>
      <c r="L51" t="s">
        <v>38</v>
      </c>
      <c r="O51" t="s">
        <v>40</v>
      </c>
      <c r="P51" t="s">
        <v>40</v>
      </c>
      <c r="Q51" t="s">
        <v>40</v>
      </c>
      <c r="R51" t="s">
        <v>40</v>
      </c>
      <c r="S51" t="s">
        <v>40</v>
      </c>
      <c r="T51" t="s">
        <v>40</v>
      </c>
      <c r="U51" t="s">
        <v>40</v>
      </c>
      <c r="V51" t="s">
        <v>39</v>
      </c>
      <c r="W51" t="s">
        <v>147</v>
      </c>
      <c r="Y51" t="s">
        <v>148</v>
      </c>
      <c r="AB51" t="s">
        <v>40</v>
      </c>
      <c r="AC51" t="s">
        <v>40</v>
      </c>
      <c r="AD51" t="s">
        <v>39</v>
      </c>
      <c r="AE51" t="s">
        <v>40</v>
      </c>
      <c r="AF51" t="s">
        <v>40</v>
      </c>
      <c r="AG51" t="s">
        <v>39</v>
      </c>
      <c r="AH51" t="s">
        <v>40</v>
      </c>
      <c r="AI51" t="s">
        <v>39</v>
      </c>
      <c r="AK51" t="s">
        <v>149</v>
      </c>
      <c r="AM51">
        <f t="shared" si="9"/>
        <v>1</v>
      </c>
      <c r="AN51">
        <f t="shared" si="9"/>
        <v>1</v>
      </c>
      <c r="AO51">
        <f t="shared" si="9"/>
        <v>1</v>
      </c>
      <c r="AP51">
        <f t="shared" si="9"/>
        <v>1</v>
      </c>
      <c r="AQ51">
        <f t="shared" si="9"/>
        <v>1</v>
      </c>
      <c r="AR51">
        <f t="shared" si="9"/>
        <v>1</v>
      </c>
      <c r="AS51">
        <f t="shared" si="9"/>
        <v>1</v>
      </c>
      <c r="AT51">
        <f t="shared" si="9"/>
        <v>0</v>
      </c>
      <c r="AU51">
        <f t="shared" si="9"/>
        <v>0</v>
      </c>
      <c r="AV51">
        <f t="shared" si="9"/>
        <v>0</v>
      </c>
      <c r="AW51">
        <f t="shared" si="9"/>
        <v>0</v>
      </c>
      <c r="AX51">
        <f t="shared" si="9"/>
        <v>0</v>
      </c>
      <c r="AY51">
        <f t="shared" si="9"/>
        <v>0</v>
      </c>
      <c r="AZ51" t="s">
        <v>77</v>
      </c>
    </row>
    <row r="52" spans="1:53" x14ac:dyDescent="0.35">
      <c r="A52">
        <v>43148.329121909723</v>
      </c>
      <c r="B52" t="s">
        <v>32</v>
      </c>
      <c r="C52" t="s">
        <v>33</v>
      </c>
      <c r="D52" t="s">
        <v>34</v>
      </c>
      <c r="E52" t="s">
        <v>46</v>
      </c>
      <c r="F52" t="s">
        <v>53</v>
      </c>
      <c r="G52" t="s">
        <v>59</v>
      </c>
      <c r="H52" t="s">
        <v>32</v>
      </c>
      <c r="L52" t="s">
        <v>38</v>
      </c>
      <c r="O52" t="s">
        <v>40</v>
      </c>
      <c r="P52" t="s">
        <v>40</v>
      </c>
      <c r="Q52" t="s">
        <v>40</v>
      </c>
      <c r="R52" t="s">
        <v>40</v>
      </c>
      <c r="S52" t="s">
        <v>40</v>
      </c>
      <c r="T52" t="s">
        <v>41</v>
      </c>
      <c r="U52" t="s">
        <v>39</v>
      </c>
      <c r="V52" t="s">
        <v>39</v>
      </c>
      <c r="Y52" t="s">
        <v>42</v>
      </c>
      <c r="AB52" t="s">
        <v>40</v>
      </c>
      <c r="AC52" t="s">
        <v>40</v>
      </c>
      <c r="AD52" t="s">
        <v>39</v>
      </c>
      <c r="AE52" t="s">
        <v>40</v>
      </c>
      <c r="AF52" t="s">
        <v>40</v>
      </c>
      <c r="AG52" t="s">
        <v>41</v>
      </c>
      <c r="AH52" t="s">
        <v>39</v>
      </c>
      <c r="AI52" t="s">
        <v>39</v>
      </c>
      <c r="AM52">
        <f t="shared" si="9"/>
        <v>1</v>
      </c>
      <c r="AN52">
        <f t="shared" si="9"/>
        <v>1</v>
      </c>
      <c r="AO52">
        <f t="shared" si="9"/>
        <v>1</v>
      </c>
      <c r="AP52">
        <f t="shared" si="9"/>
        <v>1</v>
      </c>
      <c r="AQ52">
        <f t="shared" si="9"/>
        <v>1</v>
      </c>
      <c r="AR52">
        <f t="shared" si="9"/>
        <v>1</v>
      </c>
      <c r="AS52">
        <f t="shared" si="9"/>
        <v>1</v>
      </c>
      <c r="AT52">
        <f t="shared" si="9"/>
        <v>0</v>
      </c>
      <c r="AU52">
        <f t="shared" si="9"/>
        <v>0</v>
      </c>
      <c r="AV52">
        <f t="shared" si="9"/>
        <v>1</v>
      </c>
      <c r="AW52">
        <f t="shared" si="9"/>
        <v>0</v>
      </c>
      <c r="AX52">
        <f t="shared" si="9"/>
        <v>1</v>
      </c>
      <c r="AY52">
        <f t="shared" si="9"/>
        <v>0</v>
      </c>
      <c r="AZ52" t="s">
        <v>61</v>
      </c>
    </row>
    <row r="53" spans="1:53" x14ac:dyDescent="0.35">
      <c r="A53">
        <v>43148.379338680556</v>
      </c>
      <c r="B53" t="s">
        <v>32</v>
      </c>
      <c r="C53" t="s">
        <v>52</v>
      </c>
      <c r="D53" t="s">
        <v>34</v>
      </c>
      <c r="E53" t="s">
        <v>46</v>
      </c>
      <c r="F53" t="s">
        <v>36</v>
      </c>
      <c r="G53" t="s">
        <v>59</v>
      </c>
      <c r="H53" t="s">
        <v>32</v>
      </c>
      <c r="L53" t="s">
        <v>38</v>
      </c>
      <c r="O53" t="s">
        <v>40</v>
      </c>
      <c r="P53" t="s">
        <v>39</v>
      </c>
      <c r="Q53" t="s">
        <v>40</v>
      </c>
      <c r="R53" t="s">
        <v>40</v>
      </c>
      <c r="S53" t="s">
        <v>40</v>
      </c>
      <c r="T53" t="s">
        <v>40</v>
      </c>
      <c r="U53" t="s">
        <v>41</v>
      </c>
      <c r="V53" t="s">
        <v>39</v>
      </c>
      <c r="Y53" t="s">
        <v>42</v>
      </c>
      <c r="AB53" t="s">
        <v>40</v>
      </c>
      <c r="AC53" t="s">
        <v>40</v>
      </c>
      <c r="AD53" t="s">
        <v>40</v>
      </c>
      <c r="AE53" t="s">
        <v>40</v>
      </c>
      <c r="AF53" t="s">
        <v>40</v>
      </c>
      <c r="AG53" t="s">
        <v>40</v>
      </c>
      <c r="AH53" t="s">
        <v>41</v>
      </c>
      <c r="AI53" t="s">
        <v>39</v>
      </c>
      <c r="AM53">
        <f t="shared" si="9"/>
        <v>1</v>
      </c>
      <c r="AN53">
        <f t="shared" si="9"/>
        <v>1</v>
      </c>
      <c r="AO53">
        <f t="shared" si="9"/>
        <v>1</v>
      </c>
      <c r="AP53">
        <f t="shared" si="9"/>
        <v>1</v>
      </c>
      <c r="AQ53">
        <f t="shared" si="9"/>
        <v>1</v>
      </c>
      <c r="AR53">
        <f t="shared" si="9"/>
        <v>1</v>
      </c>
      <c r="AS53">
        <f t="shared" si="9"/>
        <v>1</v>
      </c>
      <c r="AT53">
        <f t="shared" si="9"/>
        <v>1</v>
      </c>
      <c r="AU53">
        <f t="shared" si="9"/>
        <v>1</v>
      </c>
      <c r="AV53">
        <f t="shared" si="9"/>
        <v>1</v>
      </c>
      <c r="AW53">
        <f t="shared" si="9"/>
        <v>1</v>
      </c>
      <c r="AX53">
        <f t="shared" si="9"/>
        <v>1</v>
      </c>
      <c r="AY53">
        <f t="shared" si="9"/>
        <v>0</v>
      </c>
      <c r="AZ53" t="s">
        <v>103</v>
      </c>
    </row>
    <row r="54" spans="1:53" x14ac:dyDescent="0.35">
      <c r="A54">
        <v>43148.397889722226</v>
      </c>
      <c r="B54" t="s">
        <v>32</v>
      </c>
      <c r="C54" t="s">
        <v>52</v>
      </c>
      <c r="D54" t="s">
        <v>160</v>
      </c>
      <c r="E54" t="s">
        <v>161</v>
      </c>
      <c r="F54" t="s">
        <v>36</v>
      </c>
      <c r="G54" t="s">
        <v>162</v>
      </c>
      <c r="H54" t="s">
        <v>32</v>
      </c>
      <c r="L54" t="s">
        <v>38</v>
      </c>
      <c r="O54" t="s">
        <v>41</v>
      </c>
      <c r="P54" t="s">
        <v>40</v>
      </c>
      <c r="Q54" t="s">
        <v>41</v>
      </c>
      <c r="R54" t="s">
        <v>41</v>
      </c>
      <c r="S54" t="s">
        <v>41</v>
      </c>
      <c r="T54" t="s">
        <v>41</v>
      </c>
      <c r="U54" t="s">
        <v>40</v>
      </c>
      <c r="V54" t="s">
        <v>41</v>
      </c>
      <c r="Y54" t="s">
        <v>42</v>
      </c>
      <c r="AB54" t="s">
        <v>41</v>
      </c>
      <c r="AC54" t="s">
        <v>40</v>
      </c>
      <c r="AD54" t="s">
        <v>41</v>
      </c>
      <c r="AE54" t="s">
        <v>41</v>
      </c>
      <c r="AF54" t="s">
        <v>41</v>
      </c>
      <c r="AG54" t="s">
        <v>41</v>
      </c>
      <c r="AH54" t="s">
        <v>40</v>
      </c>
      <c r="AI54" t="s">
        <v>41</v>
      </c>
      <c r="AM54">
        <f t="shared" si="9"/>
        <v>1</v>
      </c>
      <c r="AN54">
        <f t="shared" si="9"/>
        <v>1</v>
      </c>
      <c r="AO54">
        <f t="shared" si="9"/>
        <v>1</v>
      </c>
      <c r="AP54">
        <f t="shared" si="9"/>
        <v>1</v>
      </c>
      <c r="AQ54">
        <f t="shared" si="9"/>
        <v>1</v>
      </c>
      <c r="AR54">
        <f t="shared" si="9"/>
        <v>1</v>
      </c>
      <c r="AS54">
        <f t="shared" si="9"/>
        <v>1</v>
      </c>
      <c r="AT54">
        <f t="shared" si="9"/>
        <v>1</v>
      </c>
      <c r="AU54">
        <f t="shared" si="9"/>
        <v>1</v>
      </c>
      <c r="AV54">
        <f t="shared" si="9"/>
        <v>1</v>
      </c>
      <c r="AW54">
        <f t="shared" si="9"/>
        <v>1</v>
      </c>
      <c r="AX54">
        <f t="shared" si="9"/>
        <v>1</v>
      </c>
      <c r="AY54">
        <f t="shared" si="9"/>
        <v>0</v>
      </c>
      <c r="AZ54" t="s">
        <v>103</v>
      </c>
      <c r="BA54" t="s">
        <v>163</v>
      </c>
    </row>
    <row r="55" spans="1:53" x14ac:dyDescent="0.35">
      <c r="A55">
        <v>43148.414468923613</v>
      </c>
      <c r="B55" t="s">
        <v>32</v>
      </c>
      <c r="C55" t="s">
        <v>52</v>
      </c>
      <c r="D55" t="s">
        <v>34</v>
      </c>
      <c r="E55" t="s">
        <v>46</v>
      </c>
      <c r="F55" t="s">
        <v>53</v>
      </c>
      <c r="G55" t="s">
        <v>59</v>
      </c>
      <c r="H55" t="s">
        <v>32</v>
      </c>
      <c r="L55" t="s">
        <v>38</v>
      </c>
      <c r="O55" t="s">
        <v>40</v>
      </c>
      <c r="P55" t="s">
        <v>40</v>
      </c>
      <c r="Q55" t="s">
        <v>40</v>
      </c>
      <c r="R55" t="s">
        <v>40</v>
      </c>
      <c r="S55" t="s">
        <v>40</v>
      </c>
      <c r="T55" t="s">
        <v>40</v>
      </c>
      <c r="U55" t="s">
        <v>41</v>
      </c>
      <c r="V55" t="s">
        <v>39</v>
      </c>
      <c r="Y55" t="s">
        <v>42</v>
      </c>
      <c r="AB55" t="s">
        <v>40</v>
      </c>
      <c r="AC55" t="s">
        <v>40</v>
      </c>
      <c r="AD55" t="s">
        <v>40</v>
      </c>
      <c r="AE55" t="s">
        <v>40</v>
      </c>
      <c r="AF55" t="s">
        <v>40</v>
      </c>
      <c r="AG55" t="s">
        <v>40</v>
      </c>
      <c r="AH55" t="s">
        <v>41</v>
      </c>
      <c r="AI55" t="s">
        <v>39</v>
      </c>
      <c r="AM55">
        <f t="shared" si="9"/>
        <v>1</v>
      </c>
      <c r="AN55">
        <f t="shared" si="9"/>
        <v>1</v>
      </c>
      <c r="AO55">
        <f t="shared" si="9"/>
        <v>1</v>
      </c>
      <c r="AP55">
        <f t="shared" si="9"/>
        <v>1</v>
      </c>
      <c r="AQ55">
        <f t="shared" si="9"/>
        <v>1</v>
      </c>
      <c r="AR55">
        <f t="shared" si="9"/>
        <v>0</v>
      </c>
      <c r="AS55">
        <f t="shared" si="9"/>
        <v>1</v>
      </c>
      <c r="AT55">
        <f t="shared" si="9"/>
        <v>0</v>
      </c>
      <c r="AU55">
        <f t="shared" si="9"/>
        <v>0</v>
      </c>
      <c r="AV55">
        <f t="shared" si="9"/>
        <v>1</v>
      </c>
      <c r="AW55">
        <f t="shared" si="9"/>
        <v>0</v>
      </c>
      <c r="AX55">
        <f t="shared" si="9"/>
        <v>1</v>
      </c>
      <c r="AY55">
        <f t="shared" si="9"/>
        <v>0</v>
      </c>
      <c r="AZ55" t="s">
        <v>82</v>
      </c>
    </row>
    <row r="56" spans="1:53" x14ac:dyDescent="0.35">
      <c r="A56">
        <v>43148.453848032412</v>
      </c>
      <c r="B56" t="s">
        <v>32</v>
      </c>
      <c r="C56" t="s">
        <v>52</v>
      </c>
      <c r="D56" t="s">
        <v>34</v>
      </c>
      <c r="E56" t="s">
        <v>46</v>
      </c>
      <c r="F56" t="s">
        <v>53</v>
      </c>
      <c r="G56" t="s">
        <v>59</v>
      </c>
      <c r="H56" t="s">
        <v>32</v>
      </c>
      <c r="L56" t="s">
        <v>38</v>
      </c>
      <c r="O56" t="s">
        <v>41</v>
      </c>
      <c r="P56" t="s">
        <v>40</v>
      </c>
      <c r="Q56" t="s">
        <v>40</v>
      </c>
      <c r="R56" t="s">
        <v>40</v>
      </c>
      <c r="S56" t="s">
        <v>40</v>
      </c>
      <c r="T56" t="s">
        <v>40</v>
      </c>
      <c r="U56" t="s">
        <v>41</v>
      </c>
      <c r="V56" t="s">
        <v>39</v>
      </c>
      <c r="Y56" t="s">
        <v>42</v>
      </c>
      <c r="AB56" t="s">
        <v>41</v>
      </c>
      <c r="AC56" t="s">
        <v>40</v>
      </c>
      <c r="AD56" t="s">
        <v>41</v>
      </c>
      <c r="AE56" t="s">
        <v>41</v>
      </c>
      <c r="AF56" t="s">
        <v>41</v>
      </c>
      <c r="AG56" t="s">
        <v>41</v>
      </c>
      <c r="AH56" t="s">
        <v>41</v>
      </c>
      <c r="AI56" t="s">
        <v>40</v>
      </c>
      <c r="AM56">
        <f t="shared" si="9"/>
        <v>1</v>
      </c>
      <c r="AN56">
        <f t="shared" si="9"/>
        <v>1</v>
      </c>
      <c r="AO56">
        <f t="shared" si="9"/>
        <v>1</v>
      </c>
      <c r="AP56">
        <f t="shared" si="9"/>
        <v>1</v>
      </c>
      <c r="AQ56">
        <f t="shared" si="9"/>
        <v>1</v>
      </c>
      <c r="AR56">
        <f t="shared" si="9"/>
        <v>1</v>
      </c>
      <c r="AS56">
        <f t="shared" si="9"/>
        <v>1</v>
      </c>
      <c r="AT56">
        <f t="shared" si="9"/>
        <v>0</v>
      </c>
      <c r="AU56">
        <f t="shared" si="9"/>
        <v>0</v>
      </c>
      <c r="AV56">
        <f t="shared" si="9"/>
        <v>0</v>
      </c>
      <c r="AW56">
        <f t="shared" si="9"/>
        <v>0</v>
      </c>
      <c r="AX56">
        <f t="shared" si="9"/>
        <v>1</v>
      </c>
      <c r="AY56">
        <f t="shared" si="9"/>
        <v>0</v>
      </c>
      <c r="AZ56" t="s">
        <v>66</v>
      </c>
    </row>
    <row r="57" spans="1:53" x14ac:dyDescent="0.35">
      <c r="A57">
        <v>43148.538138668984</v>
      </c>
      <c r="B57" t="s">
        <v>32</v>
      </c>
      <c r="C57" t="s">
        <v>52</v>
      </c>
      <c r="D57" t="s">
        <v>34</v>
      </c>
      <c r="E57" t="s">
        <v>46</v>
      </c>
      <c r="F57" t="s">
        <v>36</v>
      </c>
      <c r="G57" t="s">
        <v>170</v>
      </c>
      <c r="H57" t="s">
        <v>32</v>
      </c>
      <c r="L57" t="s">
        <v>38</v>
      </c>
      <c r="O57" t="s">
        <v>40</v>
      </c>
      <c r="P57" t="s">
        <v>41</v>
      </c>
      <c r="Q57" t="s">
        <v>41</v>
      </c>
      <c r="R57" t="s">
        <v>41</v>
      </c>
      <c r="S57" t="s">
        <v>41</v>
      </c>
      <c r="T57" t="s">
        <v>41</v>
      </c>
      <c r="U57" t="s">
        <v>41</v>
      </c>
      <c r="V57" t="s">
        <v>39</v>
      </c>
      <c r="Y57" t="s">
        <v>42</v>
      </c>
      <c r="AB57" t="s">
        <v>40</v>
      </c>
      <c r="AC57" t="s">
        <v>40</v>
      </c>
      <c r="AD57" t="s">
        <v>41</v>
      </c>
      <c r="AE57" t="s">
        <v>39</v>
      </c>
      <c r="AF57" t="s">
        <v>41</v>
      </c>
      <c r="AG57" t="s">
        <v>41</v>
      </c>
      <c r="AH57" t="s">
        <v>41</v>
      </c>
      <c r="AI57" t="s">
        <v>39</v>
      </c>
      <c r="AJ57" t="s">
        <v>171</v>
      </c>
      <c r="AM57">
        <f t="shared" si="9"/>
        <v>1</v>
      </c>
      <c r="AN57">
        <f t="shared" si="9"/>
        <v>1</v>
      </c>
      <c r="AO57">
        <f t="shared" si="9"/>
        <v>1</v>
      </c>
      <c r="AP57">
        <f t="shared" si="9"/>
        <v>1</v>
      </c>
      <c r="AQ57">
        <f t="shared" si="9"/>
        <v>1</v>
      </c>
      <c r="AR57">
        <f t="shared" si="9"/>
        <v>1</v>
      </c>
      <c r="AS57">
        <f t="shared" si="9"/>
        <v>1</v>
      </c>
      <c r="AT57">
        <f t="shared" si="9"/>
        <v>1</v>
      </c>
      <c r="AU57">
        <f t="shared" si="9"/>
        <v>1</v>
      </c>
      <c r="AV57">
        <f t="shared" si="9"/>
        <v>1</v>
      </c>
      <c r="AW57">
        <f t="shared" si="9"/>
        <v>1</v>
      </c>
      <c r="AX57">
        <f t="shared" si="9"/>
        <v>1</v>
      </c>
      <c r="AY57">
        <f t="shared" si="9"/>
        <v>0</v>
      </c>
      <c r="AZ57" t="s">
        <v>103</v>
      </c>
    </row>
    <row r="58" spans="1:53" x14ac:dyDescent="0.35">
      <c r="A58">
        <v>43148.580383958339</v>
      </c>
      <c r="B58" t="s">
        <v>32</v>
      </c>
      <c r="C58" t="s">
        <v>115</v>
      </c>
      <c r="D58" t="s">
        <v>45</v>
      </c>
      <c r="E58" t="s">
        <v>46</v>
      </c>
      <c r="F58" t="s">
        <v>53</v>
      </c>
      <c r="G58" t="s">
        <v>59</v>
      </c>
      <c r="H58" t="s">
        <v>32</v>
      </c>
      <c r="L58" t="s">
        <v>38</v>
      </c>
      <c r="O58" t="s">
        <v>40</v>
      </c>
      <c r="P58" t="s">
        <v>40</v>
      </c>
      <c r="Q58" t="s">
        <v>40</v>
      </c>
      <c r="R58" t="s">
        <v>40</v>
      </c>
      <c r="S58" t="s">
        <v>40</v>
      </c>
      <c r="T58" t="s">
        <v>40</v>
      </c>
      <c r="U58" t="s">
        <v>40</v>
      </c>
      <c r="V58" t="s">
        <v>39</v>
      </c>
      <c r="Y58" t="s">
        <v>42</v>
      </c>
      <c r="AB58" t="s">
        <v>40</v>
      </c>
      <c r="AC58" t="s">
        <v>40</v>
      </c>
      <c r="AD58" t="s">
        <v>40</v>
      </c>
      <c r="AE58" t="s">
        <v>40</v>
      </c>
      <c r="AF58" t="s">
        <v>40</v>
      </c>
      <c r="AG58" t="s">
        <v>40</v>
      </c>
      <c r="AH58" t="s">
        <v>40</v>
      </c>
      <c r="AI58" t="s">
        <v>39</v>
      </c>
      <c r="AM58">
        <f t="shared" ref="AM58:AY67" si="10">COUNT(SEARCH(AM$1,$AZ58))</f>
        <v>1</v>
      </c>
      <c r="AN58">
        <f t="shared" si="10"/>
        <v>1</v>
      </c>
      <c r="AO58">
        <f t="shared" si="10"/>
        <v>1</v>
      </c>
      <c r="AP58">
        <f t="shared" si="10"/>
        <v>1</v>
      </c>
      <c r="AQ58">
        <f t="shared" si="10"/>
        <v>1</v>
      </c>
      <c r="AR58">
        <f t="shared" si="10"/>
        <v>0</v>
      </c>
      <c r="AS58">
        <f t="shared" si="10"/>
        <v>1</v>
      </c>
      <c r="AT58">
        <f t="shared" si="10"/>
        <v>0</v>
      </c>
      <c r="AU58">
        <f t="shared" si="10"/>
        <v>0</v>
      </c>
      <c r="AV58">
        <f t="shared" si="10"/>
        <v>1</v>
      </c>
      <c r="AW58">
        <f t="shared" si="10"/>
        <v>0</v>
      </c>
      <c r="AX58">
        <f t="shared" si="10"/>
        <v>1</v>
      </c>
      <c r="AY58">
        <f t="shared" si="10"/>
        <v>0</v>
      </c>
      <c r="AZ58" t="s">
        <v>82</v>
      </c>
    </row>
    <row r="59" spans="1:53" x14ac:dyDescent="0.35">
      <c r="A59">
        <v>43148.809205011574</v>
      </c>
      <c r="B59" t="s">
        <v>32</v>
      </c>
      <c r="C59" t="s">
        <v>52</v>
      </c>
      <c r="D59" t="s">
        <v>34</v>
      </c>
      <c r="E59" t="s">
        <v>46</v>
      </c>
      <c r="F59" t="s">
        <v>53</v>
      </c>
      <c r="G59" t="s">
        <v>183</v>
      </c>
      <c r="H59" t="s">
        <v>32</v>
      </c>
      <c r="L59" t="s">
        <v>38</v>
      </c>
      <c r="O59" t="s">
        <v>49</v>
      </c>
      <c r="P59" t="s">
        <v>39</v>
      </c>
      <c r="Q59" t="s">
        <v>49</v>
      </c>
      <c r="R59" t="s">
        <v>49</v>
      </c>
      <c r="S59" t="s">
        <v>49</v>
      </c>
      <c r="T59" t="s">
        <v>39</v>
      </c>
      <c r="U59" t="s">
        <v>41</v>
      </c>
      <c r="V59" t="s">
        <v>39</v>
      </c>
      <c r="Y59" t="s">
        <v>49</v>
      </c>
      <c r="AB59" t="s">
        <v>49</v>
      </c>
      <c r="AC59" t="s">
        <v>49</v>
      </c>
      <c r="AD59" t="s">
        <v>49</v>
      </c>
      <c r="AE59" t="s">
        <v>49</v>
      </c>
      <c r="AF59" t="s">
        <v>49</v>
      </c>
      <c r="AG59" t="s">
        <v>49</v>
      </c>
      <c r="AH59" t="s">
        <v>49</v>
      </c>
      <c r="AI59" t="s">
        <v>49</v>
      </c>
      <c r="AM59">
        <f t="shared" si="10"/>
        <v>1</v>
      </c>
      <c r="AN59">
        <f t="shared" si="10"/>
        <v>1</v>
      </c>
      <c r="AO59">
        <f t="shared" si="10"/>
        <v>0</v>
      </c>
      <c r="AP59">
        <f t="shared" si="10"/>
        <v>1</v>
      </c>
      <c r="AQ59">
        <f t="shared" si="10"/>
        <v>1</v>
      </c>
      <c r="AR59">
        <f t="shared" si="10"/>
        <v>0</v>
      </c>
      <c r="AS59">
        <f t="shared" si="10"/>
        <v>1</v>
      </c>
      <c r="AT59">
        <f t="shared" si="10"/>
        <v>0</v>
      </c>
      <c r="AU59">
        <f t="shared" si="10"/>
        <v>0</v>
      </c>
      <c r="AV59">
        <f t="shared" si="10"/>
        <v>0</v>
      </c>
      <c r="AW59">
        <f t="shared" si="10"/>
        <v>0</v>
      </c>
      <c r="AX59">
        <f t="shared" si="10"/>
        <v>1</v>
      </c>
      <c r="AY59">
        <f t="shared" si="10"/>
        <v>0</v>
      </c>
      <c r="AZ59" t="s">
        <v>133</v>
      </c>
    </row>
    <row r="60" spans="1:53" x14ac:dyDescent="0.35">
      <c r="A60">
        <v>43148.812952662032</v>
      </c>
      <c r="B60" t="s">
        <v>32</v>
      </c>
      <c r="C60" t="s">
        <v>184</v>
      </c>
      <c r="D60" t="s">
        <v>45</v>
      </c>
      <c r="E60" t="s">
        <v>116</v>
      </c>
      <c r="F60" t="s">
        <v>36</v>
      </c>
      <c r="G60" t="s">
        <v>65</v>
      </c>
      <c r="H60" t="s">
        <v>32</v>
      </c>
      <c r="L60" t="s">
        <v>38</v>
      </c>
      <c r="O60" t="s">
        <v>40</v>
      </c>
      <c r="P60" t="s">
        <v>40</v>
      </c>
      <c r="Q60" t="s">
        <v>40</v>
      </c>
      <c r="R60" t="s">
        <v>40</v>
      </c>
      <c r="S60" t="s">
        <v>40</v>
      </c>
      <c r="T60" t="s">
        <v>40</v>
      </c>
      <c r="U60" t="s">
        <v>40</v>
      </c>
      <c r="V60" t="s">
        <v>39</v>
      </c>
      <c r="Y60" t="s">
        <v>42</v>
      </c>
      <c r="AB60" t="s">
        <v>39</v>
      </c>
      <c r="AC60" t="s">
        <v>40</v>
      </c>
      <c r="AD60" t="s">
        <v>41</v>
      </c>
      <c r="AE60" t="s">
        <v>39</v>
      </c>
      <c r="AF60" t="s">
        <v>39</v>
      </c>
      <c r="AG60" t="s">
        <v>39</v>
      </c>
      <c r="AH60" t="s">
        <v>41</v>
      </c>
      <c r="AI60" t="s">
        <v>49</v>
      </c>
      <c r="AM60">
        <f t="shared" si="10"/>
        <v>1</v>
      </c>
      <c r="AN60">
        <f t="shared" si="10"/>
        <v>1</v>
      </c>
      <c r="AO60">
        <f t="shared" si="10"/>
        <v>1</v>
      </c>
      <c r="AP60">
        <f t="shared" si="10"/>
        <v>1</v>
      </c>
      <c r="AQ60">
        <f t="shared" si="10"/>
        <v>1</v>
      </c>
      <c r="AR60">
        <f t="shared" si="10"/>
        <v>1</v>
      </c>
      <c r="AS60">
        <f t="shared" si="10"/>
        <v>1</v>
      </c>
      <c r="AT60">
        <f t="shared" si="10"/>
        <v>0</v>
      </c>
      <c r="AU60">
        <f t="shared" si="10"/>
        <v>1</v>
      </c>
      <c r="AV60">
        <f t="shared" si="10"/>
        <v>1</v>
      </c>
      <c r="AW60">
        <f t="shared" si="10"/>
        <v>1</v>
      </c>
      <c r="AX60">
        <f t="shared" si="10"/>
        <v>1</v>
      </c>
      <c r="AY60">
        <f t="shared" si="10"/>
        <v>0</v>
      </c>
      <c r="AZ60" t="s">
        <v>43</v>
      </c>
    </row>
    <row r="61" spans="1:53" x14ac:dyDescent="0.35">
      <c r="A61">
        <v>43148.880930011575</v>
      </c>
      <c r="B61" t="s">
        <v>32</v>
      </c>
      <c r="C61" t="s">
        <v>52</v>
      </c>
      <c r="D61" t="s">
        <v>34</v>
      </c>
      <c r="E61" t="s">
        <v>46</v>
      </c>
      <c r="F61" t="s">
        <v>53</v>
      </c>
      <c r="G61" t="s">
        <v>89</v>
      </c>
      <c r="H61" t="s">
        <v>32</v>
      </c>
      <c r="L61" t="s">
        <v>38</v>
      </c>
      <c r="O61" t="s">
        <v>41</v>
      </c>
      <c r="P61" t="s">
        <v>41</v>
      </c>
      <c r="Q61" t="s">
        <v>41</v>
      </c>
      <c r="R61" t="s">
        <v>40</v>
      </c>
      <c r="S61" t="s">
        <v>40</v>
      </c>
      <c r="T61" t="s">
        <v>40</v>
      </c>
      <c r="U61" t="s">
        <v>39</v>
      </c>
      <c r="V61" t="s">
        <v>39</v>
      </c>
      <c r="Y61" t="s">
        <v>42</v>
      </c>
      <c r="AB61" t="s">
        <v>39</v>
      </c>
      <c r="AC61" t="s">
        <v>41</v>
      </c>
      <c r="AD61" t="s">
        <v>41</v>
      </c>
      <c r="AE61" t="s">
        <v>40</v>
      </c>
      <c r="AF61" t="s">
        <v>40</v>
      </c>
      <c r="AG61" t="s">
        <v>40</v>
      </c>
      <c r="AH61" t="s">
        <v>39</v>
      </c>
      <c r="AI61" t="s">
        <v>39</v>
      </c>
      <c r="AM61">
        <f t="shared" si="10"/>
        <v>1</v>
      </c>
      <c r="AN61">
        <f t="shared" si="10"/>
        <v>1</v>
      </c>
      <c r="AO61">
        <f t="shared" si="10"/>
        <v>1</v>
      </c>
      <c r="AP61">
        <f t="shared" si="10"/>
        <v>1</v>
      </c>
      <c r="AQ61">
        <f t="shared" si="10"/>
        <v>1</v>
      </c>
      <c r="AR61">
        <f t="shared" si="10"/>
        <v>1</v>
      </c>
      <c r="AS61">
        <f t="shared" si="10"/>
        <v>1</v>
      </c>
      <c r="AT61">
        <f t="shared" si="10"/>
        <v>1</v>
      </c>
      <c r="AU61">
        <f t="shared" si="10"/>
        <v>1</v>
      </c>
      <c r="AV61">
        <f t="shared" si="10"/>
        <v>1</v>
      </c>
      <c r="AW61">
        <f t="shared" si="10"/>
        <v>1</v>
      </c>
      <c r="AX61">
        <f t="shared" si="10"/>
        <v>1</v>
      </c>
      <c r="AY61">
        <f t="shared" si="10"/>
        <v>0</v>
      </c>
      <c r="AZ61" t="s">
        <v>103</v>
      </c>
    </row>
    <row r="62" spans="1:53" x14ac:dyDescent="0.35">
      <c r="A62">
        <v>43150.185333090281</v>
      </c>
      <c r="B62" t="s">
        <v>32</v>
      </c>
      <c r="C62" t="s">
        <v>129</v>
      </c>
      <c r="D62" t="s">
        <v>45</v>
      </c>
      <c r="E62" t="s">
        <v>46</v>
      </c>
      <c r="F62" t="s">
        <v>80</v>
      </c>
      <c r="G62" t="s">
        <v>192</v>
      </c>
      <c r="H62" t="s">
        <v>32</v>
      </c>
      <c r="L62" t="s">
        <v>38</v>
      </c>
      <c r="O62" t="s">
        <v>40</v>
      </c>
      <c r="P62" t="s">
        <v>40</v>
      </c>
      <c r="Q62" t="s">
        <v>41</v>
      </c>
      <c r="R62" t="s">
        <v>40</v>
      </c>
      <c r="S62" t="s">
        <v>40</v>
      </c>
      <c r="T62" t="s">
        <v>39</v>
      </c>
      <c r="U62" t="s">
        <v>39</v>
      </c>
      <c r="V62" t="s">
        <v>39</v>
      </c>
      <c r="Y62" t="s">
        <v>42</v>
      </c>
      <c r="AB62" t="s">
        <v>41</v>
      </c>
      <c r="AC62" t="s">
        <v>40</v>
      </c>
      <c r="AD62" t="s">
        <v>41</v>
      </c>
      <c r="AE62" t="s">
        <v>40</v>
      </c>
      <c r="AF62" t="s">
        <v>40</v>
      </c>
      <c r="AG62" t="s">
        <v>39</v>
      </c>
      <c r="AH62" t="s">
        <v>39</v>
      </c>
      <c r="AI62" t="s">
        <v>39</v>
      </c>
      <c r="AM62">
        <f t="shared" si="10"/>
        <v>1</v>
      </c>
      <c r="AN62">
        <f t="shared" si="10"/>
        <v>1</v>
      </c>
      <c r="AO62">
        <f t="shared" si="10"/>
        <v>1</v>
      </c>
      <c r="AP62">
        <f t="shared" si="10"/>
        <v>1</v>
      </c>
      <c r="AQ62">
        <f t="shared" si="10"/>
        <v>1</v>
      </c>
      <c r="AR62">
        <f t="shared" si="10"/>
        <v>0</v>
      </c>
      <c r="AS62">
        <f t="shared" si="10"/>
        <v>1</v>
      </c>
      <c r="AT62">
        <f t="shared" si="10"/>
        <v>0</v>
      </c>
      <c r="AU62">
        <f t="shared" si="10"/>
        <v>0</v>
      </c>
      <c r="AV62">
        <f t="shared" si="10"/>
        <v>1</v>
      </c>
      <c r="AW62">
        <f t="shared" si="10"/>
        <v>0</v>
      </c>
      <c r="AX62">
        <f t="shared" si="10"/>
        <v>1</v>
      </c>
      <c r="AY62">
        <f t="shared" si="10"/>
        <v>0</v>
      </c>
      <c r="AZ62" t="s">
        <v>82</v>
      </c>
    </row>
    <row r="63" spans="1:53" x14ac:dyDescent="0.35">
      <c r="A63">
        <v>43150.333401099539</v>
      </c>
      <c r="B63" t="s">
        <v>32</v>
      </c>
      <c r="C63" t="s">
        <v>193</v>
      </c>
      <c r="D63" t="s">
        <v>45</v>
      </c>
      <c r="E63" t="s">
        <v>46</v>
      </c>
      <c r="F63" t="s">
        <v>80</v>
      </c>
      <c r="G63" t="s">
        <v>72</v>
      </c>
      <c r="H63" t="s">
        <v>32</v>
      </c>
      <c r="L63" t="s">
        <v>38</v>
      </c>
      <c r="O63" t="s">
        <v>40</v>
      </c>
      <c r="P63" t="s">
        <v>40</v>
      </c>
      <c r="Q63" t="s">
        <v>41</v>
      </c>
      <c r="R63" t="s">
        <v>41</v>
      </c>
      <c r="S63" t="s">
        <v>40</v>
      </c>
      <c r="T63" t="s">
        <v>41</v>
      </c>
      <c r="U63" t="s">
        <v>39</v>
      </c>
      <c r="V63" t="s">
        <v>39</v>
      </c>
      <c r="Y63" t="s">
        <v>42</v>
      </c>
      <c r="AB63" t="s">
        <v>41</v>
      </c>
      <c r="AC63" t="s">
        <v>40</v>
      </c>
      <c r="AD63" t="s">
        <v>49</v>
      </c>
      <c r="AE63" t="s">
        <v>41</v>
      </c>
      <c r="AF63" t="s">
        <v>40</v>
      </c>
      <c r="AG63" t="s">
        <v>49</v>
      </c>
      <c r="AH63" t="s">
        <v>39</v>
      </c>
      <c r="AI63" t="s">
        <v>39</v>
      </c>
      <c r="AM63">
        <f t="shared" si="10"/>
        <v>1</v>
      </c>
      <c r="AN63">
        <f t="shared" si="10"/>
        <v>1</v>
      </c>
      <c r="AO63">
        <f t="shared" si="10"/>
        <v>1</v>
      </c>
      <c r="AP63">
        <f t="shared" si="10"/>
        <v>1</v>
      </c>
      <c r="AQ63">
        <f t="shared" si="10"/>
        <v>1</v>
      </c>
      <c r="AR63">
        <f t="shared" si="10"/>
        <v>1</v>
      </c>
      <c r="AS63">
        <f t="shared" si="10"/>
        <v>1</v>
      </c>
      <c r="AT63">
        <f t="shared" si="10"/>
        <v>0</v>
      </c>
      <c r="AU63">
        <f t="shared" si="10"/>
        <v>0</v>
      </c>
      <c r="AV63">
        <f t="shared" si="10"/>
        <v>1</v>
      </c>
      <c r="AW63">
        <f t="shared" si="10"/>
        <v>0</v>
      </c>
      <c r="AX63">
        <f t="shared" si="10"/>
        <v>1</v>
      </c>
      <c r="AY63">
        <f t="shared" si="10"/>
        <v>0</v>
      </c>
      <c r="AZ63" t="s">
        <v>61</v>
      </c>
    </row>
    <row r="64" spans="1:53" x14ac:dyDescent="0.35">
      <c r="A64">
        <v>43150.65527930556</v>
      </c>
      <c r="B64" t="s">
        <v>32</v>
      </c>
      <c r="C64" t="s">
        <v>33</v>
      </c>
      <c r="D64" t="s">
        <v>45</v>
      </c>
      <c r="E64" t="s">
        <v>35</v>
      </c>
      <c r="F64" t="s">
        <v>53</v>
      </c>
      <c r="G64" t="s">
        <v>59</v>
      </c>
      <c r="H64" t="s">
        <v>32</v>
      </c>
      <c r="L64" t="s">
        <v>38</v>
      </c>
      <c r="O64" t="s">
        <v>40</v>
      </c>
      <c r="P64" t="s">
        <v>41</v>
      </c>
      <c r="Q64" t="s">
        <v>40</v>
      </c>
      <c r="R64" t="s">
        <v>41</v>
      </c>
      <c r="S64" t="s">
        <v>41</v>
      </c>
      <c r="T64" t="s">
        <v>49</v>
      </c>
      <c r="U64" t="s">
        <v>41</v>
      </c>
      <c r="V64" t="s">
        <v>39</v>
      </c>
      <c r="Y64" t="s">
        <v>42</v>
      </c>
      <c r="AB64" t="s">
        <v>41</v>
      </c>
      <c r="AC64" t="s">
        <v>49</v>
      </c>
      <c r="AD64" t="s">
        <v>49</v>
      </c>
      <c r="AE64" t="s">
        <v>49</v>
      </c>
      <c r="AF64" t="s">
        <v>49</v>
      </c>
      <c r="AG64" t="s">
        <v>49</v>
      </c>
      <c r="AH64" t="s">
        <v>49</v>
      </c>
      <c r="AI64" t="s">
        <v>39</v>
      </c>
      <c r="AM64">
        <f t="shared" si="10"/>
        <v>1</v>
      </c>
      <c r="AN64">
        <f t="shared" si="10"/>
        <v>1</v>
      </c>
      <c r="AO64">
        <f t="shared" si="10"/>
        <v>1</v>
      </c>
      <c r="AP64">
        <f t="shared" si="10"/>
        <v>1</v>
      </c>
      <c r="AQ64">
        <f t="shared" si="10"/>
        <v>1</v>
      </c>
      <c r="AR64">
        <f t="shared" si="10"/>
        <v>0</v>
      </c>
      <c r="AS64">
        <f t="shared" si="10"/>
        <v>1</v>
      </c>
      <c r="AT64">
        <f t="shared" si="10"/>
        <v>0</v>
      </c>
      <c r="AU64">
        <f t="shared" si="10"/>
        <v>0</v>
      </c>
      <c r="AV64">
        <f t="shared" si="10"/>
        <v>1</v>
      </c>
      <c r="AW64">
        <f t="shared" si="10"/>
        <v>0</v>
      </c>
      <c r="AX64">
        <f t="shared" si="10"/>
        <v>1</v>
      </c>
      <c r="AY64">
        <f t="shared" si="10"/>
        <v>0</v>
      </c>
      <c r="AZ64" t="s">
        <v>82</v>
      </c>
      <c r="BA64" t="s">
        <v>195</v>
      </c>
    </row>
    <row r="65" spans="1:53" x14ac:dyDescent="0.35">
      <c r="A65">
        <v>43151.818042881947</v>
      </c>
      <c r="B65" t="s">
        <v>32</v>
      </c>
      <c r="C65" t="s">
        <v>33</v>
      </c>
      <c r="D65" t="s">
        <v>34</v>
      </c>
      <c r="E65" t="s">
        <v>145</v>
      </c>
      <c r="F65" t="s">
        <v>36</v>
      </c>
      <c r="G65" t="s">
        <v>146</v>
      </c>
      <c r="H65" t="s">
        <v>32</v>
      </c>
      <c r="L65" t="s">
        <v>38</v>
      </c>
      <c r="O65" t="s">
        <v>39</v>
      </c>
      <c r="P65" t="s">
        <v>39</v>
      </c>
      <c r="Q65" t="s">
        <v>40</v>
      </c>
      <c r="R65" t="s">
        <v>40</v>
      </c>
      <c r="S65" t="s">
        <v>40</v>
      </c>
      <c r="T65" t="s">
        <v>40</v>
      </c>
      <c r="U65" t="s">
        <v>40</v>
      </c>
      <c r="V65" t="s">
        <v>41</v>
      </c>
      <c r="Y65" t="s">
        <v>49</v>
      </c>
      <c r="AB65" t="s">
        <v>39</v>
      </c>
      <c r="AC65" t="s">
        <v>41</v>
      </c>
      <c r="AD65" t="s">
        <v>39</v>
      </c>
      <c r="AE65" t="s">
        <v>40</v>
      </c>
      <c r="AF65" t="s">
        <v>40</v>
      </c>
      <c r="AG65" t="s">
        <v>40</v>
      </c>
      <c r="AH65" t="s">
        <v>40</v>
      </c>
      <c r="AI65" t="s">
        <v>40</v>
      </c>
      <c r="AK65" t="s">
        <v>204</v>
      </c>
      <c r="AM65">
        <f t="shared" si="10"/>
        <v>1</v>
      </c>
      <c r="AN65">
        <f t="shared" si="10"/>
        <v>1</v>
      </c>
      <c r="AO65">
        <f t="shared" si="10"/>
        <v>1</v>
      </c>
      <c r="AP65">
        <f t="shared" si="10"/>
        <v>1</v>
      </c>
      <c r="AQ65">
        <f t="shared" si="10"/>
        <v>1</v>
      </c>
      <c r="AR65">
        <f t="shared" si="10"/>
        <v>1</v>
      </c>
      <c r="AS65">
        <f t="shared" si="10"/>
        <v>1</v>
      </c>
      <c r="AT65">
        <f t="shared" si="10"/>
        <v>1</v>
      </c>
      <c r="AU65">
        <f t="shared" si="10"/>
        <v>0</v>
      </c>
      <c r="AV65">
        <f t="shared" si="10"/>
        <v>1</v>
      </c>
      <c r="AW65">
        <f t="shared" si="10"/>
        <v>1</v>
      </c>
      <c r="AX65">
        <f t="shared" si="10"/>
        <v>1</v>
      </c>
      <c r="AY65">
        <f t="shared" si="10"/>
        <v>0</v>
      </c>
      <c r="AZ65" t="s">
        <v>112</v>
      </c>
    </row>
    <row r="66" spans="1:53" x14ac:dyDescent="0.35">
      <c r="A66">
        <v>43154.204069467596</v>
      </c>
      <c r="B66" t="s">
        <v>32</v>
      </c>
      <c r="C66" t="s">
        <v>115</v>
      </c>
      <c r="D66" t="s">
        <v>160</v>
      </c>
      <c r="E66" t="s">
        <v>205</v>
      </c>
      <c r="F66" t="s">
        <v>80</v>
      </c>
      <c r="G66" t="s">
        <v>206</v>
      </c>
      <c r="H66" t="s">
        <v>32</v>
      </c>
      <c r="L66" t="s">
        <v>38</v>
      </c>
      <c r="O66" t="s">
        <v>39</v>
      </c>
      <c r="P66" t="s">
        <v>39</v>
      </c>
      <c r="Q66" t="s">
        <v>39</v>
      </c>
      <c r="R66" t="s">
        <v>39</v>
      </c>
      <c r="S66" t="s">
        <v>39</v>
      </c>
      <c r="T66" t="s">
        <v>40</v>
      </c>
      <c r="U66" t="s">
        <v>41</v>
      </c>
      <c r="V66" t="s">
        <v>39</v>
      </c>
      <c r="Y66" t="s">
        <v>42</v>
      </c>
      <c r="AB66" t="s">
        <v>39</v>
      </c>
      <c r="AC66" t="s">
        <v>39</v>
      </c>
      <c r="AD66" t="s">
        <v>39</v>
      </c>
      <c r="AE66" t="s">
        <v>39</v>
      </c>
      <c r="AF66" t="s">
        <v>41</v>
      </c>
      <c r="AG66" t="s">
        <v>41</v>
      </c>
      <c r="AH66" t="s">
        <v>41</v>
      </c>
      <c r="AI66" t="s">
        <v>39</v>
      </c>
      <c r="AM66">
        <f t="shared" si="10"/>
        <v>1</v>
      </c>
      <c r="AN66">
        <f t="shared" si="10"/>
        <v>1</v>
      </c>
      <c r="AO66">
        <f t="shared" si="10"/>
        <v>1</v>
      </c>
      <c r="AP66">
        <f t="shared" si="10"/>
        <v>1</v>
      </c>
      <c r="AQ66">
        <f t="shared" si="10"/>
        <v>1</v>
      </c>
      <c r="AR66">
        <f t="shared" si="10"/>
        <v>1</v>
      </c>
      <c r="AS66">
        <f t="shared" si="10"/>
        <v>1</v>
      </c>
      <c r="AT66">
        <f t="shared" si="10"/>
        <v>0</v>
      </c>
      <c r="AU66">
        <f t="shared" si="10"/>
        <v>0</v>
      </c>
      <c r="AV66">
        <f t="shared" si="10"/>
        <v>0</v>
      </c>
      <c r="AW66">
        <f t="shared" si="10"/>
        <v>0</v>
      </c>
      <c r="AX66">
        <f t="shared" si="10"/>
        <v>1</v>
      </c>
      <c r="AY66">
        <f t="shared" si="10"/>
        <v>0</v>
      </c>
      <c r="AZ66" t="s">
        <v>66</v>
      </c>
    </row>
    <row r="67" spans="1:53" x14ac:dyDescent="0.35">
      <c r="A67">
        <v>43155.755588622684</v>
      </c>
      <c r="B67" t="s">
        <v>32</v>
      </c>
      <c r="C67" t="s">
        <v>52</v>
      </c>
      <c r="D67" t="s">
        <v>34</v>
      </c>
      <c r="E67" t="s">
        <v>212</v>
      </c>
      <c r="F67" t="s">
        <v>36</v>
      </c>
      <c r="G67" t="s">
        <v>176</v>
      </c>
      <c r="H67" t="s">
        <v>32</v>
      </c>
      <c r="L67" t="s">
        <v>38</v>
      </c>
      <c r="O67" t="s">
        <v>40</v>
      </c>
      <c r="P67" t="s">
        <v>41</v>
      </c>
      <c r="Q67" t="s">
        <v>40</v>
      </c>
      <c r="R67" t="s">
        <v>40</v>
      </c>
      <c r="S67" t="s">
        <v>40</v>
      </c>
      <c r="T67" t="s">
        <v>40</v>
      </c>
      <c r="U67" t="s">
        <v>39</v>
      </c>
      <c r="V67" t="s">
        <v>39</v>
      </c>
      <c r="W67" t="s">
        <v>213</v>
      </c>
      <c r="Y67" t="s">
        <v>42</v>
      </c>
      <c r="AB67" t="s">
        <v>40</v>
      </c>
      <c r="AC67" t="s">
        <v>41</v>
      </c>
      <c r="AD67" t="s">
        <v>40</v>
      </c>
      <c r="AE67" t="s">
        <v>40</v>
      </c>
      <c r="AF67" t="s">
        <v>40</v>
      </c>
      <c r="AG67" t="s">
        <v>40</v>
      </c>
      <c r="AH67" t="s">
        <v>39</v>
      </c>
      <c r="AI67" t="s">
        <v>39</v>
      </c>
      <c r="AM67">
        <f t="shared" si="10"/>
        <v>1</v>
      </c>
      <c r="AN67">
        <f t="shared" si="10"/>
        <v>1</v>
      </c>
      <c r="AO67">
        <f t="shared" si="10"/>
        <v>1</v>
      </c>
      <c r="AP67">
        <f t="shared" si="10"/>
        <v>1</v>
      </c>
      <c r="AQ67">
        <f t="shared" si="10"/>
        <v>1</v>
      </c>
      <c r="AR67">
        <f t="shared" si="10"/>
        <v>1</v>
      </c>
      <c r="AS67">
        <f t="shared" si="10"/>
        <v>1</v>
      </c>
      <c r="AT67">
        <f t="shared" si="10"/>
        <v>0</v>
      </c>
      <c r="AU67">
        <f t="shared" si="10"/>
        <v>0</v>
      </c>
      <c r="AV67">
        <f t="shared" si="10"/>
        <v>0</v>
      </c>
      <c r="AW67">
        <f t="shared" si="10"/>
        <v>0</v>
      </c>
      <c r="AX67">
        <f t="shared" si="10"/>
        <v>1</v>
      </c>
      <c r="AY67">
        <f t="shared" si="10"/>
        <v>0</v>
      </c>
      <c r="AZ67" t="s">
        <v>214</v>
      </c>
      <c r="BA67" t="s">
        <v>215</v>
      </c>
    </row>
    <row r="68" spans="1:53" x14ac:dyDescent="0.35">
      <c r="A68">
        <v>43156.729783923613</v>
      </c>
      <c r="B68" t="s">
        <v>32</v>
      </c>
      <c r="C68" t="s">
        <v>52</v>
      </c>
      <c r="D68" t="s">
        <v>45</v>
      </c>
      <c r="E68" t="s">
        <v>46</v>
      </c>
      <c r="F68" t="s">
        <v>36</v>
      </c>
      <c r="G68" t="s">
        <v>59</v>
      </c>
      <c r="H68" t="s">
        <v>32</v>
      </c>
      <c r="L68" t="s">
        <v>38</v>
      </c>
      <c r="O68" t="s">
        <v>40</v>
      </c>
      <c r="P68" t="s">
        <v>41</v>
      </c>
      <c r="Q68" t="s">
        <v>40</v>
      </c>
      <c r="R68" t="s">
        <v>40</v>
      </c>
      <c r="S68" t="s">
        <v>40</v>
      </c>
      <c r="T68" t="s">
        <v>40</v>
      </c>
      <c r="U68" t="s">
        <v>40</v>
      </c>
      <c r="V68" t="s">
        <v>39</v>
      </c>
      <c r="Y68" t="s">
        <v>42</v>
      </c>
      <c r="AB68" t="s">
        <v>40</v>
      </c>
      <c r="AC68" t="s">
        <v>40</v>
      </c>
      <c r="AD68" t="s">
        <v>40</v>
      </c>
      <c r="AE68" t="s">
        <v>39</v>
      </c>
      <c r="AF68" t="s">
        <v>39</v>
      </c>
      <c r="AG68" t="s">
        <v>40</v>
      </c>
      <c r="AH68" t="s">
        <v>40</v>
      </c>
      <c r="AI68" t="s">
        <v>39</v>
      </c>
      <c r="AM68">
        <f t="shared" ref="AM68:AY79" si="11">COUNT(SEARCH(AM$1,$AZ68))</f>
        <v>1</v>
      </c>
      <c r="AN68">
        <f t="shared" si="11"/>
        <v>1</v>
      </c>
      <c r="AO68">
        <f t="shared" si="11"/>
        <v>1</v>
      </c>
      <c r="AP68">
        <f t="shared" si="11"/>
        <v>1</v>
      </c>
      <c r="AQ68">
        <f t="shared" si="11"/>
        <v>1</v>
      </c>
      <c r="AR68">
        <f t="shared" si="11"/>
        <v>0</v>
      </c>
      <c r="AS68">
        <f t="shared" si="11"/>
        <v>1</v>
      </c>
      <c r="AT68">
        <f t="shared" si="11"/>
        <v>0</v>
      </c>
      <c r="AU68">
        <f t="shared" si="11"/>
        <v>0</v>
      </c>
      <c r="AV68">
        <f t="shared" si="11"/>
        <v>1</v>
      </c>
      <c r="AW68">
        <f t="shared" si="11"/>
        <v>0</v>
      </c>
      <c r="AX68">
        <f t="shared" si="11"/>
        <v>1</v>
      </c>
      <c r="AY68">
        <f t="shared" si="11"/>
        <v>0</v>
      </c>
      <c r="AZ68" t="s">
        <v>82</v>
      </c>
    </row>
    <row r="69" spans="1:53" x14ac:dyDescent="0.35">
      <c r="A69">
        <v>43157.705477627314</v>
      </c>
      <c r="B69" t="s">
        <v>32</v>
      </c>
      <c r="C69" t="s">
        <v>52</v>
      </c>
      <c r="D69" t="s">
        <v>34</v>
      </c>
      <c r="E69" t="s">
        <v>46</v>
      </c>
      <c r="F69" t="s">
        <v>36</v>
      </c>
      <c r="G69" t="s">
        <v>216</v>
      </c>
      <c r="H69" t="s">
        <v>32</v>
      </c>
      <c r="L69" t="s">
        <v>38</v>
      </c>
      <c r="O69" t="s">
        <v>39</v>
      </c>
      <c r="P69" t="s">
        <v>39</v>
      </c>
      <c r="Q69" t="s">
        <v>39</v>
      </c>
      <c r="R69" t="s">
        <v>40</v>
      </c>
      <c r="S69" t="s">
        <v>40</v>
      </c>
      <c r="T69" t="s">
        <v>40</v>
      </c>
      <c r="U69" t="s">
        <v>40</v>
      </c>
      <c r="V69" t="s">
        <v>40</v>
      </c>
      <c r="Y69" t="s">
        <v>49</v>
      </c>
      <c r="AB69" t="s">
        <v>39</v>
      </c>
      <c r="AC69" t="s">
        <v>41</v>
      </c>
      <c r="AD69" t="s">
        <v>41</v>
      </c>
      <c r="AE69" t="s">
        <v>40</v>
      </c>
      <c r="AF69" t="s">
        <v>40</v>
      </c>
      <c r="AG69" t="s">
        <v>40</v>
      </c>
      <c r="AH69" t="s">
        <v>40</v>
      </c>
      <c r="AI69" t="s">
        <v>40</v>
      </c>
      <c r="AK69" t="s">
        <v>217</v>
      </c>
      <c r="AM69">
        <f t="shared" si="11"/>
        <v>1</v>
      </c>
      <c r="AN69">
        <f t="shared" si="11"/>
        <v>1</v>
      </c>
      <c r="AO69">
        <f t="shared" si="11"/>
        <v>1</v>
      </c>
      <c r="AP69">
        <f t="shared" si="11"/>
        <v>1</v>
      </c>
      <c r="AQ69">
        <f t="shared" si="11"/>
        <v>1</v>
      </c>
      <c r="AR69">
        <f t="shared" si="11"/>
        <v>1</v>
      </c>
      <c r="AS69">
        <f t="shared" si="11"/>
        <v>1</v>
      </c>
      <c r="AT69">
        <f t="shared" si="11"/>
        <v>0</v>
      </c>
      <c r="AU69">
        <f t="shared" si="11"/>
        <v>1</v>
      </c>
      <c r="AV69">
        <f t="shared" si="11"/>
        <v>1</v>
      </c>
      <c r="AW69">
        <f t="shared" si="11"/>
        <v>1</v>
      </c>
      <c r="AX69">
        <f t="shared" si="11"/>
        <v>1</v>
      </c>
      <c r="AY69">
        <f t="shared" si="11"/>
        <v>0</v>
      </c>
      <c r="AZ69" t="s">
        <v>43</v>
      </c>
    </row>
    <row r="70" spans="1:53" x14ac:dyDescent="0.35">
      <c r="A70">
        <v>43158.524003865736</v>
      </c>
      <c r="B70" t="s">
        <v>32</v>
      </c>
      <c r="C70" t="s">
        <v>44</v>
      </c>
      <c r="D70" t="s">
        <v>34</v>
      </c>
      <c r="E70" t="s">
        <v>220</v>
      </c>
      <c r="F70" t="s">
        <v>36</v>
      </c>
      <c r="G70" t="s">
        <v>65</v>
      </c>
      <c r="H70" t="s">
        <v>32</v>
      </c>
      <c r="L70" t="s">
        <v>38</v>
      </c>
      <c r="O70" t="s">
        <v>41</v>
      </c>
      <c r="P70" t="s">
        <v>49</v>
      </c>
      <c r="Q70" t="s">
        <v>49</v>
      </c>
      <c r="R70" t="s">
        <v>49</v>
      </c>
      <c r="S70" t="s">
        <v>49</v>
      </c>
      <c r="T70" t="s">
        <v>39</v>
      </c>
      <c r="U70" t="s">
        <v>49</v>
      </c>
      <c r="V70" t="s">
        <v>49</v>
      </c>
      <c r="Y70" t="s">
        <v>57</v>
      </c>
      <c r="AB70" t="s">
        <v>39</v>
      </c>
      <c r="AC70" t="s">
        <v>41</v>
      </c>
      <c r="AD70" t="s">
        <v>39</v>
      </c>
      <c r="AE70" t="s">
        <v>39</v>
      </c>
      <c r="AF70" t="s">
        <v>40</v>
      </c>
      <c r="AG70" t="s">
        <v>40</v>
      </c>
      <c r="AH70" t="s">
        <v>40</v>
      </c>
      <c r="AI70" t="s">
        <v>40</v>
      </c>
      <c r="AM70">
        <f t="shared" si="11"/>
        <v>1</v>
      </c>
      <c r="AN70">
        <f t="shared" si="11"/>
        <v>1</v>
      </c>
      <c r="AO70">
        <f t="shared" si="11"/>
        <v>1</v>
      </c>
      <c r="AP70">
        <f t="shared" si="11"/>
        <v>1</v>
      </c>
      <c r="AQ70">
        <f t="shared" si="11"/>
        <v>1</v>
      </c>
      <c r="AR70">
        <f t="shared" si="11"/>
        <v>0</v>
      </c>
      <c r="AS70">
        <f t="shared" si="11"/>
        <v>1</v>
      </c>
      <c r="AT70">
        <f t="shared" si="11"/>
        <v>0</v>
      </c>
      <c r="AU70">
        <f t="shared" si="11"/>
        <v>0</v>
      </c>
      <c r="AV70">
        <f t="shared" si="11"/>
        <v>0</v>
      </c>
      <c r="AW70">
        <f t="shared" si="11"/>
        <v>0</v>
      </c>
      <c r="AX70">
        <f t="shared" si="11"/>
        <v>1</v>
      </c>
      <c r="AY70">
        <f t="shared" si="11"/>
        <v>0</v>
      </c>
      <c r="AZ70" t="s">
        <v>51</v>
      </c>
    </row>
    <row r="71" spans="1:53" x14ac:dyDescent="0.35">
      <c r="A71">
        <v>43158.524060115742</v>
      </c>
      <c r="B71" t="s">
        <v>32</v>
      </c>
      <c r="C71" t="s">
        <v>115</v>
      </c>
      <c r="D71" t="s">
        <v>34</v>
      </c>
      <c r="E71" t="s">
        <v>46</v>
      </c>
      <c r="F71" t="s">
        <v>36</v>
      </c>
      <c r="G71" t="s">
        <v>89</v>
      </c>
      <c r="H71" t="s">
        <v>32</v>
      </c>
      <c r="L71" t="s">
        <v>38</v>
      </c>
      <c r="O71" t="s">
        <v>41</v>
      </c>
      <c r="P71" t="s">
        <v>41</v>
      </c>
      <c r="Q71" t="s">
        <v>40</v>
      </c>
      <c r="R71" t="s">
        <v>40</v>
      </c>
      <c r="S71" t="s">
        <v>40</v>
      </c>
      <c r="T71" t="s">
        <v>40</v>
      </c>
      <c r="U71" t="s">
        <v>40</v>
      </c>
      <c r="V71" t="s">
        <v>39</v>
      </c>
      <c r="Y71" t="s">
        <v>42</v>
      </c>
      <c r="AB71" t="s">
        <v>41</v>
      </c>
      <c r="AC71" t="s">
        <v>41</v>
      </c>
      <c r="AD71" t="s">
        <v>39</v>
      </c>
      <c r="AE71" t="s">
        <v>41</v>
      </c>
      <c r="AF71" t="s">
        <v>40</v>
      </c>
      <c r="AG71" t="s">
        <v>40</v>
      </c>
      <c r="AH71" t="s">
        <v>39</v>
      </c>
      <c r="AI71" t="s">
        <v>39</v>
      </c>
      <c r="AM71">
        <f t="shared" si="11"/>
        <v>1</v>
      </c>
      <c r="AN71">
        <f t="shared" si="11"/>
        <v>1</v>
      </c>
      <c r="AO71">
        <f t="shared" si="11"/>
        <v>1</v>
      </c>
      <c r="AP71">
        <f t="shared" si="11"/>
        <v>1</v>
      </c>
      <c r="AQ71">
        <f t="shared" si="11"/>
        <v>1</v>
      </c>
      <c r="AR71">
        <f t="shared" si="11"/>
        <v>1</v>
      </c>
      <c r="AS71">
        <f t="shared" si="11"/>
        <v>1</v>
      </c>
      <c r="AT71">
        <f t="shared" si="11"/>
        <v>1</v>
      </c>
      <c r="AU71">
        <f t="shared" si="11"/>
        <v>1</v>
      </c>
      <c r="AV71">
        <f t="shared" si="11"/>
        <v>1</v>
      </c>
      <c r="AW71">
        <f t="shared" si="11"/>
        <v>1</v>
      </c>
      <c r="AX71">
        <f t="shared" si="11"/>
        <v>1</v>
      </c>
      <c r="AY71">
        <f t="shared" si="11"/>
        <v>0</v>
      </c>
      <c r="AZ71" t="s">
        <v>103</v>
      </c>
    </row>
    <row r="72" spans="1:53" x14ac:dyDescent="0.35">
      <c r="A72">
        <v>43158.566975486116</v>
      </c>
      <c r="B72" t="s">
        <v>32</v>
      </c>
      <c r="C72" t="s">
        <v>33</v>
      </c>
      <c r="D72" t="s">
        <v>45</v>
      </c>
      <c r="E72" t="s">
        <v>225</v>
      </c>
      <c r="F72" t="s">
        <v>80</v>
      </c>
      <c r="G72" t="s">
        <v>226</v>
      </c>
      <c r="H72" t="s">
        <v>32</v>
      </c>
      <c r="L72" t="s">
        <v>38</v>
      </c>
      <c r="O72" t="s">
        <v>40</v>
      </c>
      <c r="P72" t="s">
        <v>41</v>
      </c>
      <c r="Q72" t="s">
        <v>40</v>
      </c>
      <c r="R72" t="s">
        <v>41</v>
      </c>
      <c r="S72" t="s">
        <v>41</v>
      </c>
      <c r="T72" t="s">
        <v>41</v>
      </c>
      <c r="U72" t="s">
        <v>39</v>
      </c>
      <c r="V72" t="s">
        <v>39</v>
      </c>
      <c r="Y72" t="s">
        <v>42</v>
      </c>
      <c r="AB72" t="s">
        <v>41</v>
      </c>
      <c r="AC72" t="s">
        <v>41</v>
      </c>
      <c r="AD72" t="s">
        <v>40</v>
      </c>
      <c r="AE72" t="s">
        <v>41</v>
      </c>
      <c r="AF72" t="s">
        <v>41</v>
      </c>
      <c r="AG72" t="s">
        <v>41</v>
      </c>
      <c r="AH72" t="s">
        <v>39</v>
      </c>
      <c r="AI72" t="s">
        <v>39</v>
      </c>
      <c r="AM72">
        <f t="shared" si="11"/>
        <v>1</v>
      </c>
      <c r="AN72">
        <f t="shared" si="11"/>
        <v>1</v>
      </c>
      <c r="AO72">
        <f t="shared" si="11"/>
        <v>1</v>
      </c>
      <c r="AP72">
        <f t="shared" si="11"/>
        <v>1</v>
      </c>
      <c r="AQ72">
        <f t="shared" si="11"/>
        <v>1</v>
      </c>
      <c r="AR72">
        <f t="shared" si="11"/>
        <v>1</v>
      </c>
      <c r="AS72">
        <f t="shared" si="11"/>
        <v>1</v>
      </c>
      <c r="AT72">
        <f t="shared" si="11"/>
        <v>1</v>
      </c>
      <c r="AU72">
        <f t="shared" si="11"/>
        <v>1</v>
      </c>
      <c r="AV72">
        <f t="shared" si="11"/>
        <v>1</v>
      </c>
      <c r="AW72">
        <f t="shared" si="11"/>
        <v>1</v>
      </c>
      <c r="AX72">
        <f t="shared" si="11"/>
        <v>1</v>
      </c>
      <c r="AY72">
        <f t="shared" si="11"/>
        <v>0</v>
      </c>
      <c r="AZ72" t="s">
        <v>103</v>
      </c>
    </row>
    <row r="73" spans="1:53" x14ac:dyDescent="0.35">
      <c r="A73">
        <v>43158.656358854161</v>
      </c>
      <c r="B73" t="s">
        <v>32</v>
      </c>
      <c r="C73" t="s">
        <v>52</v>
      </c>
      <c r="D73" t="s">
        <v>34</v>
      </c>
      <c r="E73" t="s">
        <v>46</v>
      </c>
      <c r="F73" t="s">
        <v>53</v>
      </c>
      <c r="G73" t="s">
        <v>233</v>
      </c>
      <c r="H73" t="s">
        <v>32</v>
      </c>
      <c r="L73" t="s">
        <v>38</v>
      </c>
      <c r="O73" t="s">
        <v>41</v>
      </c>
      <c r="P73" t="s">
        <v>40</v>
      </c>
      <c r="Q73" t="s">
        <v>40</v>
      </c>
      <c r="R73" t="s">
        <v>41</v>
      </c>
      <c r="S73" t="s">
        <v>40</v>
      </c>
      <c r="T73" t="s">
        <v>40</v>
      </c>
      <c r="U73" t="s">
        <v>41</v>
      </c>
      <c r="V73" t="s">
        <v>39</v>
      </c>
      <c r="W73" t="s">
        <v>234</v>
      </c>
      <c r="Y73" t="s">
        <v>42</v>
      </c>
      <c r="AB73" t="s">
        <v>41</v>
      </c>
      <c r="AC73" t="s">
        <v>40</v>
      </c>
      <c r="AD73" t="s">
        <v>41</v>
      </c>
      <c r="AE73" t="s">
        <v>41</v>
      </c>
      <c r="AF73" t="s">
        <v>40</v>
      </c>
      <c r="AG73" t="s">
        <v>40</v>
      </c>
      <c r="AH73" t="s">
        <v>41</v>
      </c>
      <c r="AI73" t="s">
        <v>39</v>
      </c>
      <c r="AJ73" t="s">
        <v>235</v>
      </c>
      <c r="AM73">
        <f t="shared" si="11"/>
        <v>1</v>
      </c>
      <c r="AN73">
        <f t="shared" si="11"/>
        <v>1</v>
      </c>
      <c r="AO73">
        <f t="shared" si="11"/>
        <v>0</v>
      </c>
      <c r="AP73">
        <f t="shared" si="11"/>
        <v>1</v>
      </c>
      <c r="AQ73">
        <f t="shared" si="11"/>
        <v>1</v>
      </c>
      <c r="AR73">
        <f t="shared" si="11"/>
        <v>0</v>
      </c>
      <c r="AS73">
        <f t="shared" si="11"/>
        <v>1</v>
      </c>
      <c r="AT73">
        <f t="shared" si="11"/>
        <v>0</v>
      </c>
      <c r="AU73">
        <f t="shared" si="11"/>
        <v>0</v>
      </c>
      <c r="AV73">
        <f t="shared" si="11"/>
        <v>1</v>
      </c>
      <c r="AW73">
        <f t="shared" si="11"/>
        <v>1</v>
      </c>
      <c r="AX73">
        <f t="shared" si="11"/>
        <v>1</v>
      </c>
      <c r="AY73">
        <f t="shared" si="11"/>
        <v>0</v>
      </c>
      <c r="AZ73" t="s">
        <v>123</v>
      </c>
      <c r="BA73" t="s">
        <v>236</v>
      </c>
    </row>
    <row r="74" spans="1:53" x14ac:dyDescent="0.35">
      <c r="A74">
        <v>43159.074410624999</v>
      </c>
      <c r="B74" t="s">
        <v>32</v>
      </c>
      <c r="C74" t="s">
        <v>33</v>
      </c>
      <c r="D74" t="s">
        <v>239</v>
      </c>
      <c r="E74" t="s">
        <v>46</v>
      </c>
      <c r="F74" t="s">
        <v>36</v>
      </c>
      <c r="G74" t="s">
        <v>240</v>
      </c>
      <c r="H74" t="s">
        <v>32</v>
      </c>
      <c r="L74" t="s">
        <v>38</v>
      </c>
      <c r="O74" t="s">
        <v>41</v>
      </c>
      <c r="P74" t="s">
        <v>40</v>
      </c>
      <c r="Q74" t="s">
        <v>39</v>
      </c>
      <c r="R74" t="s">
        <v>39</v>
      </c>
      <c r="S74" t="s">
        <v>41</v>
      </c>
      <c r="T74" t="s">
        <v>41</v>
      </c>
      <c r="U74" t="s">
        <v>41</v>
      </c>
      <c r="V74" t="s">
        <v>39</v>
      </c>
      <c r="Y74" t="s">
        <v>42</v>
      </c>
      <c r="AB74" t="s">
        <v>41</v>
      </c>
      <c r="AC74" t="s">
        <v>40</v>
      </c>
      <c r="AD74" t="s">
        <v>39</v>
      </c>
      <c r="AE74" t="s">
        <v>39</v>
      </c>
      <c r="AF74" t="s">
        <v>40</v>
      </c>
      <c r="AG74" t="s">
        <v>40</v>
      </c>
      <c r="AH74" t="s">
        <v>41</v>
      </c>
      <c r="AI74" t="s">
        <v>39</v>
      </c>
      <c r="AM74">
        <f t="shared" si="11"/>
        <v>1</v>
      </c>
      <c r="AN74">
        <f t="shared" si="11"/>
        <v>1</v>
      </c>
      <c r="AO74">
        <f t="shared" si="11"/>
        <v>1</v>
      </c>
      <c r="AP74">
        <f t="shared" si="11"/>
        <v>1</v>
      </c>
      <c r="AQ74">
        <f t="shared" si="11"/>
        <v>1</v>
      </c>
      <c r="AR74">
        <f t="shared" si="11"/>
        <v>1</v>
      </c>
      <c r="AS74">
        <f t="shared" si="11"/>
        <v>1</v>
      </c>
      <c r="AT74">
        <f t="shared" si="11"/>
        <v>1</v>
      </c>
      <c r="AU74">
        <f t="shared" si="11"/>
        <v>1</v>
      </c>
      <c r="AV74">
        <f t="shared" si="11"/>
        <v>1</v>
      </c>
      <c r="AW74">
        <f t="shared" si="11"/>
        <v>1</v>
      </c>
      <c r="AX74">
        <f t="shared" si="11"/>
        <v>1</v>
      </c>
      <c r="AY74">
        <f t="shared" si="11"/>
        <v>1</v>
      </c>
      <c r="AZ74" t="s">
        <v>140</v>
      </c>
      <c r="BA74" t="s">
        <v>241</v>
      </c>
    </row>
    <row r="75" spans="1:53" x14ac:dyDescent="0.35">
      <c r="A75">
        <v>43159.637222025463</v>
      </c>
      <c r="B75" t="s">
        <v>32</v>
      </c>
      <c r="C75" t="s">
        <v>52</v>
      </c>
      <c r="D75" t="s">
        <v>34</v>
      </c>
      <c r="E75" t="s">
        <v>46</v>
      </c>
      <c r="F75" t="s">
        <v>80</v>
      </c>
      <c r="G75" t="s">
        <v>59</v>
      </c>
      <c r="H75" t="s">
        <v>32</v>
      </c>
      <c r="L75" t="s">
        <v>38</v>
      </c>
      <c r="O75" t="s">
        <v>40</v>
      </c>
      <c r="P75" t="s">
        <v>41</v>
      </c>
      <c r="Q75" t="s">
        <v>41</v>
      </c>
      <c r="R75" t="s">
        <v>41</v>
      </c>
      <c r="S75" t="s">
        <v>41</v>
      </c>
      <c r="T75" t="s">
        <v>41</v>
      </c>
      <c r="U75" t="s">
        <v>39</v>
      </c>
      <c r="V75" t="s">
        <v>39</v>
      </c>
      <c r="Y75" t="s">
        <v>42</v>
      </c>
      <c r="AB75" t="s">
        <v>41</v>
      </c>
      <c r="AC75" t="s">
        <v>41</v>
      </c>
      <c r="AD75" t="s">
        <v>39</v>
      </c>
      <c r="AE75" t="s">
        <v>41</v>
      </c>
      <c r="AF75" t="s">
        <v>41</v>
      </c>
      <c r="AG75" t="s">
        <v>41</v>
      </c>
      <c r="AH75" t="s">
        <v>39</v>
      </c>
      <c r="AI75" t="s">
        <v>39</v>
      </c>
      <c r="AM75">
        <f t="shared" si="11"/>
        <v>1</v>
      </c>
      <c r="AN75">
        <f t="shared" si="11"/>
        <v>1</v>
      </c>
      <c r="AO75">
        <f t="shared" si="11"/>
        <v>1</v>
      </c>
      <c r="AP75">
        <f t="shared" si="11"/>
        <v>1</v>
      </c>
      <c r="AQ75">
        <f t="shared" si="11"/>
        <v>1</v>
      </c>
      <c r="AR75">
        <f t="shared" si="11"/>
        <v>1</v>
      </c>
      <c r="AS75">
        <f t="shared" si="11"/>
        <v>1</v>
      </c>
      <c r="AT75">
        <f t="shared" si="11"/>
        <v>1</v>
      </c>
      <c r="AU75">
        <f t="shared" si="11"/>
        <v>1</v>
      </c>
      <c r="AV75">
        <f t="shared" si="11"/>
        <v>1</v>
      </c>
      <c r="AW75">
        <f t="shared" si="11"/>
        <v>0</v>
      </c>
      <c r="AX75">
        <f t="shared" si="11"/>
        <v>1</v>
      </c>
      <c r="AY75">
        <f t="shared" si="11"/>
        <v>0</v>
      </c>
      <c r="AZ75" t="s">
        <v>244</v>
      </c>
    </row>
    <row r="76" spans="1:53" x14ac:dyDescent="0.35">
      <c r="A76">
        <v>43159.965755949073</v>
      </c>
      <c r="B76" t="s">
        <v>32</v>
      </c>
      <c r="C76" t="s">
        <v>52</v>
      </c>
      <c r="D76" t="s">
        <v>34</v>
      </c>
      <c r="E76" t="s">
        <v>46</v>
      </c>
      <c r="F76" t="s">
        <v>36</v>
      </c>
      <c r="G76" t="s">
        <v>59</v>
      </c>
      <c r="H76" t="s">
        <v>32</v>
      </c>
      <c r="L76" t="s">
        <v>38</v>
      </c>
      <c r="O76" t="s">
        <v>40</v>
      </c>
      <c r="P76" t="s">
        <v>40</v>
      </c>
      <c r="Q76" t="s">
        <v>40</v>
      </c>
      <c r="R76" t="s">
        <v>40</v>
      </c>
      <c r="S76" t="s">
        <v>40</v>
      </c>
      <c r="T76" t="s">
        <v>40</v>
      </c>
      <c r="U76" t="s">
        <v>40</v>
      </c>
      <c r="V76" t="s">
        <v>39</v>
      </c>
      <c r="W76" t="s">
        <v>245</v>
      </c>
      <c r="Y76" t="s">
        <v>42</v>
      </c>
      <c r="AB76" t="s">
        <v>40</v>
      </c>
      <c r="AC76" t="s">
        <v>40</v>
      </c>
      <c r="AD76" t="s">
        <v>40</v>
      </c>
      <c r="AE76" t="s">
        <v>40</v>
      </c>
      <c r="AF76" t="s">
        <v>40</v>
      </c>
      <c r="AG76" t="s">
        <v>40</v>
      </c>
      <c r="AH76" t="s">
        <v>40</v>
      </c>
      <c r="AI76" t="s">
        <v>39</v>
      </c>
      <c r="AJ76" t="s">
        <v>246</v>
      </c>
      <c r="AM76">
        <f t="shared" si="11"/>
        <v>1</v>
      </c>
      <c r="AN76">
        <f t="shared" si="11"/>
        <v>1</v>
      </c>
      <c r="AO76">
        <f t="shared" si="11"/>
        <v>1</v>
      </c>
      <c r="AP76">
        <f t="shared" si="11"/>
        <v>1</v>
      </c>
      <c r="AQ76">
        <f t="shared" si="11"/>
        <v>1</v>
      </c>
      <c r="AR76">
        <f t="shared" si="11"/>
        <v>1</v>
      </c>
      <c r="AS76">
        <f t="shared" si="11"/>
        <v>1</v>
      </c>
      <c r="AT76">
        <f t="shared" si="11"/>
        <v>1</v>
      </c>
      <c r="AU76">
        <f t="shared" si="11"/>
        <v>1</v>
      </c>
      <c r="AV76">
        <f t="shared" si="11"/>
        <v>1</v>
      </c>
      <c r="AW76">
        <f t="shared" si="11"/>
        <v>1</v>
      </c>
      <c r="AX76">
        <f t="shared" si="11"/>
        <v>1</v>
      </c>
      <c r="AY76">
        <f t="shared" si="11"/>
        <v>0</v>
      </c>
      <c r="AZ76" t="s">
        <v>103</v>
      </c>
    </row>
    <row r="77" spans="1:53" x14ac:dyDescent="0.35">
      <c r="A77">
        <v>43161.301329861111</v>
      </c>
      <c r="B77" t="s">
        <v>32</v>
      </c>
      <c r="C77" t="s">
        <v>129</v>
      </c>
      <c r="D77" t="s">
        <v>34</v>
      </c>
      <c r="E77" t="s">
        <v>46</v>
      </c>
      <c r="F77" t="s">
        <v>80</v>
      </c>
      <c r="G77" t="s">
        <v>247</v>
      </c>
      <c r="H77" t="s">
        <v>32</v>
      </c>
      <c r="L77" t="s">
        <v>38</v>
      </c>
      <c r="O77" t="s">
        <v>41</v>
      </c>
      <c r="P77" t="s">
        <v>41</v>
      </c>
      <c r="Q77" t="s">
        <v>39</v>
      </c>
      <c r="R77" t="s">
        <v>39</v>
      </c>
      <c r="S77" t="s">
        <v>41</v>
      </c>
      <c r="T77" t="s">
        <v>41</v>
      </c>
      <c r="U77" t="s">
        <v>39</v>
      </c>
      <c r="V77" t="s">
        <v>39</v>
      </c>
      <c r="Y77" t="s">
        <v>42</v>
      </c>
      <c r="AB77" t="s">
        <v>41</v>
      </c>
      <c r="AC77" t="s">
        <v>41</v>
      </c>
      <c r="AD77" t="s">
        <v>41</v>
      </c>
      <c r="AE77" t="s">
        <v>39</v>
      </c>
      <c r="AF77" t="s">
        <v>41</v>
      </c>
      <c r="AG77" t="s">
        <v>41</v>
      </c>
      <c r="AH77" t="s">
        <v>39</v>
      </c>
      <c r="AI77" t="s">
        <v>39</v>
      </c>
      <c r="AM77">
        <f t="shared" si="11"/>
        <v>1</v>
      </c>
      <c r="AN77">
        <f t="shared" si="11"/>
        <v>1</v>
      </c>
      <c r="AO77">
        <f t="shared" si="11"/>
        <v>1</v>
      </c>
      <c r="AP77">
        <f t="shared" si="11"/>
        <v>1</v>
      </c>
      <c r="AQ77">
        <f t="shared" si="11"/>
        <v>1</v>
      </c>
      <c r="AR77">
        <f t="shared" si="11"/>
        <v>1</v>
      </c>
      <c r="AS77">
        <f t="shared" si="11"/>
        <v>1</v>
      </c>
      <c r="AT77">
        <f t="shared" si="11"/>
        <v>1</v>
      </c>
      <c r="AU77">
        <f t="shared" si="11"/>
        <v>1</v>
      </c>
      <c r="AV77">
        <f t="shared" si="11"/>
        <v>1</v>
      </c>
      <c r="AW77">
        <f t="shared" si="11"/>
        <v>1</v>
      </c>
      <c r="AX77">
        <f t="shared" si="11"/>
        <v>1</v>
      </c>
      <c r="AY77">
        <f t="shared" si="11"/>
        <v>0</v>
      </c>
      <c r="AZ77" t="s">
        <v>248</v>
      </c>
    </row>
    <row r="78" spans="1:53" x14ac:dyDescent="0.35">
      <c r="A78">
        <v>43161.400489074076</v>
      </c>
      <c r="B78" t="s">
        <v>32</v>
      </c>
      <c r="C78" t="s">
        <v>257</v>
      </c>
      <c r="D78" t="s">
        <v>34</v>
      </c>
      <c r="E78" t="s">
        <v>46</v>
      </c>
      <c r="F78" t="s">
        <v>71</v>
      </c>
      <c r="G78" t="s">
        <v>258</v>
      </c>
      <c r="H78" t="s">
        <v>32</v>
      </c>
      <c r="L78" t="s">
        <v>38</v>
      </c>
      <c r="O78" t="s">
        <v>40</v>
      </c>
      <c r="P78" t="s">
        <v>41</v>
      </c>
      <c r="Q78" t="s">
        <v>40</v>
      </c>
      <c r="R78" t="s">
        <v>40</v>
      </c>
      <c r="S78" t="s">
        <v>40</v>
      </c>
      <c r="T78" t="s">
        <v>40</v>
      </c>
      <c r="U78" t="s">
        <v>39</v>
      </c>
      <c r="V78" t="s">
        <v>39</v>
      </c>
      <c r="Y78" t="s">
        <v>42</v>
      </c>
      <c r="AB78" t="s">
        <v>39</v>
      </c>
      <c r="AC78" t="s">
        <v>41</v>
      </c>
      <c r="AD78" t="s">
        <v>40</v>
      </c>
      <c r="AE78" t="s">
        <v>41</v>
      </c>
      <c r="AF78" t="s">
        <v>40</v>
      </c>
      <c r="AG78" t="s">
        <v>40</v>
      </c>
      <c r="AH78" t="s">
        <v>39</v>
      </c>
      <c r="AI78" t="s">
        <v>39</v>
      </c>
      <c r="AM78">
        <f t="shared" si="11"/>
        <v>1</v>
      </c>
      <c r="AN78">
        <f t="shared" si="11"/>
        <v>1</v>
      </c>
      <c r="AO78">
        <f t="shared" si="11"/>
        <v>1</v>
      </c>
      <c r="AP78">
        <f t="shared" si="11"/>
        <v>1</v>
      </c>
      <c r="AQ78">
        <f t="shared" si="11"/>
        <v>1</v>
      </c>
      <c r="AR78">
        <f t="shared" si="11"/>
        <v>1</v>
      </c>
      <c r="AS78">
        <f t="shared" si="11"/>
        <v>1</v>
      </c>
      <c r="AT78">
        <f t="shared" si="11"/>
        <v>1</v>
      </c>
      <c r="AU78">
        <f t="shared" si="11"/>
        <v>1</v>
      </c>
      <c r="AV78">
        <f t="shared" si="11"/>
        <v>1</v>
      </c>
      <c r="AW78">
        <f t="shared" si="11"/>
        <v>1</v>
      </c>
      <c r="AX78">
        <f t="shared" si="11"/>
        <v>1</v>
      </c>
      <c r="AY78">
        <f t="shared" si="11"/>
        <v>0</v>
      </c>
      <c r="AZ78" t="s">
        <v>103</v>
      </c>
      <c r="BA78" t="s">
        <v>259</v>
      </c>
    </row>
    <row r="79" spans="1:53" x14ac:dyDescent="0.35">
      <c r="A79">
        <v>43165.084017002315</v>
      </c>
      <c r="B79" t="s">
        <v>32</v>
      </c>
      <c r="C79" t="s">
        <v>100</v>
      </c>
      <c r="D79" t="s">
        <v>34</v>
      </c>
      <c r="E79" t="s">
        <v>35</v>
      </c>
      <c r="F79" t="s">
        <v>36</v>
      </c>
      <c r="G79" t="s">
        <v>59</v>
      </c>
      <c r="H79" t="s">
        <v>32</v>
      </c>
      <c r="L79" t="s">
        <v>38</v>
      </c>
      <c r="O79" t="s">
        <v>41</v>
      </c>
      <c r="P79" t="s">
        <v>40</v>
      </c>
      <c r="Q79" t="s">
        <v>40</v>
      </c>
      <c r="R79" t="s">
        <v>40</v>
      </c>
      <c r="S79" t="s">
        <v>40</v>
      </c>
      <c r="T79" t="s">
        <v>40</v>
      </c>
      <c r="U79" t="s">
        <v>39</v>
      </c>
      <c r="V79" t="s">
        <v>39</v>
      </c>
      <c r="Y79" t="s">
        <v>49</v>
      </c>
      <c r="AB79" t="s">
        <v>49</v>
      </c>
      <c r="AC79" t="s">
        <v>49</v>
      </c>
      <c r="AD79" t="s">
        <v>49</v>
      </c>
      <c r="AE79" t="s">
        <v>49</v>
      </c>
      <c r="AF79" t="s">
        <v>49</v>
      </c>
      <c r="AG79" t="s">
        <v>49</v>
      </c>
      <c r="AH79" t="s">
        <v>49</v>
      </c>
      <c r="AI79" t="s">
        <v>49</v>
      </c>
      <c r="AM79">
        <f t="shared" si="11"/>
        <v>1</v>
      </c>
      <c r="AN79">
        <f t="shared" si="11"/>
        <v>1</v>
      </c>
      <c r="AO79">
        <f t="shared" si="11"/>
        <v>1</v>
      </c>
      <c r="AP79">
        <f t="shared" si="11"/>
        <v>1</v>
      </c>
      <c r="AQ79">
        <f t="shared" si="11"/>
        <v>1</v>
      </c>
      <c r="AR79">
        <f t="shared" si="11"/>
        <v>1</v>
      </c>
      <c r="AS79">
        <f t="shared" si="11"/>
        <v>1</v>
      </c>
      <c r="AT79">
        <f t="shared" si="11"/>
        <v>1</v>
      </c>
      <c r="AU79">
        <f t="shared" si="11"/>
        <v>1</v>
      </c>
      <c r="AV79">
        <f t="shared" si="11"/>
        <v>1</v>
      </c>
      <c r="AW79">
        <f t="shared" si="11"/>
        <v>1</v>
      </c>
      <c r="AX79">
        <f t="shared" si="11"/>
        <v>1</v>
      </c>
      <c r="AY79">
        <f t="shared" si="11"/>
        <v>0</v>
      </c>
      <c r="AZ79" t="s">
        <v>103</v>
      </c>
    </row>
    <row r="80" spans="1:53" ht="13.15" x14ac:dyDescent="0.4">
      <c r="AL80" s="8" t="s">
        <v>292</v>
      </c>
      <c r="AM80" s="5">
        <f>SUM(AM28:AM79)/52</f>
        <v>1</v>
      </c>
      <c r="AN80" s="5">
        <f>SUM(AN28:AN79)/52</f>
        <v>1</v>
      </c>
      <c r="AO80" s="5">
        <f>SUM(AO28:AO79)/52</f>
        <v>0.88461538461538458</v>
      </c>
      <c r="AP80" s="5">
        <f>SUM(AP28:AP79)/52</f>
        <v>0.96153846153846156</v>
      </c>
      <c r="AQ80" s="5">
        <f t="shared" ref="AQ80:AY80" si="12">SUM(AQ28:AQ79)/52</f>
        <v>0.98076923076923073</v>
      </c>
      <c r="AR80" s="5">
        <f t="shared" si="12"/>
        <v>0.69230769230769229</v>
      </c>
      <c r="AS80" s="5">
        <f t="shared" si="12"/>
        <v>0.96153846153846156</v>
      </c>
      <c r="AT80" s="5">
        <f t="shared" si="12"/>
        <v>0.32692307692307693</v>
      </c>
      <c r="AU80" s="5">
        <f t="shared" si="12"/>
        <v>0.40384615384615385</v>
      </c>
      <c r="AV80" s="5">
        <f t="shared" si="12"/>
        <v>0.67307692307692313</v>
      </c>
      <c r="AW80" s="5">
        <f t="shared" si="12"/>
        <v>0.44230769230769229</v>
      </c>
      <c r="AX80" s="5">
        <f t="shared" si="12"/>
        <v>0.94230769230769229</v>
      </c>
      <c r="AY80" s="5">
        <f t="shared" si="12"/>
        <v>3.8461538461538464E-2</v>
      </c>
    </row>
    <row r="81" spans="1:52" x14ac:dyDescent="0.35">
      <c r="A81">
        <v>43147.216194456021</v>
      </c>
      <c r="B81" t="s">
        <v>32</v>
      </c>
      <c r="C81" t="s">
        <v>33</v>
      </c>
      <c r="D81" t="s">
        <v>45</v>
      </c>
      <c r="E81" t="s">
        <v>46</v>
      </c>
      <c r="F81" t="s">
        <v>53</v>
      </c>
      <c r="G81" t="s">
        <v>59</v>
      </c>
      <c r="H81" t="s">
        <v>32</v>
      </c>
      <c r="L81" t="s">
        <v>50</v>
      </c>
      <c r="O81" t="s">
        <v>39</v>
      </c>
      <c r="P81" t="s">
        <v>39</v>
      </c>
      <c r="Q81" t="s">
        <v>41</v>
      </c>
      <c r="R81" t="s">
        <v>41</v>
      </c>
      <c r="S81" t="s">
        <v>41</v>
      </c>
      <c r="T81" t="s">
        <v>40</v>
      </c>
      <c r="U81" t="s">
        <v>40</v>
      </c>
      <c r="V81" t="s">
        <v>39</v>
      </c>
      <c r="Y81" t="s">
        <v>42</v>
      </c>
      <c r="AB81" t="s">
        <v>39</v>
      </c>
      <c r="AC81" t="s">
        <v>40</v>
      </c>
      <c r="AD81" t="s">
        <v>39</v>
      </c>
      <c r="AE81" t="s">
        <v>41</v>
      </c>
      <c r="AF81" t="s">
        <v>40</v>
      </c>
      <c r="AG81" t="s">
        <v>41</v>
      </c>
      <c r="AH81" t="s">
        <v>40</v>
      </c>
      <c r="AI81" t="s">
        <v>39</v>
      </c>
      <c r="AJ81" t="s">
        <v>68</v>
      </c>
      <c r="AM81">
        <f t="shared" ref="AM81:AY93" si="13">COUNT(SEARCH(AM$1,$AZ81))</f>
        <v>1</v>
      </c>
      <c r="AN81">
        <f t="shared" si="13"/>
        <v>1</v>
      </c>
      <c r="AO81">
        <f t="shared" si="13"/>
        <v>1</v>
      </c>
      <c r="AP81">
        <f t="shared" si="13"/>
        <v>1</v>
      </c>
      <c r="AQ81">
        <f t="shared" si="13"/>
        <v>1</v>
      </c>
      <c r="AR81">
        <f t="shared" si="13"/>
        <v>0</v>
      </c>
      <c r="AS81">
        <f t="shared" si="13"/>
        <v>1</v>
      </c>
      <c r="AT81">
        <f t="shared" si="13"/>
        <v>0</v>
      </c>
      <c r="AU81">
        <f t="shared" si="13"/>
        <v>0</v>
      </c>
      <c r="AV81">
        <f t="shared" si="13"/>
        <v>0</v>
      </c>
      <c r="AW81">
        <f t="shared" si="13"/>
        <v>0</v>
      </c>
      <c r="AX81">
        <f t="shared" si="13"/>
        <v>1</v>
      </c>
      <c r="AY81">
        <f t="shared" si="13"/>
        <v>0</v>
      </c>
      <c r="AZ81" t="s">
        <v>51</v>
      </c>
    </row>
    <row r="82" spans="1:52" x14ac:dyDescent="0.35">
      <c r="A82">
        <v>43147.439412141204</v>
      </c>
      <c r="B82" t="s">
        <v>32</v>
      </c>
      <c r="C82" t="s">
        <v>52</v>
      </c>
      <c r="D82" t="s">
        <v>69</v>
      </c>
      <c r="E82" t="s">
        <v>46</v>
      </c>
      <c r="F82" t="s">
        <v>80</v>
      </c>
      <c r="G82" t="s">
        <v>59</v>
      </c>
      <c r="H82" t="s">
        <v>32</v>
      </c>
      <c r="L82" t="s">
        <v>50</v>
      </c>
      <c r="O82" t="s">
        <v>41</v>
      </c>
      <c r="P82" t="s">
        <v>40</v>
      </c>
      <c r="Q82" t="s">
        <v>40</v>
      </c>
      <c r="R82" t="s">
        <v>40</v>
      </c>
      <c r="S82" t="s">
        <v>40</v>
      </c>
      <c r="T82" t="s">
        <v>40</v>
      </c>
      <c r="U82" t="s">
        <v>41</v>
      </c>
      <c r="V82" t="s">
        <v>39</v>
      </c>
      <c r="Y82" t="s">
        <v>50</v>
      </c>
      <c r="AB82" t="s">
        <v>41</v>
      </c>
      <c r="AC82" t="s">
        <v>40</v>
      </c>
      <c r="AD82" t="s">
        <v>41</v>
      </c>
      <c r="AE82" t="s">
        <v>40</v>
      </c>
      <c r="AF82" t="s">
        <v>40</v>
      </c>
      <c r="AG82" t="s">
        <v>40</v>
      </c>
      <c r="AH82" t="s">
        <v>41</v>
      </c>
      <c r="AI82" t="s">
        <v>39</v>
      </c>
      <c r="AM82">
        <f t="shared" si="13"/>
        <v>1</v>
      </c>
      <c r="AN82">
        <f t="shared" si="13"/>
        <v>1</v>
      </c>
      <c r="AO82">
        <f t="shared" si="13"/>
        <v>1</v>
      </c>
      <c r="AP82">
        <f t="shared" si="13"/>
        <v>1</v>
      </c>
      <c r="AQ82">
        <f t="shared" si="13"/>
        <v>1</v>
      </c>
      <c r="AR82">
        <f t="shared" si="13"/>
        <v>1</v>
      </c>
      <c r="AS82">
        <f t="shared" si="13"/>
        <v>1</v>
      </c>
      <c r="AT82">
        <f t="shared" si="13"/>
        <v>1</v>
      </c>
      <c r="AU82">
        <f t="shared" si="13"/>
        <v>0</v>
      </c>
      <c r="AV82">
        <f t="shared" si="13"/>
        <v>1</v>
      </c>
      <c r="AW82">
        <f t="shared" si="13"/>
        <v>0</v>
      </c>
      <c r="AX82">
        <f t="shared" si="13"/>
        <v>1</v>
      </c>
      <c r="AY82">
        <f t="shared" si="13"/>
        <v>0</v>
      </c>
      <c r="AZ82" t="s">
        <v>83</v>
      </c>
    </row>
    <row r="83" spans="1:52" x14ac:dyDescent="0.35">
      <c r="A83">
        <v>43147.575363460652</v>
      </c>
      <c r="B83" t="s">
        <v>32</v>
      </c>
      <c r="C83" t="s">
        <v>52</v>
      </c>
      <c r="D83" t="s">
        <v>34</v>
      </c>
      <c r="E83" t="s">
        <v>46</v>
      </c>
      <c r="F83" t="s">
        <v>53</v>
      </c>
      <c r="G83" t="s">
        <v>59</v>
      </c>
      <c r="H83" t="s">
        <v>32</v>
      </c>
      <c r="L83" t="s">
        <v>50</v>
      </c>
      <c r="O83" t="s">
        <v>41</v>
      </c>
      <c r="P83" t="s">
        <v>40</v>
      </c>
      <c r="Q83" t="s">
        <v>40</v>
      </c>
      <c r="R83" t="s">
        <v>39</v>
      </c>
      <c r="S83" t="s">
        <v>40</v>
      </c>
      <c r="T83" t="s">
        <v>40</v>
      </c>
      <c r="U83" t="s">
        <v>39</v>
      </c>
      <c r="V83" t="s">
        <v>39</v>
      </c>
      <c r="Y83" t="s">
        <v>42</v>
      </c>
      <c r="AB83" t="s">
        <v>39</v>
      </c>
      <c r="AC83" t="s">
        <v>40</v>
      </c>
      <c r="AD83" t="s">
        <v>40</v>
      </c>
      <c r="AE83" t="s">
        <v>39</v>
      </c>
      <c r="AF83" t="s">
        <v>40</v>
      </c>
      <c r="AG83" t="s">
        <v>40</v>
      </c>
      <c r="AH83" t="s">
        <v>39</v>
      </c>
      <c r="AI83" t="s">
        <v>39</v>
      </c>
      <c r="AK83" t="s">
        <v>106</v>
      </c>
      <c r="AM83">
        <f t="shared" si="13"/>
        <v>1</v>
      </c>
      <c r="AN83">
        <f t="shared" si="13"/>
        <v>1</v>
      </c>
      <c r="AO83">
        <f t="shared" si="13"/>
        <v>1</v>
      </c>
      <c r="AP83">
        <f t="shared" si="13"/>
        <v>1</v>
      </c>
      <c r="AQ83">
        <f t="shared" si="13"/>
        <v>0</v>
      </c>
      <c r="AR83">
        <f t="shared" si="13"/>
        <v>0</v>
      </c>
      <c r="AS83">
        <f t="shared" si="13"/>
        <v>1</v>
      </c>
      <c r="AT83">
        <f t="shared" si="13"/>
        <v>0</v>
      </c>
      <c r="AU83">
        <f t="shared" si="13"/>
        <v>1</v>
      </c>
      <c r="AV83">
        <f t="shared" si="13"/>
        <v>1</v>
      </c>
      <c r="AW83">
        <f t="shared" si="13"/>
        <v>0</v>
      </c>
      <c r="AX83">
        <f t="shared" si="13"/>
        <v>1</v>
      </c>
      <c r="AY83">
        <f t="shared" si="13"/>
        <v>0</v>
      </c>
      <c r="AZ83" t="s">
        <v>107</v>
      </c>
    </row>
    <row r="84" spans="1:52" x14ac:dyDescent="0.35">
      <c r="A84">
        <v>43147.949013900463</v>
      </c>
      <c r="B84" t="s">
        <v>32</v>
      </c>
      <c r="C84" t="s">
        <v>52</v>
      </c>
      <c r="D84" t="s">
        <v>34</v>
      </c>
      <c r="E84" t="s">
        <v>46</v>
      </c>
      <c r="F84" t="s">
        <v>80</v>
      </c>
      <c r="G84" t="s">
        <v>59</v>
      </c>
      <c r="H84" t="s">
        <v>32</v>
      </c>
      <c r="L84" t="s">
        <v>50</v>
      </c>
      <c r="O84" t="s">
        <v>40</v>
      </c>
      <c r="P84" t="s">
        <v>40</v>
      </c>
      <c r="Q84" t="s">
        <v>40</v>
      </c>
      <c r="R84" t="s">
        <v>40</v>
      </c>
      <c r="S84" t="s">
        <v>40</v>
      </c>
      <c r="T84" t="s">
        <v>40</v>
      </c>
      <c r="U84" t="s">
        <v>40</v>
      </c>
      <c r="V84" t="s">
        <v>39</v>
      </c>
      <c r="Y84" t="s">
        <v>49</v>
      </c>
      <c r="AB84" t="s">
        <v>41</v>
      </c>
      <c r="AC84" t="s">
        <v>40</v>
      </c>
      <c r="AD84" t="s">
        <v>39</v>
      </c>
      <c r="AE84" t="s">
        <v>40</v>
      </c>
      <c r="AF84" t="s">
        <v>40</v>
      </c>
      <c r="AG84" t="s">
        <v>40</v>
      </c>
      <c r="AH84" t="s">
        <v>40</v>
      </c>
      <c r="AI84" t="s">
        <v>41</v>
      </c>
      <c r="AK84" t="s">
        <v>139</v>
      </c>
      <c r="AM84">
        <f t="shared" si="13"/>
        <v>1</v>
      </c>
      <c r="AN84">
        <f t="shared" si="13"/>
        <v>1</v>
      </c>
      <c r="AO84">
        <f t="shared" si="13"/>
        <v>1</v>
      </c>
      <c r="AP84">
        <f t="shared" si="13"/>
        <v>1</v>
      </c>
      <c r="AQ84">
        <f t="shared" si="13"/>
        <v>1</v>
      </c>
      <c r="AR84">
        <f t="shared" si="13"/>
        <v>1</v>
      </c>
      <c r="AS84">
        <f t="shared" si="13"/>
        <v>1</v>
      </c>
      <c r="AT84">
        <f t="shared" si="13"/>
        <v>0</v>
      </c>
      <c r="AU84">
        <f t="shared" si="13"/>
        <v>0</v>
      </c>
      <c r="AV84">
        <f t="shared" si="13"/>
        <v>0</v>
      </c>
      <c r="AW84">
        <f t="shared" si="13"/>
        <v>0</v>
      </c>
      <c r="AX84">
        <f t="shared" si="13"/>
        <v>1</v>
      </c>
      <c r="AY84">
        <f t="shared" si="13"/>
        <v>0</v>
      </c>
      <c r="AZ84" t="s">
        <v>66</v>
      </c>
    </row>
    <row r="85" spans="1:52" x14ac:dyDescent="0.35">
      <c r="A85">
        <v>43147.962209386576</v>
      </c>
      <c r="B85" t="s">
        <v>32</v>
      </c>
      <c r="C85" t="s">
        <v>33</v>
      </c>
      <c r="D85" t="s">
        <v>34</v>
      </c>
      <c r="E85" t="s">
        <v>46</v>
      </c>
      <c r="F85" t="s">
        <v>36</v>
      </c>
      <c r="G85" t="s">
        <v>59</v>
      </c>
      <c r="H85" t="s">
        <v>32</v>
      </c>
      <c r="L85" t="s">
        <v>50</v>
      </c>
      <c r="O85" t="s">
        <v>49</v>
      </c>
      <c r="P85" t="s">
        <v>39</v>
      </c>
      <c r="Q85" t="s">
        <v>39</v>
      </c>
      <c r="R85" t="s">
        <v>40</v>
      </c>
      <c r="S85" t="s">
        <v>40</v>
      </c>
      <c r="T85" t="s">
        <v>40</v>
      </c>
      <c r="U85" t="s">
        <v>40</v>
      </c>
      <c r="V85" t="s">
        <v>41</v>
      </c>
      <c r="Y85" t="s">
        <v>49</v>
      </c>
      <c r="AB85" t="s">
        <v>49</v>
      </c>
      <c r="AC85" t="s">
        <v>49</v>
      </c>
      <c r="AD85" t="s">
        <v>49</v>
      </c>
      <c r="AE85" t="s">
        <v>49</v>
      </c>
      <c r="AF85" t="s">
        <v>49</v>
      </c>
      <c r="AG85" t="s">
        <v>49</v>
      </c>
      <c r="AH85" t="s">
        <v>49</v>
      </c>
      <c r="AI85" t="s">
        <v>49</v>
      </c>
      <c r="AM85">
        <f t="shared" si="13"/>
        <v>1</v>
      </c>
      <c r="AN85">
        <f t="shared" si="13"/>
        <v>1</v>
      </c>
      <c r="AO85">
        <f t="shared" si="13"/>
        <v>0</v>
      </c>
      <c r="AP85">
        <f t="shared" si="13"/>
        <v>1</v>
      </c>
      <c r="AQ85">
        <f t="shared" si="13"/>
        <v>0</v>
      </c>
      <c r="AR85">
        <f t="shared" si="13"/>
        <v>0</v>
      </c>
      <c r="AS85">
        <f t="shared" si="13"/>
        <v>0</v>
      </c>
      <c r="AT85">
        <f t="shared" si="13"/>
        <v>0</v>
      </c>
      <c r="AU85">
        <f t="shared" si="13"/>
        <v>0</v>
      </c>
      <c r="AV85">
        <f t="shared" si="13"/>
        <v>0</v>
      </c>
      <c r="AW85">
        <f t="shared" si="13"/>
        <v>0</v>
      </c>
      <c r="AX85">
        <f t="shared" si="13"/>
        <v>0</v>
      </c>
      <c r="AY85">
        <f t="shared" si="13"/>
        <v>0</v>
      </c>
      <c r="AZ85" t="s">
        <v>142</v>
      </c>
    </row>
    <row r="86" spans="1:52" x14ac:dyDescent="0.35">
      <c r="A86">
        <v>43148.620560162039</v>
      </c>
      <c r="B86" t="s">
        <v>32</v>
      </c>
      <c r="C86" t="s">
        <v>33</v>
      </c>
      <c r="D86" t="s">
        <v>34</v>
      </c>
      <c r="E86" t="s">
        <v>46</v>
      </c>
      <c r="F86" t="s">
        <v>53</v>
      </c>
      <c r="G86" t="s">
        <v>89</v>
      </c>
      <c r="H86" t="s">
        <v>32</v>
      </c>
      <c r="L86" t="s">
        <v>50</v>
      </c>
      <c r="O86" t="s">
        <v>41</v>
      </c>
      <c r="P86" t="s">
        <v>41</v>
      </c>
      <c r="Q86" t="s">
        <v>39</v>
      </c>
      <c r="R86" t="s">
        <v>39</v>
      </c>
      <c r="S86" t="s">
        <v>41</v>
      </c>
      <c r="T86" t="s">
        <v>41</v>
      </c>
      <c r="U86" t="s">
        <v>39</v>
      </c>
      <c r="V86" t="s">
        <v>39</v>
      </c>
      <c r="Y86" t="s">
        <v>50</v>
      </c>
      <c r="AB86" t="s">
        <v>39</v>
      </c>
      <c r="AC86" t="s">
        <v>39</v>
      </c>
      <c r="AD86" t="s">
        <v>39</v>
      </c>
      <c r="AE86" t="s">
        <v>39</v>
      </c>
      <c r="AF86" t="s">
        <v>41</v>
      </c>
      <c r="AG86" t="s">
        <v>41</v>
      </c>
      <c r="AH86" t="s">
        <v>39</v>
      </c>
      <c r="AI86" t="s">
        <v>39</v>
      </c>
      <c r="AM86">
        <f t="shared" si="13"/>
        <v>1</v>
      </c>
      <c r="AN86">
        <f t="shared" si="13"/>
        <v>1</v>
      </c>
      <c r="AO86">
        <f t="shared" si="13"/>
        <v>0</v>
      </c>
      <c r="AP86">
        <f t="shared" si="13"/>
        <v>1</v>
      </c>
      <c r="AQ86">
        <f t="shared" si="13"/>
        <v>1</v>
      </c>
      <c r="AR86">
        <f t="shared" si="13"/>
        <v>0</v>
      </c>
      <c r="AS86">
        <f t="shared" si="13"/>
        <v>0</v>
      </c>
      <c r="AT86">
        <f t="shared" si="13"/>
        <v>0</v>
      </c>
      <c r="AU86">
        <f t="shared" si="13"/>
        <v>0</v>
      </c>
      <c r="AV86">
        <f t="shared" si="13"/>
        <v>0</v>
      </c>
      <c r="AW86">
        <f t="shared" si="13"/>
        <v>0</v>
      </c>
      <c r="AX86">
        <f t="shared" si="13"/>
        <v>1</v>
      </c>
      <c r="AY86">
        <f t="shared" si="13"/>
        <v>0</v>
      </c>
      <c r="AZ86" t="s">
        <v>175</v>
      </c>
    </row>
    <row r="87" spans="1:52" x14ac:dyDescent="0.35">
      <c r="A87">
        <v>43150.663922766209</v>
      </c>
      <c r="B87" t="s">
        <v>32</v>
      </c>
      <c r="C87" t="s">
        <v>52</v>
      </c>
      <c r="D87" t="s">
        <v>34</v>
      </c>
      <c r="E87" t="s">
        <v>46</v>
      </c>
      <c r="F87" t="s">
        <v>80</v>
      </c>
      <c r="G87" t="s">
        <v>198</v>
      </c>
      <c r="H87" t="s">
        <v>32</v>
      </c>
      <c r="L87" t="s">
        <v>50</v>
      </c>
      <c r="O87" t="s">
        <v>39</v>
      </c>
      <c r="P87" t="s">
        <v>41</v>
      </c>
      <c r="Q87" t="s">
        <v>39</v>
      </c>
      <c r="R87" t="s">
        <v>40</v>
      </c>
      <c r="S87" t="s">
        <v>40</v>
      </c>
      <c r="T87" t="s">
        <v>40</v>
      </c>
      <c r="U87" t="s">
        <v>39</v>
      </c>
      <c r="V87" t="s">
        <v>49</v>
      </c>
      <c r="Y87" t="s">
        <v>57</v>
      </c>
      <c r="AB87" t="s">
        <v>39</v>
      </c>
      <c r="AC87" t="s">
        <v>49</v>
      </c>
      <c r="AD87" t="s">
        <v>39</v>
      </c>
      <c r="AE87" t="s">
        <v>49</v>
      </c>
      <c r="AF87" t="s">
        <v>49</v>
      </c>
      <c r="AG87" t="s">
        <v>49</v>
      </c>
      <c r="AH87" t="s">
        <v>49</v>
      </c>
      <c r="AI87" t="s">
        <v>49</v>
      </c>
      <c r="AM87">
        <f t="shared" si="13"/>
        <v>1</v>
      </c>
      <c r="AN87">
        <f t="shared" si="13"/>
        <v>1</v>
      </c>
      <c r="AO87">
        <f t="shared" si="13"/>
        <v>0</v>
      </c>
      <c r="AP87">
        <f t="shared" si="13"/>
        <v>1</v>
      </c>
      <c r="AQ87">
        <f t="shared" si="13"/>
        <v>1</v>
      </c>
      <c r="AR87">
        <f t="shared" si="13"/>
        <v>0</v>
      </c>
      <c r="AS87">
        <f t="shared" si="13"/>
        <v>1</v>
      </c>
      <c r="AT87">
        <f t="shared" si="13"/>
        <v>0</v>
      </c>
      <c r="AU87">
        <f t="shared" si="13"/>
        <v>0</v>
      </c>
      <c r="AV87">
        <f t="shared" si="13"/>
        <v>0</v>
      </c>
      <c r="AW87">
        <f t="shared" si="13"/>
        <v>0</v>
      </c>
      <c r="AX87">
        <f t="shared" si="13"/>
        <v>0</v>
      </c>
      <c r="AY87">
        <f t="shared" si="13"/>
        <v>0</v>
      </c>
      <c r="AZ87" t="s">
        <v>199</v>
      </c>
    </row>
    <row r="88" spans="1:52" x14ac:dyDescent="0.35">
      <c r="A88">
        <v>43157.714652418981</v>
      </c>
      <c r="B88" t="s">
        <v>32</v>
      </c>
      <c r="C88" t="s">
        <v>33</v>
      </c>
      <c r="D88" t="s">
        <v>34</v>
      </c>
      <c r="E88" t="s">
        <v>46</v>
      </c>
      <c r="F88" t="s">
        <v>53</v>
      </c>
      <c r="G88" t="s">
        <v>54</v>
      </c>
      <c r="H88" t="s">
        <v>32</v>
      </c>
      <c r="L88" t="s">
        <v>50</v>
      </c>
      <c r="O88" t="s">
        <v>40</v>
      </c>
      <c r="P88" t="s">
        <v>40</v>
      </c>
      <c r="Q88" t="s">
        <v>40</v>
      </c>
      <c r="R88" t="s">
        <v>40</v>
      </c>
      <c r="S88" t="s">
        <v>40</v>
      </c>
      <c r="T88" t="s">
        <v>40</v>
      </c>
      <c r="U88" t="s">
        <v>39</v>
      </c>
      <c r="V88" t="s">
        <v>40</v>
      </c>
      <c r="Y88" t="s">
        <v>42</v>
      </c>
      <c r="AB88" t="s">
        <v>39</v>
      </c>
      <c r="AC88" t="s">
        <v>40</v>
      </c>
      <c r="AD88" t="s">
        <v>40</v>
      </c>
      <c r="AE88" t="s">
        <v>40</v>
      </c>
      <c r="AF88" t="s">
        <v>40</v>
      </c>
      <c r="AG88" t="s">
        <v>40</v>
      </c>
      <c r="AH88" t="s">
        <v>39</v>
      </c>
      <c r="AI88" t="s">
        <v>40</v>
      </c>
      <c r="AM88">
        <f t="shared" si="13"/>
        <v>1</v>
      </c>
      <c r="AN88">
        <f t="shared" si="13"/>
        <v>1</v>
      </c>
      <c r="AO88">
        <f t="shared" si="13"/>
        <v>1</v>
      </c>
      <c r="AP88">
        <f t="shared" si="13"/>
        <v>1</v>
      </c>
      <c r="AQ88">
        <f t="shared" si="13"/>
        <v>1</v>
      </c>
      <c r="AR88">
        <f t="shared" si="13"/>
        <v>1</v>
      </c>
      <c r="AS88">
        <f t="shared" si="13"/>
        <v>1</v>
      </c>
      <c r="AT88">
        <f t="shared" si="13"/>
        <v>1</v>
      </c>
      <c r="AU88">
        <f t="shared" si="13"/>
        <v>0</v>
      </c>
      <c r="AV88">
        <f t="shared" si="13"/>
        <v>0</v>
      </c>
      <c r="AW88">
        <f t="shared" si="13"/>
        <v>0</v>
      </c>
      <c r="AX88">
        <f t="shared" si="13"/>
        <v>1</v>
      </c>
      <c r="AY88">
        <f t="shared" si="13"/>
        <v>0</v>
      </c>
      <c r="AZ88" t="s">
        <v>75</v>
      </c>
    </row>
    <row r="89" spans="1:52" x14ac:dyDescent="0.35">
      <c r="A89">
        <v>43158.524844513886</v>
      </c>
      <c r="B89" t="s">
        <v>32</v>
      </c>
      <c r="C89" t="s">
        <v>33</v>
      </c>
      <c r="D89" t="s">
        <v>45</v>
      </c>
      <c r="E89" t="s">
        <v>46</v>
      </c>
      <c r="F89" t="s">
        <v>53</v>
      </c>
      <c r="G89" t="s">
        <v>59</v>
      </c>
      <c r="H89" t="s">
        <v>32</v>
      </c>
      <c r="L89" t="s">
        <v>50</v>
      </c>
      <c r="O89" t="s">
        <v>41</v>
      </c>
      <c r="P89" t="s">
        <v>41</v>
      </c>
      <c r="Q89" t="s">
        <v>39</v>
      </c>
      <c r="R89" t="s">
        <v>40</v>
      </c>
      <c r="S89" t="s">
        <v>40</v>
      </c>
      <c r="T89" t="s">
        <v>40</v>
      </c>
      <c r="U89" t="s">
        <v>39</v>
      </c>
      <c r="V89" t="s">
        <v>39</v>
      </c>
      <c r="Y89" t="s">
        <v>49</v>
      </c>
      <c r="AB89" t="s">
        <v>39</v>
      </c>
      <c r="AC89" t="s">
        <v>40</v>
      </c>
      <c r="AD89" t="s">
        <v>39</v>
      </c>
      <c r="AE89" t="s">
        <v>41</v>
      </c>
      <c r="AF89" t="s">
        <v>40</v>
      </c>
      <c r="AG89" t="s">
        <v>40</v>
      </c>
      <c r="AH89" t="s">
        <v>40</v>
      </c>
      <c r="AI89" t="s">
        <v>40</v>
      </c>
      <c r="AK89" t="s">
        <v>221</v>
      </c>
      <c r="AM89">
        <f t="shared" si="13"/>
        <v>1</v>
      </c>
      <c r="AN89">
        <f t="shared" si="13"/>
        <v>1</v>
      </c>
      <c r="AO89">
        <f t="shared" si="13"/>
        <v>1</v>
      </c>
      <c r="AP89">
        <f t="shared" si="13"/>
        <v>1</v>
      </c>
      <c r="AQ89">
        <f t="shared" si="13"/>
        <v>1</v>
      </c>
      <c r="AR89">
        <f t="shared" si="13"/>
        <v>1</v>
      </c>
      <c r="AS89">
        <f t="shared" si="13"/>
        <v>1</v>
      </c>
      <c r="AT89">
        <f t="shared" si="13"/>
        <v>0</v>
      </c>
      <c r="AU89">
        <f t="shared" si="13"/>
        <v>0</v>
      </c>
      <c r="AV89">
        <f t="shared" si="13"/>
        <v>0</v>
      </c>
      <c r="AW89">
        <f t="shared" si="13"/>
        <v>0</v>
      </c>
      <c r="AX89">
        <f t="shared" si="13"/>
        <v>0</v>
      </c>
      <c r="AY89">
        <f t="shared" si="13"/>
        <v>0</v>
      </c>
      <c r="AZ89" t="s">
        <v>77</v>
      </c>
    </row>
    <row r="90" spans="1:52" x14ac:dyDescent="0.35">
      <c r="A90">
        <v>43158.573377974535</v>
      </c>
      <c r="B90" t="s">
        <v>32</v>
      </c>
      <c r="C90" t="s">
        <v>33</v>
      </c>
      <c r="D90" t="s">
        <v>45</v>
      </c>
      <c r="E90" t="s">
        <v>46</v>
      </c>
      <c r="F90" t="s">
        <v>36</v>
      </c>
      <c r="G90" t="s">
        <v>59</v>
      </c>
      <c r="H90" t="s">
        <v>32</v>
      </c>
      <c r="L90" t="s">
        <v>50</v>
      </c>
      <c r="O90" t="s">
        <v>41</v>
      </c>
      <c r="P90" t="s">
        <v>40</v>
      </c>
      <c r="Q90" t="s">
        <v>41</v>
      </c>
      <c r="R90" t="s">
        <v>39</v>
      </c>
      <c r="S90" t="s">
        <v>39</v>
      </c>
      <c r="T90" t="s">
        <v>40</v>
      </c>
      <c r="U90" t="s">
        <v>40</v>
      </c>
      <c r="V90" t="s">
        <v>49</v>
      </c>
      <c r="Y90" t="s">
        <v>50</v>
      </c>
      <c r="AB90" t="s">
        <v>41</v>
      </c>
      <c r="AC90" t="s">
        <v>40</v>
      </c>
      <c r="AD90" t="s">
        <v>41</v>
      </c>
      <c r="AE90" t="s">
        <v>41</v>
      </c>
      <c r="AF90" t="s">
        <v>41</v>
      </c>
      <c r="AG90" t="s">
        <v>40</v>
      </c>
      <c r="AH90" t="s">
        <v>49</v>
      </c>
      <c r="AI90" t="s">
        <v>49</v>
      </c>
      <c r="AM90">
        <f t="shared" si="13"/>
        <v>1</v>
      </c>
      <c r="AN90">
        <f t="shared" si="13"/>
        <v>1</v>
      </c>
      <c r="AO90">
        <f t="shared" si="13"/>
        <v>1</v>
      </c>
      <c r="AP90">
        <f t="shared" si="13"/>
        <v>1</v>
      </c>
      <c r="AQ90">
        <f t="shared" si="13"/>
        <v>1</v>
      </c>
      <c r="AR90">
        <f t="shared" si="13"/>
        <v>0</v>
      </c>
      <c r="AS90">
        <f t="shared" si="13"/>
        <v>1</v>
      </c>
      <c r="AT90">
        <f t="shared" si="13"/>
        <v>0</v>
      </c>
      <c r="AU90">
        <f t="shared" si="13"/>
        <v>0</v>
      </c>
      <c r="AV90">
        <f t="shared" si="13"/>
        <v>0</v>
      </c>
      <c r="AW90">
        <f t="shared" si="13"/>
        <v>0</v>
      </c>
      <c r="AX90">
        <f t="shared" si="13"/>
        <v>1</v>
      </c>
      <c r="AY90">
        <f t="shared" si="13"/>
        <v>0</v>
      </c>
      <c r="AZ90" t="s">
        <v>51</v>
      </c>
    </row>
    <row r="91" spans="1:52" x14ac:dyDescent="0.35">
      <c r="A91">
        <v>43158.739773020832</v>
      </c>
      <c r="B91" t="s">
        <v>32</v>
      </c>
      <c r="C91" t="s">
        <v>115</v>
      </c>
      <c r="D91" t="s">
        <v>45</v>
      </c>
      <c r="E91" t="s">
        <v>46</v>
      </c>
      <c r="F91" t="s">
        <v>53</v>
      </c>
      <c r="G91" t="s">
        <v>59</v>
      </c>
      <c r="H91" t="s">
        <v>32</v>
      </c>
      <c r="L91" t="s">
        <v>50</v>
      </c>
      <c r="O91" t="s">
        <v>40</v>
      </c>
      <c r="P91" t="s">
        <v>41</v>
      </c>
      <c r="Q91" t="s">
        <v>41</v>
      </c>
      <c r="R91" t="s">
        <v>41</v>
      </c>
      <c r="S91" t="s">
        <v>40</v>
      </c>
      <c r="T91" t="s">
        <v>41</v>
      </c>
      <c r="U91" t="s">
        <v>49</v>
      </c>
      <c r="V91" t="s">
        <v>39</v>
      </c>
      <c r="Y91" t="s">
        <v>42</v>
      </c>
      <c r="AB91" t="s">
        <v>39</v>
      </c>
      <c r="AC91" t="s">
        <v>41</v>
      </c>
      <c r="AD91" t="s">
        <v>41</v>
      </c>
      <c r="AE91" t="s">
        <v>41</v>
      </c>
      <c r="AF91" t="s">
        <v>41</v>
      </c>
      <c r="AG91" t="s">
        <v>41</v>
      </c>
      <c r="AH91" t="s">
        <v>41</v>
      </c>
      <c r="AI91" t="s">
        <v>39</v>
      </c>
      <c r="AM91">
        <f t="shared" si="13"/>
        <v>1</v>
      </c>
      <c r="AN91">
        <f t="shared" si="13"/>
        <v>1</v>
      </c>
      <c r="AO91">
        <f t="shared" si="13"/>
        <v>1</v>
      </c>
      <c r="AP91">
        <f t="shared" si="13"/>
        <v>1</v>
      </c>
      <c r="AQ91">
        <f t="shared" si="13"/>
        <v>1</v>
      </c>
      <c r="AR91">
        <f t="shared" si="13"/>
        <v>1</v>
      </c>
      <c r="AS91">
        <f t="shared" si="13"/>
        <v>1</v>
      </c>
      <c r="AT91">
        <f t="shared" si="13"/>
        <v>0</v>
      </c>
      <c r="AU91">
        <f t="shared" si="13"/>
        <v>0</v>
      </c>
      <c r="AV91">
        <f t="shared" si="13"/>
        <v>1</v>
      </c>
      <c r="AW91">
        <f t="shared" si="13"/>
        <v>0</v>
      </c>
      <c r="AX91">
        <f t="shared" si="13"/>
        <v>1</v>
      </c>
      <c r="AY91">
        <f t="shared" si="13"/>
        <v>0</v>
      </c>
      <c r="AZ91" t="s">
        <v>61</v>
      </c>
    </row>
    <row r="92" spans="1:52" x14ac:dyDescent="0.35">
      <c r="A92">
        <v>43161.316068553242</v>
      </c>
      <c r="B92" t="s">
        <v>32</v>
      </c>
      <c r="C92" t="s">
        <v>52</v>
      </c>
      <c r="D92" t="s">
        <v>45</v>
      </c>
      <c r="E92" t="s">
        <v>46</v>
      </c>
      <c r="F92" t="s">
        <v>53</v>
      </c>
      <c r="G92" t="s">
        <v>59</v>
      </c>
      <c r="H92" t="s">
        <v>32</v>
      </c>
      <c r="L92" t="s">
        <v>50</v>
      </c>
      <c r="O92" t="s">
        <v>41</v>
      </c>
      <c r="P92" t="s">
        <v>41</v>
      </c>
      <c r="Q92" t="s">
        <v>40</v>
      </c>
      <c r="R92" t="s">
        <v>39</v>
      </c>
      <c r="S92" t="s">
        <v>41</v>
      </c>
      <c r="T92" t="s">
        <v>39</v>
      </c>
      <c r="U92" t="s">
        <v>41</v>
      </c>
      <c r="V92" t="s">
        <v>39</v>
      </c>
      <c r="W92" t="s">
        <v>254</v>
      </c>
      <c r="Y92" t="s">
        <v>50</v>
      </c>
      <c r="AB92" t="s">
        <v>41</v>
      </c>
      <c r="AC92" t="s">
        <v>41</v>
      </c>
      <c r="AD92" t="s">
        <v>39</v>
      </c>
      <c r="AE92" t="s">
        <v>39</v>
      </c>
      <c r="AF92" t="s">
        <v>40</v>
      </c>
      <c r="AG92" t="s">
        <v>40</v>
      </c>
      <c r="AH92" t="s">
        <v>41</v>
      </c>
      <c r="AI92" t="s">
        <v>41</v>
      </c>
      <c r="AM92">
        <f t="shared" si="13"/>
        <v>1</v>
      </c>
      <c r="AN92">
        <f t="shared" si="13"/>
        <v>1</v>
      </c>
      <c r="AO92">
        <f t="shared" si="13"/>
        <v>0</v>
      </c>
      <c r="AP92">
        <f t="shared" si="13"/>
        <v>0</v>
      </c>
      <c r="AQ92">
        <f t="shared" si="13"/>
        <v>1</v>
      </c>
      <c r="AR92">
        <f t="shared" si="13"/>
        <v>0</v>
      </c>
      <c r="AS92">
        <f t="shared" si="13"/>
        <v>0</v>
      </c>
      <c r="AT92">
        <f t="shared" si="13"/>
        <v>0</v>
      </c>
      <c r="AU92">
        <f t="shared" si="13"/>
        <v>0</v>
      </c>
      <c r="AV92">
        <f t="shared" si="13"/>
        <v>0</v>
      </c>
      <c r="AW92">
        <f t="shared" si="13"/>
        <v>0</v>
      </c>
      <c r="AX92">
        <f t="shared" si="13"/>
        <v>0</v>
      </c>
      <c r="AY92">
        <f t="shared" si="13"/>
        <v>0</v>
      </c>
      <c r="AZ92" t="s">
        <v>169</v>
      </c>
    </row>
    <row r="93" spans="1:52" x14ac:dyDescent="0.35">
      <c r="A93">
        <v>43164.888949826389</v>
      </c>
      <c r="B93" t="s">
        <v>32</v>
      </c>
      <c r="C93" t="s">
        <v>52</v>
      </c>
      <c r="D93" t="s">
        <v>160</v>
      </c>
      <c r="E93" t="s">
        <v>46</v>
      </c>
      <c r="F93" t="s">
        <v>53</v>
      </c>
      <c r="G93" t="s">
        <v>59</v>
      </c>
      <c r="H93" t="s">
        <v>32</v>
      </c>
      <c r="L93" t="s">
        <v>50</v>
      </c>
      <c r="O93" t="s">
        <v>40</v>
      </c>
      <c r="P93" t="s">
        <v>40</v>
      </c>
      <c r="Q93" t="s">
        <v>40</v>
      </c>
      <c r="R93" t="s">
        <v>41</v>
      </c>
      <c r="S93" t="s">
        <v>49</v>
      </c>
      <c r="T93" t="s">
        <v>41</v>
      </c>
      <c r="U93" t="s">
        <v>41</v>
      </c>
      <c r="V93" t="s">
        <v>39</v>
      </c>
      <c r="Y93" t="s">
        <v>50</v>
      </c>
      <c r="AB93" t="s">
        <v>40</v>
      </c>
      <c r="AC93" t="s">
        <v>40</v>
      </c>
      <c r="AD93" t="s">
        <v>41</v>
      </c>
      <c r="AE93" t="s">
        <v>41</v>
      </c>
      <c r="AF93" t="s">
        <v>41</v>
      </c>
      <c r="AG93" t="s">
        <v>41</v>
      </c>
      <c r="AH93" t="s">
        <v>41</v>
      </c>
      <c r="AI93" t="s">
        <v>39</v>
      </c>
      <c r="AM93">
        <f t="shared" si="13"/>
        <v>1</v>
      </c>
      <c r="AN93">
        <f t="shared" si="13"/>
        <v>1</v>
      </c>
      <c r="AO93">
        <f t="shared" si="13"/>
        <v>1</v>
      </c>
      <c r="AP93">
        <f t="shared" si="13"/>
        <v>1</v>
      </c>
      <c r="AQ93">
        <f t="shared" si="13"/>
        <v>1</v>
      </c>
      <c r="AR93">
        <f t="shared" si="13"/>
        <v>1</v>
      </c>
      <c r="AS93">
        <f t="shared" si="13"/>
        <v>1</v>
      </c>
      <c r="AT93">
        <f t="shared" si="13"/>
        <v>0</v>
      </c>
      <c r="AU93">
        <f t="shared" si="13"/>
        <v>0</v>
      </c>
      <c r="AV93">
        <f t="shared" si="13"/>
        <v>0</v>
      </c>
      <c r="AW93">
        <f t="shared" si="13"/>
        <v>0</v>
      </c>
      <c r="AX93">
        <f t="shared" si="13"/>
        <v>0</v>
      </c>
      <c r="AY93">
        <f t="shared" si="13"/>
        <v>0</v>
      </c>
      <c r="AZ93" t="s">
        <v>77</v>
      </c>
    </row>
    <row r="94" spans="1:52" ht="13.15" x14ac:dyDescent="0.4">
      <c r="AL94" s="8" t="s">
        <v>295</v>
      </c>
      <c r="AM94" s="5">
        <f>SUM(AM81:AM93)/13</f>
        <v>1</v>
      </c>
      <c r="AN94" s="5">
        <f t="shared" ref="AN94:AY94" si="14">SUM(AN81:AN93)/13</f>
        <v>1</v>
      </c>
      <c r="AO94" s="5">
        <f t="shared" si="14"/>
        <v>0.69230769230769229</v>
      </c>
      <c r="AP94" s="5">
        <f t="shared" si="14"/>
        <v>0.92307692307692313</v>
      </c>
      <c r="AQ94" s="5">
        <f t="shared" si="14"/>
        <v>0.84615384615384615</v>
      </c>
      <c r="AR94" s="5">
        <f t="shared" si="14"/>
        <v>0.46153846153846156</v>
      </c>
      <c r="AS94" s="5">
        <f t="shared" si="14"/>
        <v>0.76923076923076927</v>
      </c>
      <c r="AT94" s="5">
        <f t="shared" si="14"/>
        <v>0.15384615384615385</v>
      </c>
      <c r="AU94" s="5">
        <f t="shared" si="14"/>
        <v>7.6923076923076927E-2</v>
      </c>
      <c r="AV94" s="5">
        <f t="shared" si="14"/>
        <v>0.23076923076923078</v>
      </c>
      <c r="AW94" s="5">
        <f t="shared" si="14"/>
        <v>0</v>
      </c>
      <c r="AX94" s="5">
        <f t="shared" si="14"/>
        <v>0.61538461538461542</v>
      </c>
      <c r="AY94" s="5">
        <f t="shared" si="14"/>
        <v>0</v>
      </c>
    </row>
    <row r="95" spans="1:52" x14ac:dyDescent="0.35">
      <c r="A95">
        <v>43147.620208518521</v>
      </c>
      <c r="B95" t="s">
        <v>32</v>
      </c>
      <c r="C95" t="s">
        <v>33</v>
      </c>
      <c r="D95" t="s">
        <v>45</v>
      </c>
      <c r="E95" t="s">
        <v>46</v>
      </c>
      <c r="F95" t="s">
        <v>36</v>
      </c>
      <c r="G95" t="s">
        <v>59</v>
      </c>
      <c r="H95" t="s">
        <v>32</v>
      </c>
      <c r="L95" t="s">
        <v>121</v>
      </c>
      <c r="O95" t="s">
        <v>41</v>
      </c>
      <c r="P95" t="s">
        <v>41</v>
      </c>
      <c r="Q95" t="s">
        <v>39</v>
      </c>
      <c r="R95" t="s">
        <v>39</v>
      </c>
      <c r="S95" t="s">
        <v>41</v>
      </c>
      <c r="T95" t="s">
        <v>41</v>
      </c>
      <c r="U95" t="s">
        <v>41</v>
      </c>
      <c r="V95" t="s">
        <v>41</v>
      </c>
      <c r="Y95" t="s">
        <v>49</v>
      </c>
      <c r="AB95" t="s">
        <v>49</v>
      </c>
      <c r="AC95" t="s">
        <v>41</v>
      </c>
      <c r="AD95" t="s">
        <v>49</v>
      </c>
      <c r="AE95" t="s">
        <v>49</v>
      </c>
      <c r="AF95" t="s">
        <v>49</v>
      </c>
      <c r="AG95" t="s">
        <v>49</v>
      </c>
      <c r="AH95" t="s">
        <v>41</v>
      </c>
      <c r="AI95" t="s">
        <v>41</v>
      </c>
      <c r="AM95">
        <f t="shared" ref="AM95:AY109" si="15">COUNT(SEARCH(AM$1,$AZ95))</f>
        <v>1</v>
      </c>
      <c r="AN95">
        <f t="shared" si="15"/>
        <v>1</v>
      </c>
      <c r="AO95">
        <f t="shared" si="15"/>
        <v>1</v>
      </c>
      <c r="AP95">
        <f t="shared" si="15"/>
        <v>1</v>
      </c>
      <c r="AQ95">
        <f t="shared" si="15"/>
        <v>1</v>
      </c>
      <c r="AR95">
        <f t="shared" si="15"/>
        <v>0</v>
      </c>
      <c r="AS95">
        <f t="shared" si="15"/>
        <v>1</v>
      </c>
      <c r="AT95">
        <f t="shared" si="15"/>
        <v>1</v>
      </c>
      <c r="AU95">
        <f t="shared" si="15"/>
        <v>0</v>
      </c>
      <c r="AV95">
        <f t="shared" si="15"/>
        <v>0</v>
      </c>
      <c r="AW95">
        <f t="shared" si="15"/>
        <v>0</v>
      </c>
      <c r="AX95">
        <f t="shared" si="15"/>
        <v>0</v>
      </c>
      <c r="AY95">
        <f t="shared" si="15"/>
        <v>0</v>
      </c>
      <c r="AZ95" t="s">
        <v>122</v>
      </c>
    </row>
    <row r="96" spans="1:52" x14ac:dyDescent="0.35">
      <c r="A96">
        <v>43147.668192291661</v>
      </c>
      <c r="B96" t="s">
        <v>32</v>
      </c>
      <c r="C96" t="s">
        <v>33</v>
      </c>
      <c r="D96" t="s">
        <v>45</v>
      </c>
      <c r="E96" t="s">
        <v>46</v>
      </c>
      <c r="F96" t="s">
        <v>36</v>
      </c>
      <c r="G96" t="s">
        <v>124</v>
      </c>
      <c r="H96" t="s">
        <v>32</v>
      </c>
      <c r="L96" t="s">
        <v>121</v>
      </c>
      <c r="O96" t="s">
        <v>41</v>
      </c>
      <c r="P96" t="s">
        <v>41</v>
      </c>
      <c r="Q96" t="s">
        <v>41</v>
      </c>
      <c r="R96" t="s">
        <v>41</v>
      </c>
      <c r="S96" t="s">
        <v>40</v>
      </c>
      <c r="T96" t="s">
        <v>40</v>
      </c>
      <c r="U96" t="s">
        <v>39</v>
      </c>
      <c r="V96" t="s">
        <v>41</v>
      </c>
      <c r="Y96" t="s">
        <v>42</v>
      </c>
      <c r="AB96" t="s">
        <v>41</v>
      </c>
      <c r="AC96" t="s">
        <v>41</v>
      </c>
      <c r="AD96" t="s">
        <v>39</v>
      </c>
      <c r="AE96" t="s">
        <v>41</v>
      </c>
      <c r="AF96" t="s">
        <v>40</v>
      </c>
      <c r="AG96" t="s">
        <v>40</v>
      </c>
      <c r="AH96" t="s">
        <v>41</v>
      </c>
      <c r="AI96" t="s">
        <v>41</v>
      </c>
      <c r="AM96">
        <f t="shared" si="15"/>
        <v>1</v>
      </c>
      <c r="AN96">
        <f t="shared" si="15"/>
        <v>1</v>
      </c>
      <c r="AO96">
        <f t="shared" si="15"/>
        <v>1</v>
      </c>
      <c r="AP96">
        <f t="shared" si="15"/>
        <v>1</v>
      </c>
      <c r="AQ96">
        <f t="shared" si="15"/>
        <v>1</v>
      </c>
      <c r="AR96">
        <f t="shared" si="15"/>
        <v>1</v>
      </c>
      <c r="AS96">
        <f t="shared" si="15"/>
        <v>1</v>
      </c>
      <c r="AT96">
        <f t="shared" si="15"/>
        <v>0</v>
      </c>
      <c r="AU96">
        <f t="shared" si="15"/>
        <v>0</v>
      </c>
      <c r="AV96">
        <f t="shared" si="15"/>
        <v>0</v>
      </c>
      <c r="AW96">
        <f t="shared" si="15"/>
        <v>0</v>
      </c>
      <c r="AX96">
        <f t="shared" si="15"/>
        <v>1</v>
      </c>
      <c r="AY96">
        <f t="shared" si="15"/>
        <v>0</v>
      </c>
      <c r="AZ96" t="s">
        <v>66</v>
      </c>
    </row>
    <row r="97" spans="1:53" x14ac:dyDescent="0.35">
      <c r="A97">
        <v>43147.687923749996</v>
      </c>
      <c r="B97" t="s">
        <v>32</v>
      </c>
      <c r="C97" t="s">
        <v>52</v>
      </c>
      <c r="D97" t="s">
        <v>34</v>
      </c>
      <c r="E97" t="s">
        <v>46</v>
      </c>
      <c r="F97" t="s">
        <v>36</v>
      </c>
      <c r="G97" t="s">
        <v>59</v>
      </c>
      <c r="H97" t="s">
        <v>32</v>
      </c>
      <c r="L97" t="s">
        <v>121</v>
      </c>
      <c r="O97" t="s">
        <v>40</v>
      </c>
      <c r="P97" t="s">
        <v>40</v>
      </c>
      <c r="Q97" t="s">
        <v>40</v>
      </c>
      <c r="R97" t="s">
        <v>40</v>
      </c>
      <c r="S97" t="s">
        <v>40</v>
      </c>
      <c r="T97" t="s">
        <v>40</v>
      </c>
      <c r="U97" t="s">
        <v>40</v>
      </c>
      <c r="V97" t="s">
        <v>39</v>
      </c>
      <c r="Y97" t="s">
        <v>121</v>
      </c>
      <c r="AB97" t="s">
        <v>40</v>
      </c>
      <c r="AC97" t="s">
        <v>40</v>
      </c>
      <c r="AD97" t="s">
        <v>40</v>
      </c>
      <c r="AE97" t="s">
        <v>40</v>
      </c>
      <c r="AF97" t="s">
        <v>40</v>
      </c>
      <c r="AG97" t="s">
        <v>40</v>
      </c>
      <c r="AH97" t="s">
        <v>40</v>
      </c>
      <c r="AI97" t="s">
        <v>39</v>
      </c>
      <c r="AM97">
        <f t="shared" si="15"/>
        <v>1</v>
      </c>
      <c r="AN97">
        <f t="shared" si="15"/>
        <v>1</v>
      </c>
      <c r="AO97">
        <f t="shared" si="15"/>
        <v>1</v>
      </c>
      <c r="AP97">
        <f t="shared" si="15"/>
        <v>1</v>
      </c>
      <c r="AQ97">
        <f t="shared" si="15"/>
        <v>1</v>
      </c>
      <c r="AR97">
        <f t="shared" si="15"/>
        <v>0</v>
      </c>
      <c r="AS97">
        <f t="shared" si="15"/>
        <v>1</v>
      </c>
      <c r="AT97">
        <f t="shared" si="15"/>
        <v>0</v>
      </c>
      <c r="AU97">
        <f t="shared" si="15"/>
        <v>0</v>
      </c>
      <c r="AV97">
        <f t="shared" si="15"/>
        <v>0</v>
      </c>
      <c r="AW97">
        <f t="shared" si="15"/>
        <v>0</v>
      </c>
      <c r="AX97">
        <f t="shared" si="15"/>
        <v>1</v>
      </c>
      <c r="AY97">
        <f t="shared" si="15"/>
        <v>0</v>
      </c>
      <c r="AZ97" t="s">
        <v>51</v>
      </c>
    </row>
    <row r="98" spans="1:53" x14ac:dyDescent="0.35">
      <c r="A98">
        <v>43148.038574386577</v>
      </c>
      <c r="B98" t="s">
        <v>32</v>
      </c>
      <c r="C98" t="s">
        <v>44</v>
      </c>
      <c r="D98" t="s">
        <v>137</v>
      </c>
      <c r="E98" t="s">
        <v>46</v>
      </c>
      <c r="F98" t="s">
        <v>80</v>
      </c>
      <c r="G98" t="s">
        <v>59</v>
      </c>
      <c r="H98" t="s">
        <v>32</v>
      </c>
      <c r="L98" t="s">
        <v>121</v>
      </c>
      <c r="O98" t="s">
        <v>40</v>
      </c>
      <c r="P98" t="s">
        <v>39</v>
      </c>
      <c r="Q98" t="s">
        <v>40</v>
      </c>
      <c r="R98" t="s">
        <v>49</v>
      </c>
      <c r="S98" t="s">
        <v>49</v>
      </c>
      <c r="T98" t="s">
        <v>41</v>
      </c>
      <c r="U98" t="s">
        <v>40</v>
      </c>
      <c r="V98" t="s">
        <v>41</v>
      </c>
      <c r="Y98" t="s">
        <v>42</v>
      </c>
      <c r="AB98" t="s">
        <v>39</v>
      </c>
      <c r="AC98" t="s">
        <v>39</v>
      </c>
      <c r="AD98" t="s">
        <v>40</v>
      </c>
      <c r="AE98" t="s">
        <v>39</v>
      </c>
      <c r="AF98" t="s">
        <v>39</v>
      </c>
      <c r="AG98" t="s">
        <v>41</v>
      </c>
      <c r="AH98" t="s">
        <v>40</v>
      </c>
      <c r="AI98" t="s">
        <v>39</v>
      </c>
      <c r="AK98" t="s">
        <v>143</v>
      </c>
      <c r="AM98">
        <f t="shared" si="15"/>
        <v>1</v>
      </c>
      <c r="AN98">
        <f t="shared" si="15"/>
        <v>1</v>
      </c>
      <c r="AO98">
        <f t="shared" si="15"/>
        <v>1</v>
      </c>
      <c r="AP98">
        <f t="shared" si="15"/>
        <v>1</v>
      </c>
      <c r="AQ98">
        <f t="shared" si="15"/>
        <v>1</v>
      </c>
      <c r="AR98">
        <f t="shared" si="15"/>
        <v>1</v>
      </c>
      <c r="AS98">
        <f t="shared" si="15"/>
        <v>1</v>
      </c>
      <c r="AT98">
        <f t="shared" si="15"/>
        <v>1</v>
      </c>
      <c r="AU98">
        <f t="shared" si="15"/>
        <v>0</v>
      </c>
      <c r="AV98">
        <f t="shared" si="15"/>
        <v>1</v>
      </c>
      <c r="AW98">
        <f t="shared" si="15"/>
        <v>0</v>
      </c>
      <c r="AX98">
        <f t="shared" si="15"/>
        <v>1</v>
      </c>
      <c r="AY98">
        <f t="shared" si="15"/>
        <v>0</v>
      </c>
      <c r="AZ98" t="s">
        <v>83</v>
      </c>
    </row>
    <row r="99" spans="1:53" x14ac:dyDescent="0.35">
      <c r="A99">
        <v>43148.120077592597</v>
      </c>
      <c r="B99" t="s">
        <v>32</v>
      </c>
      <c r="C99" t="s">
        <v>33</v>
      </c>
      <c r="D99" t="s">
        <v>137</v>
      </c>
      <c r="E99" t="s">
        <v>46</v>
      </c>
      <c r="F99" t="s">
        <v>53</v>
      </c>
      <c r="G99" t="s">
        <v>59</v>
      </c>
      <c r="H99" t="s">
        <v>32</v>
      </c>
      <c r="L99" t="s">
        <v>121</v>
      </c>
      <c r="O99" t="s">
        <v>41</v>
      </c>
      <c r="P99" t="s">
        <v>41</v>
      </c>
      <c r="Q99" t="s">
        <v>41</v>
      </c>
      <c r="R99" t="s">
        <v>41</v>
      </c>
      <c r="S99" t="s">
        <v>41</v>
      </c>
      <c r="T99" t="s">
        <v>41</v>
      </c>
      <c r="U99" t="s">
        <v>39</v>
      </c>
      <c r="V99" t="s">
        <v>41</v>
      </c>
      <c r="Y99" t="s">
        <v>42</v>
      </c>
      <c r="AB99" t="s">
        <v>39</v>
      </c>
      <c r="AC99" t="s">
        <v>40</v>
      </c>
      <c r="AD99" t="s">
        <v>40</v>
      </c>
      <c r="AE99" t="s">
        <v>40</v>
      </c>
      <c r="AF99" t="s">
        <v>40</v>
      </c>
      <c r="AG99" t="s">
        <v>40</v>
      </c>
      <c r="AH99" t="s">
        <v>40</v>
      </c>
      <c r="AI99" t="s">
        <v>40</v>
      </c>
      <c r="AM99">
        <f t="shared" si="15"/>
        <v>1</v>
      </c>
      <c r="AN99">
        <f t="shared" si="15"/>
        <v>1</v>
      </c>
      <c r="AO99">
        <f t="shared" si="15"/>
        <v>1</v>
      </c>
      <c r="AP99">
        <f t="shared" si="15"/>
        <v>1</v>
      </c>
      <c r="AQ99">
        <f t="shared" si="15"/>
        <v>1</v>
      </c>
      <c r="AR99">
        <f t="shared" si="15"/>
        <v>1</v>
      </c>
      <c r="AS99">
        <f t="shared" si="15"/>
        <v>1</v>
      </c>
      <c r="AT99">
        <f t="shared" si="15"/>
        <v>1</v>
      </c>
      <c r="AU99">
        <f t="shared" si="15"/>
        <v>1</v>
      </c>
      <c r="AV99">
        <f t="shared" si="15"/>
        <v>1</v>
      </c>
      <c r="AW99">
        <f t="shared" si="15"/>
        <v>1</v>
      </c>
      <c r="AX99">
        <f t="shared" si="15"/>
        <v>1</v>
      </c>
      <c r="AY99">
        <f t="shared" si="15"/>
        <v>0</v>
      </c>
      <c r="AZ99" t="s">
        <v>103</v>
      </c>
    </row>
    <row r="100" spans="1:53" x14ac:dyDescent="0.35">
      <c r="A100">
        <v>43148.37367990741</v>
      </c>
      <c r="B100" t="s">
        <v>32</v>
      </c>
      <c r="C100" t="s">
        <v>52</v>
      </c>
      <c r="D100" t="s">
        <v>34</v>
      </c>
      <c r="E100" t="s">
        <v>46</v>
      </c>
      <c r="F100" t="s">
        <v>80</v>
      </c>
      <c r="G100" t="s">
        <v>59</v>
      </c>
      <c r="H100" t="s">
        <v>32</v>
      </c>
      <c r="L100" t="s">
        <v>121</v>
      </c>
      <c r="O100" t="s">
        <v>41</v>
      </c>
      <c r="P100" t="s">
        <v>39</v>
      </c>
      <c r="Q100" t="s">
        <v>39</v>
      </c>
      <c r="R100" t="s">
        <v>39</v>
      </c>
      <c r="S100" t="s">
        <v>41</v>
      </c>
      <c r="T100" t="s">
        <v>40</v>
      </c>
      <c r="U100" t="s">
        <v>41</v>
      </c>
      <c r="V100" t="s">
        <v>41</v>
      </c>
      <c r="Y100" t="s">
        <v>57</v>
      </c>
      <c r="AB100" t="s">
        <v>39</v>
      </c>
      <c r="AC100" t="s">
        <v>39</v>
      </c>
      <c r="AD100" t="s">
        <v>41</v>
      </c>
      <c r="AE100" t="s">
        <v>41</v>
      </c>
      <c r="AF100" t="s">
        <v>40</v>
      </c>
      <c r="AG100" t="s">
        <v>40</v>
      </c>
      <c r="AH100" t="s">
        <v>41</v>
      </c>
      <c r="AI100" t="s">
        <v>41</v>
      </c>
      <c r="AM100">
        <f t="shared" si="15"/>
        <v>1</v>
      </c>
      <c r="AN100">
        <f t="shared" si="15"/>
        <v>1</v>
      </c>
      <c r="AO100">
        <f t="shared" si="15"/>
        <v>0</v>
      </c>
      <c r="AP100">
        <f t="shared" si="15"/>
        <v>1</v>
      </c>
      <c r="AQ100">
        <f t="shared" si="15"/>
        <v>0</v>
      </c>
      <c r="AR100">
        <f t="shared" si="15"/>
        <v>0</v>
      </c>
      <c r="AS100">
        <f t="shared" si="15"/>
        <v>0</v>
      </c>
      <c r="AT100">
        <f t="shared" si="15"/>
        <v>0</v>
      </c>
      <c r="AU100">
        <f t="shared" si="15"/>
        <v>0</v>
      </c>
      <c r="AV100">
        <f t="shared" si="15"/>
        <v>0</v>
      </c>
      <c r="AW100">
        <f t="shared" si="15"/>
        <v>0</v>
      </c>
      <c r="AX100">
        <f t="shared" si="15"/>
        <v>0</v>
      </c>
      <c r="AY100">
        <f t="shared" si="15"/>
        <v>0</v>
      </c>
      <c r="AZ100" t="s">
        <v>142</v>
      </c>
    </row>
    <row r="101" spans="1:53" x14ac:dyDescent="0.35">
      <c r="A101">
        <v>43148.394851574078</v>
      </c>
      <c r="B101" t="s">
        <v>32</v>
      </c>
      <c r="C101" t="s">
        <v>52</v>
      </c>
      <c r="D101" t="s">
        <v>34</v>
      </c>
      <c r="E101" t="s">
        <v>46</v>
      </c>
      <c r="F101" t="s">
        <v>36</v>
      </c>
      <c r="G101" t="s">
        <v>59</v>
      </c>
      <c r="H101" t="s">
        <v>32</v>
      </c>
      <c r="L101" t="s">
        <v>121</v>
      </c>
      <c r="O101" t="s">
        <v>41</v>
      </c>
      <c r="P101" t="s">
        <v>41</v>
      </c>
      <c r="Q101" t="s">
        <v>41</v>
      </c>
      <c r="R101" t="s">
        <v>49</v>
      </c>
      <c r="S101" t="s">
        <v>49</v>
      </c>
      <c r="T101" t="s">
        <v>41</v>
      </c>
      <c r="U101" t="s">
        <v>40</v>
      </c>
      <c r="V101" t="s">
        <v>39</v>
      </c>
      <c r="Y101" t="s">
        <v>121</v>
      </c>
      <c r="AB101" t="s">
        <v>41</v>
      </c>
      <c r="AC101" t="s">
        <v>41</v>
      </c>
      <c r="AD101" t="s">
        <v>49</v>
      </c>
      <c r="AE101" t="s">
        <v>49</v>
      </c>
      <c r="AF101" t="s">
        <v>49</v>
      </c>
      <c r="AG101" t="s">
        <v>49</v>
      </c>
      <c r="AH101" t="s">
        <v>40</v>
      </c>
      <c r="AI101" t="s">
        <v>41</v>
      </c>
      <c r="AM101">
        <f t="shared" si="15"/>
        <v>1</v>
      </c>
      <c r="AN101">
        <f t="shared" si="15"/>
        <v>1</v>
      </c>
      <c r="AO101">
        <f t="shared" si="15"/>
        <v>1</v>
      </c>
      <c r="AP101">
        <f t="shared" si="15"/>
        <v>1</v>
      </c>
      <c r="AQ101">
        <f t="shared" si="15"/>
        <v>1</v>
      </c>
      <c r="AR101">
        <f t="shared" si="15"/>
        <v>0</v>
      </c>
      <c r="AS101">
        <f t="shared" si="15"/>
        <v>1</v>
      </c>
      <c r="AT101">
        <f t="shared" si="15"/>
        <v>0</v>
      </c>
      <c r="AU101">
        <f t="shared" si="15"/>
        <v>0</v>
      </c>
      <c r="AV101">
        <f t="shared" si="15"/>
        <v>0</v>
      </c>
      <c r="AW101">
        <f t="shared" si="15"/>
        <v>0</v>
      </c>
      <c r="AX101">
        <f t="shared" si="15"/>
        <v>0</v>
      </c>
      <c r="AY101">
        <f t="shared" si="15"/>
        <v>0</v>
      </c>
      <c r="AZ101" t="s">
        <v>85</v>
      </c>
    </row>
    <row r="102" spans="1:53" x14ac:dyDescent="0.35">
      <c r="A102">
        <v>43148.411027511575</v>
      </c>
      <c r="B102" t="s">
        <v>32</v>
      </c>
      <c r="C102" t="s">
        <v>52</v>
      </c>
      <c r="D102" t="s">
        <v>34</v>
      </c>
      <c r="E102" t="s">
        <v>46</v>
      </c>
      <c r="F102" t="s">
        <v>80</v>
      </c>
      <c r="G102" t="s">
        <v>59</v>
      </c>
      <c r="H102" t="s">
        <v>32</v>
      </c>
      <c r="L102" t="s">
        <v>121</v>
      </c>
      <c r="O102" t="s">
        <v>39</v>
      </c>
      <c r="P102" t="s">
        <v>41</v>
      </c>
      <c r="Q102" t="s">
        <v>39</v>
      </c>
      <c r="R102" t="s">
        <v>49</v>
      </c>
      <c r="S102" t="s">
        <v>49</v>
      </c>
      <c r="T102" t="s">
        <v>49</v>
      </c>
      <c r="U102" t="s">
        <v>49</v>
      </c>
      <c r="V102" t="s">
        <v>49</v>
      </c>
      <c r="Y102" t="s">
        <v>50</v>
      </c>
      <c r="AB102" t="s">
        <v>39</v>
      </c>
      <c r="AC102" t="s">
        <v>49</v>
      </c>
      <c r="AD102" t="s">
        <v>49</v>
      </c>
      <c r="AE102" t="s">
        <v>49</v>
      </c>
      <c r="AF102" t="s">
        <v>49</v>
      </c>
      <c r="AG102" t="s">
        <v>49</v>
      </c>
      <c r="AH102" t="s">
        <v>49</v>
      </c>
      <c r="AI102" t="s">
        <v>49</v>
      </c>
      <c r="AM102">
        <f t="shared" si="15"/>
        <v>1</v>
      </c>
      <c r="AN102">
        <f t="shared" si="15"/>
        <v>1</v>
      </c>
      <c r="AO102">
        <f t="shared" si="15"/>
        <v>1</v>
      </c>
      <c r="AP102">
        <f t="shared" si="15"/>
        <v>1</v>
      </c>
      <c r="AQ102">
        <f t="shared" si="15"/>
        <v>1</v>
      </c>
      <c r="AR102">
        <f t="shared" si="15"/>
        <v>0</v>
      </c>
      <c r="AS102">
        <f t="shared" si="15"/>
        <v>1</v>
      </c>
      <c r="AT102">
        <f t="shared" si="15"/>
        <v>0</v>
      </c>
      <c r="AU102">
        <f t="shared" si="15"/>
        <v>0</v>
      </c>
      <c r="AV102">
        <f t="shared" si="15"/>
        <v>1</v>
      </c>
      <c r="AW102">
        <f t="shared" si="15"/>
        <v>1</v>
      </c>
      <c r="AX102">
        <f t="shared" si="15"/>
        <v>1</v>
      </c>
      <c r="AY102">
        <f t="shared" si="15"/>
        <v>0</v>
      </c>
      <c r="AZ102" t="s">
        <v>164</v>
      </c>
    </row>
    <row r="103" spans="1:53" x14ac:dyDescent="0.35">
      <c r="A103">
        <v>43148.757610613422</v>
      </c>
      <c r="B103" t="s">
        <v>32</v>
      </c>
      <c r="C103" t="s">
        <v>115</v>
      </c>
      <c r="D103" t="s">
        <v>45</v>
      </c>
      <c r="E103" t="s">
        <v>46</v>
      </c>
      <c r="F103" t="s">
        <v>71</v>
      </c>
      <c r="G103" t="s">
        <v>59</v>
      </c>
      <c r="H103" t="s">
        <v>32</v>
      </c>
      <c r="L103" t="s">
        <v>121</v>
      </c>
      <c r="O103" t="s">
        <v>40</v>
      </c>
      <c r="P103" t="s">
        <v>40</v>
      </c>
      <c r="Q103" t="s">
        <v>49</v>
      </c>
      <c r="R103" t="s">
        <v>49</v>
      </c>
      <c r="S103" t="s">
        <v>40</v>
      </c>
      <c r="T103" t="s">
        <v>40</v>
      </c>
      <c r="U103" t="s">
        <v>40</v>
      </c>
      <c r="V103" t="s">
        <v>39</v>
      </c>
      <c r="W103" t="s">
        <v>180</v>
      </c>
      <c r="Y103" t="s">
        <v>121</v>
      </c>
      <c r="AB103" t="s">
        <v>49</v>
      </c>
      <c r="AC103" t="s">
        <v>40</v>
      </c>
      <c r="AD103" t="s">
        <v>41</v>
      </c>
      <c r="AE103" t="s">
        <v>39</v>
      </c>
      <c r="AF103" t="s">
        <v>49</v>
      </c>
      <c r="AG103" t="s">
        <v>40</v>
      </c>
      <c r="AH103" t="s">
        <v>39</v>
      </c>
      <c r="AI103" t="s">
        <v>39</v>
      </c>
      <c r="AK103" t="s">
        <v>181</v>
      </c>
      <c r="AM103">
        <f t="shared" si="15"/>
        <v>1</v>
      </c>
      <c r="AN103">
        <f t="shared" si="15"/>
        <v>1</v>
      </c>
      <c r="AO103">
        <f t="shared" si="15"/>
        <v>0</v>
      </c>
      <c r="AP103">
        <f t="shared" si="15"/>
        <v>1</v>
      </c>
      <c r="AQ103">
        <f t="shared" si="15"/>
        <v>1</v>
      </c>
      <c r="AR103">
        <f t="shared" si="15"/>
        <v>0</v>
      </c>
      <c r="AS103">
        <f t="shared" si="15"/>
        <v>0</v>
      </c>
      <c r="AT103">
        <f t="shared" si="15"/>
        <v>0</v>
      </c>
      <c r="AU103">
        <f t="shared" si="15"/>
        <v>0</v>
      </c>
      <c r="AV103">
        <f t="shared" si="15"/>
        <v>0</v>
      </c>
      <c r="AW103">
        <f t="shared" si="15"/>
        <v>0</v>
      </c>
      <c r="AX103">
        <f t="shared" si="15"/>
        <v>1</v>
      </c>
      <c r="AY103">
        <f t="shared" si="15"/>
        <v>0</v>
      </c>
      <c r="AZ103" t="s">
        <v>175</v>
      </c>
      <c r="BA103" t="s">
        <v>182</v>
      </c>
    </row>
    <row r="104" spans="1:53" x14ac:dyDescent="0.35">
      <c r="A104">
        <v>43149.723702812495</v>
      </c>
      <c r="B104" t="s">
        <v>32</v>
      </c>
      <c r="C104" t="s">
        <v>33</v>
      </c>
      <c r="D104" t="s">
        <v>45</v>
      </c>
      <c r="E104" t="s">
        <v>46</v>
      </c>
      <c r="F104" t="s">
        <v>80</v>
      </c>
      <c r="G104" t="s">
        <v>59</v>
      </c>
      <c r="H104" t="s">
        <v>32</v>
      </c>
      <c r="L104" t="s">
        <v>121</v>
      </c>
      <c r="O104" t="s">
        <v>40</v>
      </c>
      <c r="P104" t="s">
        <v>39</v>
      </c>
      <c r="Q104" t="s">
        <v>49</v>
      </c>
      <c r="R104" t="s">
        <v>40</v>
      </c>
      <c r="S104" t="s">
        <v>40</v>
      </c>
      <c r="T104" t="s">
        <v>49</v>
      </c>
      <c r="U104" t="s">
        <v>39</v>
      </c>
      <c r="V104" t="s">
        <v>41</v>
      </c>
      <c r="Y104" t="s">
        <v>57</v>
      </c>
      <c r="AB104" t="s">
        <v>39</v>
      </c>
      <c r="AC104" t="s">
        <v>39</v>
      </c>
      <c r="AD104" t="s">
        <v>39</v>
      </c>
      <c r="AE104" t="s">
        <v>40</v>
      </c>
      <c r="AF104" t="s">
        <v>40</v>
      </c>
      <c r="AG104" t="s">
        <v>40</v>
      </c>
      <c r="AH104" t="s">
        <v>39</v>
      </c>
      <c r="AI104" t="s">
        <v>49</v>
      </c>
      <c r="AM104">
        <f t="shared" si="15"/>
        <v>1</v>
      </c>
      <c r="AN104">
        <f t="shared" si="15"/>
        <v>1</v>
      </c>
      <c r="AO104">
        <f t="shared" si="15"/>
        <v>1</v>
      </c>
      <c r="AP104">
        <f t="shared" si="15"/>
        <v>1</v>
      </c>
      <c r="AQ104">
        <f t="shared" si="15"/>
        <v>1</v>
      </c>
      <c r="AR104">
        <f t="shared" si="15"/>
        <v>1</v>
      </c>
      <c r="AS104">
        <f t="shared" si="15"/>
        <v>1</v>
      </c>
      <c r="AT104">
        <f t="shared" si="15"/>
        <v>0</v>
      </c>
      <c r="AU104">
        <f t="shared" si="15"/>
        <v>0</v>
      </c>
      <c r="AV104">
        <f t="shared" si="15"/>
        <v>0</v>
      </c>
      <c r="AW104">
        <f t="shared" si="15"/>
        <v>0</v>
      </c>
      <c r="AX104">
        <f t="shared" si="15"/>
        <v>1</v>
      </c>
      <c r="AY104">
        <f t="shared" si="15"/>
        <v>0</v>
      </c>
      <c r="AZ104" t="s">
        <v>66</v>
      </c>
    </row>
    <row r="105" spans="1:53" x14ac:dyDescent="0.35">
      <c r="A105">
        <v>43151.596042858801</v>
      </c>
      <c r="B105" t="s">
        <v>32</v>
      </c>
      <c r="C105" t="s">
        <v>52</v>
      </c>
      <c r="D105" t="s">
        <v>34</v>
      </c>
      <c r="E105" t="s">
        <v>46</v>
      </c>
      <c r="F105" t="s">
        <v>53</v>
      </c>
      <c r="G105" t="s">
        <v>59</v>
      </c>
      <c r="H105" t="s">
        <v>32</v>
      </c>
      <c r="L105" t="s">
        <v>121</v>
      </c>
      <c r="O105" t="s">
        <v>41</v>
      </c>
      <c r="P105" t="s">
        <v>41</v>
      </c>
      <c r="Q105" t="s">
        <v>39</v>
      </c>
      <c r="R105" t="s">
        <v>49</v>
      </c>
      <c r="S105" t="s">
        <v>49</v>
      </c>
      <c r="T105" t="s">
        <v>41</v>
      </c>
      <c r="U105" t="s">
        <v>41</v>
      </c>
      <c r="V105" t="s">
        <v>40</v>
      </c>
      <c r="W105" t="s">
        <v>200</v>
      </c>
      <c r="Y105" t="s">
        <v>49</v>
      </c>
      <c r="AB105" t="s">
        <v>39</v>
      </c>
      <c r="AC105" t="s">
        <v>41</v>
      </c>
      <c r="AD105" t="s">
        <v>39</v>
      </c>
      <c r="AE105" t="s">
        <v>39</v>
      </c>
      <c r="AF105" t="s">
        <v>49</v>
      </c>
      <c r="AG105" t="s">
        <v>49</v>
      </c>
      <c r="AH105" t="s">
        <v>41</v>
      </c>
      <c r="AI105" t="s">
        <v>40</v>
      </c>
      <c r="AK105" t="s">
        <v>201</v>
      </c>
      <c r="AM105">
        <f t="shared" si="15"/>
        <v>1</v>
      </c>
      <c r="AN105">
        <f t="shared" si="15"/>
        <v>1</v>
      </c>
      <c r="AO105">
        <f t="shared" si="15"/>
        <v>0</v>
      </c>
      <c r="AP105">
        <f t="shared" si="15"/>
        <v>1</v>
      </c>
      <c r="AQ105">
        <f t="shared" si="15"/>
        <v>1</v>
      </c>
      <c r="AR105">
        <f t="shared" si="15"/>
        <v>0</v>
      </c>
      <c r="AS105">
        <f t="shared" si="15"/>
        <v>0</v>
      </c>
      <c r="AT105">
        <f t="shared" si="15"/>
        <v>0</v>
      </c>
      <c r="AU105">
        <f t="shared" si="15"/>
        <v>0</v>
      </c>
      <c r="AV105">
        <f t="shared" si="15"/>
        <v>1</v>
      </c>
      <c r="AW105">
        <f t="shared" si="15"/>
        <v>0</v>
      </c>
      <c r="AX105">
        <f t="shared" si="15"/>
        <v>1</v>
      </c>
      <c r="AY105">
        <f t="shared" si="15"/>
        <v>0</v>
      </c>
      <c r="AZ105" t="s">
        <v>114</v>
      </c>
      <c r="BA105" t="s">
        <v>202</v>
      </c>
    </row>
    <row r="106" spans="1:53" x14ac:dyDescent="0.35">
      <c r="A106">
        <v>43158.528365983795</v>
      </c>
      <c r="B106" t="s">
        <v>32</v>
      </c>
      <c r="C106" t="s">
        <v>115</v>
      </c>
      <c r="D106" t="s">
        <v>34</v>
      </c>
      <c r="E106" t="s">
        <v>46</v>
      </c>
      <c r="F106" t="s">
        <v>80</v>
      </c>
      <c r="G106" t="s">
        <v>59</v>
      </c>
      <c r="H106" t="s">
        <v>32</v>
      </c>
      <c r="L106" t="s">
        <v>121</v>
      </c>
      <c r="O106" t="s">
        <v>40</v>
      </c>
      <c r="P106" t="s">
        <v>40</v>
      </c>
      <c r="Q106" t="s">
        <v>40</v>
      </c>
      <c r="R106" t="s">
        <v>49</v>
      </c>
      <c r="S106" t="s">
        <v>40</v>
      </c>
      <c r="T106" t="s">
        <v>40</v>
      </c>
      <c r="U106" t="s">
        <v>39</v>
      </c>
      <c r="V106" t="s">
        <v>39</v>
      </c>
      <c r="Y106" t="s">
        <v>49</v>
      </c>
      <c r="AB106" t="s">
        <v>39</v>
      </c>
      <c r="AC106" t="s">
        <v>40</v>
      </c>
      <c r="AD106" t="s">
        <v>41</v>
      </c>
      <c r="AE106" t="s">
        <v>41</v>
      </c>
      <c r="AF106" t="s">
        <v>41</v>
      </c>
      <c r="AG106" t="s">
        <v>41</v>
      </c>
      <c r="AH106" t="s">
        <v>39</v>
      </c>
      <c r="AI106" t="s">
        <v>39</v>
      </c>
      <c r="AM106">
        <f t="shared" si="15"/>
        <v>1</v>
      </c>
      <c r="AN106">
        <f t="shared" si="15"/>
        <v>1</v>
      </c>
      <c r="AO106">
        <f t="shared" si="15"/>
        <v>1</v>
      </c>
      <c r="AP106">
        <f t="shared" si="15"/>
        <v>1</v>
      </c>
      <c r="AQ106">
        <f t="shared" si="15"/>
        <v>1</v>
      </c>
      <c r="AR106">
        <f t="shared" si="15"/>
        <v>0</v>
      </c>
      <c r="AS106">
        <f t="shared" si="15"/>
        <v>1</v>
      </c>
      <c r="AT106">
        <f t="shared" si="15"/>
        <v>0</v>
      </c>
      <c r="AU106">
        <f t="shared" si="15"/>
        <v>0</v>
      </c>
      <c r="AV106">
        <f t="shared" si="15"/>
        <v>1</v>
      </c>
      <c r="AW106">
        <f t="shared" si="15"/>
        <v>1</v>
      </c>
      <c r="AX106">
        <f t="shared" si="15"/>
        <v>1</v>
      </c>
      <c r="AY106">
        <f t="shared" si="15"/>
        <v>0</v>
      </c>
      <c r="AZ106" t="s">
        <v>164</v>
      </c>
    </row>
    <row r="107" spans="1:53" x14ac:dyDescent="0.35">
      <c r="A107">
        <v>43158.633899016204</v>
      </c>
      <c r="B107" t="s">
        <v>32</v>
      </c>
      <c r="C107" t="s">
        <v>115</v>
      </c>
      <c r="D107" t="s">
        <v>45</v>
      </c>
      <c r="E107" t="s">
        <v>46</v>
      </c>
      <c r="F107" t="s">
        <v>36</v>
      </c>
      <c r="G107" t="s">
        <v>59</v>
      </c>
      <c r="H107" t="s">
        <v>32</v>
      </c>
      <c r="L107" t="s">
        <v>121</v>
      </c>
      <c r="O107" t="s">
        <v>49</v>
      </c>
      <c r="P107" t="s">
        <v>41</v>
      </c>
      <c r="Q107" t="s">
        <v>41</v>
      </c>
      <c r="R107" t="s">
        <v>40</v>
      </c>
      <c r="S107" t="s">
        <v>40</v>
      </c>
      <c r="T107" t="s">
        <v>40</v>
      </c>
      <c r="U107" t="s">
        <v>40</v>
      </c>
      <c r="V107" t="s">
        <v>39</v>
      </c>
      <c r="Y107" t="s">
        <v>49</v>
      </c>
      <c r="AB107" t="s">
        <v>41</v>
      </c>
      <c r="AC107" t="s">
        <v>41</v>
      </c>
      <c r="AD107" t="s">
        <v>39</v>
      </c>
      <c r="AE107" t="s">
        <v>40</v>
      </c>
      <c r="AF107" t="s">
        <v>40</v>
      </c>
      <c r="AG107" t="s">
        <v>40</v>
      </c>
      <c r="AH107" t="s">
        <v>40</v>
      </c>
      <c r="AI107" t="s">
        <v>39</v>
      </c>
      <c r="AM107">
        <f t="shared" si="15"/>
        <v>1</v>
      </c>
      <c r="AN107">
        <f t="shared" si="15"/>
        <v>1</v>
      </c>
      <c r="AO107">
        <f t="shared" si="15"/>
        <v>1</v>
      </c>
      <c r="AP107">
        <f t="shared" si="15"/>
        <v>1</v>
      </c>
      <c r="AQ107">
        <f t="shared" si="15"/>
        <v>1</v>
      </c>
      <c r="AR107">
        <f t="shared" si="15"/>
        <v>1</v>
      </c>
      <c r="AS107">
        <f t="shared" si="15"/>
        <v>0</v>
      </c>
      <c r="AT107">
        <f t="shared" si="15"/>
        <v>0</v>
      </c>
      <c r="AU107">
        <f t="shared" si="15"/>
        <v>0</v>
      </c>
      <c r="AV107">
        <f t="shared" si="15"/>
        <v>0</v>
      </c>
      <c r="AW107">
        <f t="shared" si="15"/>
        <v>0</v>
      </c>
      <c r="AX107">
        <f t="shared" si="15"/>
        <v>1</v>
      </c>
      <c r="AY107">
        <f t="shared" si="15"/>
        <v>0</v>
      </c>
      <c r="AZ107" t="s">
        <v>191</v>
      </c>
    </row>
    <row r="108" spans="1:53" x14ac:dyDescent="0.35">
      <c r="A108">
        <v>43159.008683518521</v>
      </c>
      <c r="B108" t="s">
        <v>32</v>
      </c>
      <c r="C108" t="s">
        <v>52</v>
      </c>
      <c r="D108" t="s">
        <v>160</v>
      </c>
      <c r="E108" t="s">
        <v>46</v>
      </c>
      <c r="F108" t="s">
        <v>53</v>
      </c>
      <c r="G108" t="s">
        <v>59</v>
      </c>
      <c r="H108" t="s">
        <v>32</v>
      </c>
      <c r="L108" t="s">
        <v>121</v>
      </c>
      <c r="O108" t="s">
        <v>40</v>
      </c>
      <c r="P108" t="s">
        <v>49</v>
      </c>
      <c r="Q108" t="s">
        <v>49</v>
      </c>
      <c r="R108" t="s">
        <v>49</v>
      </c>
      <c r="S108" t="s">
        <v>49</v>
      </c>
      <c r="T108" t="s">
        <v>49</v>
      </c>
      <c r="U108" t="s">
        <v>39</v>
      </c>
      <c r="V108" t="s">
        <v>39</v>
      </c>
      <c r="Y108" t="s">
        <v>121</v>
      </c>
      <c r="AB108" t="s">
        <v>40</v>
      </c>
      <c r="AC108" t="s">
        <v>49</v>
      </c>
      <c r="AD108" t="s">
        <v>39</v>
      </c>
      <c r="AE108" t="s">
        <v>39</v>
      </c>
      <c r="AF108" t="s">
        <v>39</v>
      </c>
      <c r="AG108" t="s">
        <v>39</v>
      </c>
      <c r="AH108" t="s">
        <v>39</v>
      </c>
      <c r="AI108" t="s">
        <v>39</v>
      </c>
      <c r="AM108">
        <f t="shared" si="15"/>
        <v>1</v>
      </c>
      <c r="AN108">
        <f t="shared" si="15"/>
        <v>1</v>
      </c>
      <c r="AO108">
        <f t="shared" si="15"/>
        <v>1</v>
      </c>
      <c r="AP108">
        <f t="shared" si="15"/>
        <v>1</v>
      </c>
      <c r="AQ108">
        <f t="shared" si="15"/>
        <v>1</v>
      </c>
      <c r="AR108">
        <f t="shared" si="15"/>
        <v>1</v>
      </c>
      <c r="AS108">
        <f t="shared" si="15"/>
        <v>1</v>
      </c>
      <c r="AT108">
        <f t="shared" si="15"/>
        <v>1</v>
      </c>
      <c r="AU108">
        <f t="shared" si="15"/>
        <v>0</v>
      </c>
      <c r="AV108">
        <f t="shared" si="15"/>
        <v>0</v>
      </c>
      <c r="AW108">
        <f t="shared" si="15"/>
        <v>0</v>
      </c>
      <c r="AX108">
        <f t="shared" si="15"/>
        <v>1</v>
      </c>
      <c r="AY108">
        <f t="shared" si="15"/>
        <v>0</v>
      </c>
      <c r="AZ108" t="s">
        <v>75</v>
      </c>
    </row>
    <row r="109" spans="1:53" x14ac:dyDescent="0.35">
      <c r="A109">
        <v>43159.328483726851</v>
      </c>
      <c r="B109" t="s">
        <v>32</v>
      </c>
      <c r="C109" t="s">
        <v>115</v>
      </c>
      <c r="D109" t="s">
        <v>69</v>
      </c>
      <c r="E109" t="s">
        <v>46</v>
      </c>
      <c r="F109" t="s">
        <v>53</v>
      </c>
      <c r="G109" t="s">
        <v>59</v>
      </c>
      <c r="H109" t="s">
        <v>32</v>
      </c>
      <c r="L109" t="s">
        <v>121</v>
      </c>
      <c r="O109" t="s">
        <v>40</v>
      </c>
      <c r="P109" t="s">
        <v>41</v>
      </c>
      <c r="Q109" t="s">
        <v>39</v>
      </c>
      <c r="R109" t="s">
        <v>39</v>
      </c>
      <c r="S109" t="s">
        <v>39</v>
      </c>
      <c r="T109" t="s">
        <v>40</v>
      </c>
      <c r="U109" t="s">
        <v>40</v>
      </c>
      <c r="V109" t="s">
        <v>39</v>
      </c>
      <c r="Y109" t="s">
        <v>49</v>
      </c>
      <c r="AB109" t="s">
        <v>39</v>
      </c>
      <c r="AC109" t="s">
        <v>39</v>
      </c>
      <c r="AD109" t="s">
        <v>49</v>
      </c>
      <c r="AE109" t="s">
        <v>39</v>
      </c>
      <c r="AF109" t="s">
        <v>39</v>
      </c>
      <c r="AG109" t="s">
        <v>40</v>
      </c>
      <c r="AH109" t="s">
        <v>40</v>
      </c>
      <c r="AI109" t="s">
        <v>39</v>
      </c>
      <c r="AM109">
        <f t="shared" si="15"/>
        <v>1</v>
      </c>
      <c r="AN109">
        <f t="shared" si="15"/>
        <v>1</v>
      </c>
      <c r="AO109">
        <f t="shared" si="15"/>
        <v>1</v>
      </c>
      <c r="AP109">
        <f t="shared" si="15"/>
        <v>1</v>
      </c>
      <c r="AQ109">
        <f t="shared" si="15"/>
        <v>1</v>
      </c>
      <c r="AR109">
        <f t="shared" si="15"/>
        <v>0</v>
      </c>
      <c r="AS109">
        <f t="shared" si="15"/>
        <v>1</v>
      </c>
      <c r="AT109">
        <f t="shared" si="15"/>
        <v>0</v>
      </c>
      <c r="AU109">
        <f t="shared" si="15"/>
        <v>0</v>
      </c>
      <c r="AV109">
        <f t="shared" si="15"/>
        <v>0</v>
      </c>
      <c r="AW109">
        <f t="shared" si="15"/>
        <v>0</v>
      </c>
      <c r="AX109">
        <f t="shared" si="15"/>
        <v>0</v>
      </c>
      <c r="AY109">
        <f t="shared" si="15"/>
        <v>0</v>
      </c>
      <c r="AZ109" t="s">
        <v>85</v>
      </c>
    </row>
    <row r="110" spans="1:53" ht="13.15" x14ac:dyDescent="0.4">
      <c r="AL110" s="8" t="s">
        <v>294</v>
      </c>
      <c r="AM110" s="5">
        <f>SUM(AM95:AM109)/15</f>
        <v>1</v>
      </c>
      <c r="AN110" s="5">
        <f t="shared" ref="AN110:AY110" si="16">SUM(AN95:AN109)/15</f>
        <v>1</v>
      </c>
      <c r="AO110" s="5">
        <f t="shared" si="16"/>
        <v>0.8</v>
      </c>
      <c r="AP110" s="5">
        <f t="shared" si="16"/>
        <v>1</v>
      </c>
      <c r="AQ110" s="5">
        <f t="shared" si="16"/>
        <v>0.93333333333333335</v>
      </c>
      <c r="AR110" s="5">
        <f t="shared" si="16"/>
        <v>0.4</v>
      </c>
      <c r="AS110" s="5">
        <f t="shared" si="16"/>
        <v>0.73333333333333328</v>
      </c>
      <c r="AT110" s="5">
        <f t="shared" si="16"/>
        <v>0.26666666666666666</v>
      </c>
      <c r="AU110" s="5">
        <f t="shared" si="16"/>
        <v>6.6666666666666666E-2</v>
      </c>
      <c r="AV110" s="5">
        <f t="shared" si="16"/>
        <v>0.33333333333333331</v>
      </c>
      <c r="AW110" s="5">
        <f t="shared" si="16"/>
        <v>0.2</v>
      </c>
      <c r="AX110" s="5">
        <f t="shared" si="16"/>
        <v>0.73333333333333328</v>
      </c>
      <c r="AY110" s="5">
        <f t="shared" si="16"/>
        <v>0</v>
      </c>
    </row>
    <row r="111" spans="1:53" x14ac:dyDescent="0.35">
      <c r="A111">
        <v>43146.900079861109</v>
      </c>
      <c r="B111" t="s">
        <v>32</v>
      </c>
      <c r="C111" t="s">
        <v>44</v>
      </c>
      <c r="D111" t="s">
        <v>45</v>
      </c>
      <c r="E111" t="s">
        <v>46</v>
      </c>
      <c r="F111" t="s">
        <v>36</v>
      </c>
      <c r="G111" t="s">
        <v>47</v>
      </c>
      <c r="H111" t="s">
        <v>32</v>
      </c>
      <c r="L111" t="s">
        <v>48</v>
      </c>
      <c r="O111" t="s">
        <v>41</v>
      </c>
      <c r="P111" t="s">
        <v>41</v>
      </c>
      <c r="Q111" t="s">
        <v>40</v>
      </c>
      <c r="R111" t="s">
        <v>40</v>
      </c>
      <c r="S111" t="s">
        <v>40</v>
      </c>
      <c r="T111" t="s">
        <v>41</v>
      </c>
      <c r="U111" t="s">
        <v>49</v>
      </c>
      <c r="V111" t="s">
        <v>39</v>
      </c>
      <c r="Y111" t="s">
        <v>50</v>
      </c>
      <c r="AB111" t="s">
        <v>39</v>
      </c>
      <c r="AC111" t="s">
        <v>40</v>
      </c>
      <c r="AD111" t="s">
        <v>40</v>
      </c>
      <c r="AE111" t="s">
        <v>40</v>
      </c>
      <c r="AF111" t="s">
        <v>40</v>
      </c>
      <c r="AG111" t="s">
        <v>40</v>
      </c>
      <c r="AH111" t="s">
        <v>39</v>
      </c>
      <c r="AI111" t="s">
        <v>39</v>
      </c>
      <c r="AM111">
        <f t="shared" ref="AM111:AY111" si="17">COUNT(SEARCH(AM$1,$AZ111))</f>
        <v>1</v>
      </c>
      <c r="AN111">
        <f t="shared" si="17"/>
        <v>1</v>
      </c>
      <c r="AO111">
        <f t="shared" si="17"/>
        <v>1</v>
      </c>
      <c r="AP111">
        <f t="shared" si="17"/>
        <v>1</v>
      </c>
      <c r="AQ111">
        <f t="shared" si="17"/>
        <v>1</v>
      </c>
      <c r="AR111">
        <f t="shared" si="17"/>
        <v>0</v>
      </c>
      <c r="AS111">
        <f t="shared" si="17"/>
        <v>1</v>
      </c>
      <c r="AT111">
        <f t="shared" si="17"/>
        <v>0</v>
      </c>
      <c r="AU111">
        <f t="shared" si="17"/>
        <v>0</v>
      </c>
      <c r="AV111">
        <f t="shared" si="17"/>
        <v>0</v>
      </c>
      <c r="AW111">
        <f t="shared" si="17"/>
        <v>0</v>
      </c>
      <c r="AX111">
        <f t="shared" si="17"/>
        <v>1</v>
      </c>
      <c r="AY111">
        <f t="shared" si="17"/>
        <v>0</v>
      </c>
      <c r="AZ111" t="s">
        <v>51</v>
      </c>
    </row>
    <row r="113" spans="1:53" x14ac:dyDescent="0.35">
      <c r="A113">
        <v>43148.331927291671</v>
      </c>
      <c r="B113" t="s">
        <v>32</v>
      </c>
      <c r="C113" t="s">
        <v>52</v>
      </c>
      <c r="D113" t="s">
        <v>34</v>
      </c>
      <c r="E113" t="s">
        <v>46</v>
      </c>
      <c r="F113" t="s">
        <v>80</v>
      </c>
      <c r="G113" t="s">
        <v>59</v>
      </c>
      <c r="H113" t="s">
        <v>32</v>
      </c>
      <c r="L113" t="s">
        <v>154</v>
      </c>
      <c r="O113" t="s">
        <v>49</v>
      </c>
      <c r="P113" t="s">
        <v>41</v>
      </c>
      <c r="Q113" t="s">
        <v>49</v>
      </c>
      <c r="R113" t="s">
        <v>49</v>
      </c>
      <c r="S113" t="s">
        <v>49</v>
      </c>
      <c r="T113" t="s">
        <v>41</v>
      </c>
      <c r="U113" t="s">
        <v>40</v>
      </c>
      <c r="V113" t="s">
        <v>39</v>
      </c>
      <c r="W113" t="s">
        <v>155</v>
      </c>
      <c r="Y113" t="s">
        <v>49</v>
      </c>
      <c r="AB113" t="s">
        <v>41</v>
      </c>
      <c r="AC113" t="s">
        <v>41</v>
      </c>
      <c r="AD113" t="s">
        <v>39</v>
      </c>
      <c r="AE113" t="s">
        <v>41</v>
      </c>
      <c r="AF113" t="s">
        <v>49</v>
      </c>
      <c r="AG113" t="s">
        <v>41</v>
      </c>
      <c r="AH113" t="s">
        <v>41</v>
      </c>
      <c r="AI113" t="s">
        <v>39</v>
      </c>
      <c r="AK113" t="s">
        <v>156</v>
      </c>
      <c r="AM113">
        <f t="shared" ref="AM113:AY115" si="18">COUNT(SEARCH(AM$1,$AZ113))</f>
        <v>1</v>
      </c>
      <c r="AN113">
        <f t="shared" si="18"/>
        <v>1</v>
      </c>
      <c r="AO113">
        <f t="shared" si="18"/>
        <v>1</v>
      </c>
      <c r="AP113">
        <f t="shared" si="18"/>
        <v>1</v>
      </c>
      <c r="AQ113">
        <f t="shared" si="18"/>
        <v>1</v>
      </c>
      <c r="AR113">
        <f t="shared" si="18"/>
        <v>0</v>
      </c>
      <c r="AS113">
        <f t="shared" si="18"/>
        <v>1</v>
      </c>
      <c r="AT113">
        <f t="shared" si="18"/>
        <v>0</v>
      </c>
      <c r="AU113">
        <f t="shared" si="18"/>
        <v>0</v>
      </c>
      <c r="AV113">
        <f t="shared" si="18"/>
        <v>1</v>
      </c>
      <c r="AW113">
        <f t="shared" si="18"/>
        <v>0</v>
      </c>
      <c r="AX113">
        <f t="shared" si="18"/>
        <v>1</v>
      </c>
      <c r="AY113">
        <f t="shared" si="18"/>
        <v>0</v>
      </c>
      <c r="AZ113" t="s">
        <v>82</v>
      </c>
    </row>
    <row r="114" spans="1:53" x14ac:dyDescent="0.35">
      <c r="A114">
        <v>43148.532359837962</v>
      </c>
      <c r="B114" t="s">
        <v>32</v>
      </c>
      <c r="C114" t="s">
        <v>52</v>
      </c>
      <c r="D114" t="s">
        <v>45</v>
      </c>
      <c r="E114" t="s">
        <v>46</v>
      </c>
      <c r="F114" t="s">
        <v>36</v>
      </c>
      <c r="G114" t="s">
        <v>59</v>
      </c>
      <c r="H114" t="s">
        <v>32</v>
      </c>
      <c r="L114" t="s">
        <v>154</v>
      </c>
      <c r="O114" t="s">
        <v>41</v>
      </c>
      <c r="P114" t="s">
        <v>41</v>
      </c>
      <c r="Q114" t="s">
        <v>41</v>
      </c>
      <c r="R114" t="s">
        <v>39</v>
      </c>
      <c r="S114" t="s">
        <v>39</v>
      </c>
      <c r="T114" t="s">
        <v>40</v>
      </c>
      <c r="U114" t="s">
        <v>39</v>
      </c>
      <c r="V114" t="s">
        <v>39</v>
      </c>
      <c r="Y114" t="s">
        <v>42</v>
      </c>
      <c r="AB114" t="s">
        <v>39</v>
      </c>
      <c r="AC114" t="s">
        <v>39</v>
      </c>
      <c r="AD114" t="s">
        <v>39</v>
      </c>
      <c r="AE114" t="s">
        <v>39</v>
      </c>
      <c r="AF114" t="s">
        <v>39</v>
      </c>
      <c r="AG114" t="s">
        <v>40</v>
      </c>
      <c r="AH114" t="s">
        <v>39</v>
      </c>
      <c r="AI114" t="s">
        <v>41</v>
      </c>
      <c r="AM114">
        <f t="shared" si="18"/>
        <v>1</v>
      </c>
      <c r="AN114">
        <f t="shared" si="18"/>
        <v>1</v>
      </c>
      <c r="AO114">
        <f t="shared" si="18"/>
        <v>0</v>
      </c>
      <c r="AP114">
        <f t="shared" si="18"/>
        <v>0</v>
      </c>
      <c r="AQ114">
        <f t="shared" si="18"/>
        <v>1</v>
      </c>
      <c r="AR114">
        <f t="shared" si="18"/>
        <v>0</v>
      </c>
      <c r="AS114">
        <f t="shared" si="18"/>
        <v>0</v>
      </c>
      <c r="AT114">
        <f t="shared" si="18"/>
        <v>0</v>
      </c>
      <c r="AU114">
        <f t="shared" si="18"/>
        <v>0</v>
      </c>
      <c r="AV114">
        <f t="shared" si="18"/>
        <v>0</v>
      </c>
      <c r="AW114">
        <f t="shared" si="18"/>
        <v>0</v>
      </c>
      <c r="AX114">
        <f t="shared" si="18"/>
        <v>0</v>
      </c>
      <c r="AY114">
        <f t="shared" si="18"/>
        <v>0</v>
      </c>
      <c r="AZ114" t="s">
        <v>169</v>
      </c>
    </row>
    <row r="115" spans="1:53" x14ac:dyDescent="0.35">
      <c r="A115">
        <v>43159.485504641205</v>
      </c>
      <c r="B115" t="s">
        <v>32</v>
      </c>
      <c r="C115" t="s">
        <v>115</v>
      </c>
      <c r="D115" t="s">
        <v>34</v>
      </c>
      <c r="E115" t="s">
        <v>46</v>
      </c>
      <c r="F115" t="s">
        <v>36</v>
      </c>
      <c r="G115" t="s">
        <v>59</v>
      </c>
      <c r="H115" t="s">
        <v>32</v>
      </c>
      <c r="L115" t="s">
        <v>154</v>
      </c>
      <c r="O115" t="s">
        <v>40</v>
      </c>
      <c r="P115" t="s">
        <v>40</v>
      </c>
      <c r="Q115" t="s">
        <v>40</v>
      </c>
      <c r="R115" t="s">
        <v>40</v>
      </c>
      <c r="S115" t="s">
        <v>40</v>
      </c>
      <c r="T115" t="s">
        <v>40</v>
      </c>
      <c r="U115" t="s">
        <v>40</v>
      </c>
      <c r="V115" t="s">
        <v>39</v>
      </c>
      <c r="Y115" t="s">
        <v>42</v>
      </c>
      <c r="AB115" t="s">
        <v>39</v>
      </c>
      <c r="AC115" t="s">
        <v>40</v>
      </c>
      <c r="AD115" t="s">
        <v>40</v>
      </c>
      <c r="AE115" t="s">
        <v>40</v>
      </c>
      <c r="AF115" t="s">
        <v>40</v>
      </c>
      <c r="AG115" t="s">
        <v>40</v>
      </c>
      <c r="AH115" t="s">
        <v>40</v>
      </c>
      <c r="AI115" t="s">
        <v>40</v>
      </c>
      <c r="AM115">
        <f t="shared" si="18"/>
        <v>1</v>
      </c>
      <c r="AN115">
        <f t="shared" si="18"/>
        <v>1</v>
      </c>
      <c r="AO115">
        <f t="shared" si="18"/>
        <v>1</v>
      </c>
      <c r="AP115">
        <f t="shared" si="18"/>
        <v>1</v>
      </c>
      <c r="AQ115">
        <f t="shared" si="18"/>
        <v>1</v>
      </c>
      <c r="AR115">
        <f t="shared" si="18"/>
        <v>0</v>
      </c>
      <c r="AS115">
        <f t="shared" si="18"/>
        <v>1</v>
      </c>
      <c r="AT115">
        <f t="shared" si="18"/>
        <v>0</v>
      </c>
      <c r="AU115">
        <f t="shared" si="18"/>
        <v>0</v>
      </c>
      <c r="AV115">
        <f t="shared" si="18"/>
        <v>0</v>
      </c>
      <c r="AW115">
        <f t="shared" si="18"/>
        <v>0</v>
      </c>
      <c r="AX115">
        <f t="shared" si="18"/>
        <v>1</v>
      </c>
      <c r="AY115">
        <f t="shared" si="18"/>
        <v>0</v>
      </c>
      <c r="AZ115" t="s">
        <v>51</v>
      </c>
    </row>
    <row r="117" spans="1:53" x14ac:dyDescent="0.35">
      <c r="A117">
        <v>43147.920235428246</v>
      </c>
      <c r="B117" t="s">
        <v>32</v>
      </c>
      <c r="C117" t="s">
        <v>131</v>
      </c>
      <c r="D117" t="s">
        <v>34</v>
      </c>
      <c r="E117" t="s">
        <v>46</v>
      </c>
      <c r="F117" t="s">
        <v>53</v>
      </c>
      <c r="G117" t="s">
        <v>59</v>
      </c>
      <c r="H117" t="s">
        <v>32</v>
      </c>
      <c r="L117" t="s">
        <v>132</v>
      </c>
      <c r="O117" t="s">
        <v>40</v>
      </c>
      <c r="P117" t="s">
        <v>40</v>
      </c>
      <c r="Q117" t="s">
        <v>39</v>
      </c>
      <c r="R117" t="s">
        <v>39</v>
      </c>
      <c r="S117" t="s">
        <v>41</v>
      </c>
      <c r="T117" t="s">
        <v>41</v>
      </c>
      <c r="U117" t="s">
        <v>41</v>
      </c>
      <c r="V117" t="s">
        <v>39</v>
      </c>
      <c r="Y117" t="s">
        <v>42</v>
      </c>
      <c r="AB117" t="s">
        <v>41</v>
      </c>
      <c r="AC117" t="s">
        <v>41</v>
      </c>
      <c r="AD117" t="s">
        <v>39</v>
      </c>
      <c r="AE117" t="s">
        <v>41</v>
      </c>
      <c r="AF117" t="s">
        <v>41</v>
      </c>
      <c r="AG117" t="s">
        <v>41</v>
      </c>
      <c r="AH117" t="s">
        <v>39</v>
      </c>
      <c r="AI117" t="s">
        <v>39</v>
      </c>
      <c r="AM117">
        <f t="shared" ref="AM117:AY117" si="19">COUNT(SEARCH(AM$1,$AZ117))</f>
        <v>1</v>
      </c>
      <c r="AN117">
        <f t="shared" si="19"/>
        <v>1</v>
      </c>
      <c r="AO117">
        <f t="shared" si="19"/>
        <v>0</v>
      </c>
      <c r="AP117">
        <f t="shared" si="19"/>
        <v>1</v>
      </c>
      <c r="AQ117">
        <f t="shared" si="19"/>
        <v>1</v>
      </c>
      <c r="AR117">
        <f t="shared" si="19"/>
        <v>0</v>
      </c>
      <c r="AS117">
        <f t="shared" si="19"/>
        <v>1</v>
      </c>
      <c r="AT117">
        <f t="shared" si="19"/>
        <v>0</v>
      </c>
      <c r="AU117">
        <f t="shared" si="19"/>
        <v>0</v>
      </c>
      <c r="AV117">
        <f t="shared" si="19"/>
        <v>0</v>
      </c>
      <c r="AW117">
        <f t="shared" si="19"/>
        <v>0</v>
      </c>
      <c r="AX117">
        <f t="shared" si="19"/>
        <v>1</v>
      </c>
      <c r="AY117">
        <f t="shared" si="19"/>
        <v>0</v>
      </c>
      <c r="AZ117" t="s">
        <v>133</v>
      </c>
    </row>
    <row r="119" spans="1:53" x14ac:dyDescent="0.35">
      <c r="A119">
        <v>43147.594867372682</v>
      </c>
      <c r="B119" t="s">
        <v>32</v>
      </c>
      <c r="C119" t="s">
        <v>100</v>
      </c>
      <c r="D119" t="s">
        <v>69</v>
      </c>
      <c r="E119" t="s">
        <v>46</v>
      </c>
      <c r="F119" t="s">
        <v>36</v>
      </c>
      <c r="G119" t="s">
        <v>59</v>
      </c>
      <c r="H119" t="s">
        <v>32</v>
      </c>
      <c r="L119" t="s">
        <v>113</v>
      </c>
      <c r="O119" t="s">
        <v>39</v>
      </c>
      <c r="P119" t="s">
        <v>40</v>
      </c>
      <c r="Q119" t="s">
        <v>41</v>
      </c>
      <c r="R119" t="s">
        <v>40</v>
      </c>
      <c r="S119" t="s">
        <v>40</v>
      </c>
      <c r="T119" t="s">
        <v>40</v>
      </c>
      <c r="U119" t="s">
        <v>40</v>
      </c>
      <c r="V119" t="s">
        <v>39</v>
      </c>
      <c r="Y119" t="s">
        <v>49</v>
      </c>
      <c r="AB119" t="s">
        <v>39</v>
      </c>
      <c r="AC119" t="s">
        <v>39</v>
      </c>
      <c r="AD119" t="s">
        <v>39</v>
      </c>
      <c r="AE119" t="s">
        <v>40</v>
      </c>
      <c r="AF119" t="s">
        <v>40</v>
      </c>
      <c r="AG119" t="s">
        <v>40</v>
      </c>
      <c r="AH119" t="s">
        <v>41</v>
      </c>
      <c r="AI119" t="s">
        <v>41</v>
      </c>
      <c r="AM119">
        <f t="shared" ref="AM119:AY124" si="20">COUNT(SEARCH(AM$1,$AZ119))</f>
        <v>1</v>
      </c>
      <c r="AN119">
        <f t="shared" si="20"/>
        <v>1</v>
      </c>
      <c r="AO119">
        <f t="shared" si="20"/>
        <v>0</v>
      </c>
      <c r="AP119">
        <f t="shared" si="20"/>
        <v>1</v>
      </c>
      <c r="AQ119">
        <f t="shared" si="20"/>
        <v>1</v>
      </c>
      <c r="AR119">
        <f t="shared" si="20"/>
        <v>0</v>
      </c>
      <c r="AS119">
        <f t="shared" si="20"/>
        <v>0</v>
      </c>
      <c r="AT119">
        <f t="shared" si="20"/>
        <v>0</v>
      </c>
      <c r="AU119">
        <f t="shared" si="20"/>
        <v>0</v>
      </c>
      <c r="AV119">
        <f t="shared" si="20"/>
        <v>1</v>
      </c>
      <c r="AW119">
        <f t="shared" si="20"/>
        <v>0</v>
      </c>
      <c r="AX119">
        <f t="shared" si="20"/>
        <v>1</v>
      </c>
      <c r="AY119">
        <f t="shared" si="20"/>
        <v>0</v>
      </c>
      <c r="AZ119" t="s">
        <v>114</v>
      </c>
    </row>
    <row r="120" spans="1:53" x14ac:dyDescent="0.35">
      <c r="A120">
        <v>43148.82121008102</v>
      </c>
      <c r="B120" t="s">
        <v>32</v>
      </c>
      <c r="C120" t="s">
        <v>86</v>
      </c>
      <c r="D120" t="s">
        <v>34</v>
      </c>
      <c r="E120" t="s">
        <v>46</v>
      </c>
      <c r="F120" t="s">
        <v>71</v>
      </c>
      <c r="G120" t="s">
        <v>117</v>
      </c>
      <c r="H120" t="s">
        <v>32</v>
      </c>
      <c r="L120" t="s">
        <v>113</v>
      </c>
      <c r="O120" t="s">
        <v>40</v>
      </c>
      <c r="P120" t="s">
        <v>40</v>
      </c>
      <c r="Q120" t="s">
        <v>41</v>
      </c>
      <c r="R120" t="s">
        <v>39</v>
      </c>
      <c r="S120" t="s">
        <v>40</v>
      </c>
      <c r="T120" t="s">
        <v>40</v>
      </c>
      <c r="U120" t="s">
        <v>41</v>
      </c>
      <c r="V120" t="s">
        <v>39</v>
      </c>
      <c r="Y120" t="s">
        <v>185</v>
      </c>
      <c r="AB120" t="s">
        <v>39</v>
      </c>
      <c r="AC120" t="s">
        <v>40</v>
      </c>
      <c r="AD120" t="s">
        <v>39</v>
      </c>
      <c r="AE120" t="s">
        <v>39</v>
      </c>
      <c r="AF120" t="s">
        <v>40</v>
      </c>
      <c r="AG120" t="s">
        <v>40</v>
      </c>
      <c r="AH120" t="s">
        <v>41</v>
      </c>
      <c r="AI120" t="s">
        <v>39</v>
      </c>
      <c r="AM120">
        <f t="shared" si="20"/>
        <v>1</v>
      </c>
      <c r="AN120">
        <f t="shared" si="20"/>
        <v>1</v>
      </c>
      <c r="AO120">
        <f t="shared" si="20"/>
        <v>1</v>
      </c>
      <c r="AP120">
        <f t="shared" si="20"/>
        <v>1</v>
      </c>
      <c r="AQ120">
        <f t="shared" si="20"/>
        <v>1</v>
      </c>
      <c r="AR120">
        <f t="shared" si="20"/>
        <v>0</v>
      </c>
      <c r="AS120">
        <f t="shared" si="20"/>
        <v>1</v>
      </c>
      <c r="AT120">
        <f t="shared" si="20"/>
        <v>0</v>
      </c>
      <c r="AU120">
        <f t="shared" si="20"/>
        <v>0</v>
      </c>
      <c r="AV120">
        <f t="shared" si="20"/>
        <v>1</v>
      </c>
      <c r="AW120">
        <f t="shared" si="20"/>
        <v>0</v>
      </c>
      <c r="AX120">
        <f t="shared" si="20"/>
        <v>1</v>
      </c>
      <c r="AY120">
        <f t="shared" si="20"/>
        <v>0</v>
      </c>
      <c r="AZ120" t="s">
        <v>82</v>
      </c>
    </row>
    <row r="121" spans="1:53" x14ac:dyDescent="0.35">
      <c r="A121">
        <v>43158.567541342592</v>
      </c>
      <c r="B121" t="s">
        <v>32</v>
      </c>
      <c r="C121" t="s">
        <v>52</v>
      </c>
      <c r="D121" t="s">
        <v>34</v>
      </c>
      <c r="E121" t="s">
        <v>220</v>
      </c>
      <c r="F121" t="s">
        <v>36</v>
      </c>
      <c r="G121" t="s">
        <v>65</v>
      </c>
      <c r="H121" t="s">
        <v>32</v>
      </c>
      <c r="L121" t="s">
        <v>113</v>
      </c>
      <c r="O121" t="s">
        <v>39</v>
      </c>
      <c r="P121" t="s">
        <v>40</v>
      </c>
      <c r="Q121" t="s">
        <v>40</v>
      </c>
      <c r="R121" t="s">
        <v>40</v>
      </c>
      <c r="S121" t="s">
        <v>39</v>
      </c>
      <c r="T121" t="s">
        <v>39</v>
      </c>
      <c r="U121" t="s">
        <v>49</v>
      </c>
      <c r="V121" t="s">
        <v>39</v>
      </c>
      <c r="Y121" t="s">
        <v>49</v>
      </c>
      <c r="AB121" t="s">
        <v>49</v>
      </c>
      <c r="AC121" t="s">
        <v>49</v>
      </c>
      <c r="AD121" t="s">
        <v>49</v>
      </c>
      <c r="AE121" t="s">
        <v>49</v>
      </c>
      <c r="AF121" t="s">
        <v>49</v>
      </c>
      <c r="AG121" t="s">
        <v>49</v>
      </c>
      <c r="AH121" t="s">
        <v>49</v>
      </c>
      <c r="AI121" t="s">
        <v>49</v>
      </c>
      <c r="AM121">
        <f t="shared" si="20"/>
        <v>1</v>
      </c>
      <c r="AN121">
        <f t="shared" si="20"/>
        <v>1</v>
      </c>
      <c r="AO121">
        <f t="shared" si="20"/>
        <v>1</v>
      </c>
      <c r="AP121">
        <f t="shared" si="20"/>
        <v>1</v>
      </c>
      <c r="AQ121">
        <f t="shared" si="20"/>
        <v>1</v>
      </c>
      <c r="AR121">
        <f t="shared" si="20"/>
        <v>1</v>
      </c>
      <c r="AS121">
        <f t="shared" si="20"/>
        <v>1</v>
      </c>
      <c r="AT121">
        <f t="shared" si="20"/>
        <v>1</v>
      </c>
      <c r="AU121">
        <f t="shared" si="20"/>
        <v>1</v>
      </c>
      <c r="AV121">
        <f t="shared" si="20"/>
        <v>1</v>
      </c>
      <c r="AW121">
        <f t="shared" si="20"/>
        <v>1</v>
      </c>
      <c r="AX121">
        <f t="shared" si="20"/>
        <v>1</v>
      </c>
      <c r="AY121">
        <f t="shared" si="20"/>
        <v>0</v>
      </c>
      <c r="AZ121" t="s">
        <v>103</v>
      </c>
    </row>
    <row r="122" spans="1:53" x14ac:dyDescent="0.35">
      <c r="A122">
        <v>43158.572446944439</v>
      </c>
      <c r="B122" t="s">
        <v>32</v>
      </c>
      <c r="C122" t="s">
        <v>52</v>
      </c>
      <c r="D122" t="s">
        <v>34</v>
      </c>
      <c r="E122" t="s">
        <v>220</v>
      </c>
      <c r="F122" t="s">
        <v>36</v>
      </c>
      <c r="G122" t="s">
        <v>65</v>
      </c>
      <c r="H122" t="s">
        <v>32</v>
      </c>
      <c r="L122" t="s">
        <v>113</v>
      </c>
      <c r="O122" t="s">
        <v>39</v>
      </c>
      <c r="P122" t="s">
        <v>41</v>
      </c>
      <c r="Q122" t="s">
        <v>40</v>
      </c>
      <c r="R122" t="s">
        <v>40</v>
      </c>
      <c r="S122" t="s">
        <v>41</v>
      </c>
      <c r="T122" t="s">
        <v>49</v>
      </c>
      <c r="U122" t="s">
        <v>49</v>
      </c>
      <c r="V122" t="s">
        <v>39</v>
      </c>
      <c r="Y122" t="s">
        <v>57</v>
      </c>
      <c r="AB122" t="s">
        <v>39</v>
      </c>
      <c r="AC122" t="s">
        <v>41</v>
      </c>
      <c r="AD122" t="s">
        <v>39</v>
      </c>
      <c r="AE122" t="s">
        <v>39</v>
      </c>
      <c r="AF122" t="s">
        <v>41</v>
      </c>
      <c r="AG122" t="s">
        <v>49</v>
      </c>
      <c r="AH122" t="s">
        <v>39</v>
      </c>
      <c r="AI122" t="s">
        <v>41</v>
      </c>
      <c r="AK122" t="s">
        <v>227</v>
      </c>
      <c r="AM122">
        <f t="shared" si="20"/>
        <v>1</v>
      </c>
      <c r="AN122">
        <f t="shared" si="20"/>
        <v>1</v>
      </c>
      <c r="AO122">
        <f t="shared" si="20"/>
        <v>1</v>
      </c>
      <c r="AP122">
        <f t="shared" si="20"/>
        <v>1</v>
      </c>
      <c r="AQ122">
        <f t="shared" si="20"/>
        <v>1</v>
      </c>
      <c r="AR122">
        <f t="shared" si="20"/>
        <v>1</v>
      </c>
      <c r="AS122">
        <f t="shared" si="20"/>
        <v>1</v>
      </c>
      <c r="AT122">
        <f t="shared" si="20"/>
        <v>0</v>
      </c>
      <c r="AU122">
        <f t="shared" si="20"/>
        <v>0</v>
      </c>
      <c r="AV122">
        <f t="shared" si="20"/>
        <v>1</v>
      </c>
      <c r="AW122">
        <f t="shared" si="20"/>
        <v>1</v>
      </c>
      <c r="AX122">
        <f t="shared" si="20"/>
        <v>1</v>
      </c>
      <c r="AY122">
        <f t="shared" si="20"/>
        <v>0</v>
      </c>
      <c r="AZ122" t="s">
        <v>119</v>
      </c>
    </row>
    <row r="123" spans="1:53" x14ac:dyDescent="0.35">
      <c r="A123">
        <v>43161.304894016204</v>
      </c>
      <c r="B123" t="s">
        <v>32</v>
      </c>
      <c r="C123" t="s">
        <v>44</v>
      </c>
      <c r="D123" t="s">
        <v>45</v>
      </c>
      <c r="E123" t="s">
        <v>35</v>
      </c>
      <c r="F123" t="s">
        <v>36</v>
      </c>
      <c r="G123" t="s">
        <v>117</v>
      </c>
      <c r="H123" t="s">
        <v>32</v>
      </c>
      <c r="L123" t="s">
        <v>113</v>
      </c>
      <c r="O123" t="s">
        <v>40</v>
      </c>
      <c r="P123" t="s">
        <v>40</v>
      </c>
      <c r="Q123" t="s">
        <v>40</v>
      </c>
      <c r="R123" t="s">
        <v>40</v>
      </c>
      <c r="S123" t="s">
        <v>40</v>
      </c>
      <c r="T123" t="s">
        <v>40</v>
      </c>
      <c r="U123" t="s">
        <v>40</v>
      </c>
      <c r="V123" t="s">
        <v>39</v>
      </c>
      <c r="W123" t="s">
        <v>249</v>
      </c>
      <c r="Y123" t="s">
        <v>113</v>
      </c>
      <c r="AB123" t="s">
        <v>40</v>
      </c>
      <c r="AC123" t="s">
        <v>40</v>
      </c>
      <c r="AD123" t="s">
        <v>40</v>
      </c>
      <c r="AE123" t="s">
        <v>40</v>
      </c>
      <c r="AF123" t="s">
        <v>40</v>
      </c>
      <c r="AG123" t="s">
        <v>40</v>
      </c>
      <c r="AH123" t="s">
        <v>40</v>
      </c>
      <c r="AI123" t="s">
        <v>39</v>
      </c>
      <c r="AJ123" t="s">
        <v>250</v>
      </c>
      <c r="AK123" t="s">
        <v>251</v>
      </c>
      <c r="AM123">
        <f t="shared" si="20"/>
        <v>0</v>
      </c>
      <c r="AN123">
        <f t="shared" si="20"/>
        <v>0</v>
      </c>
      <c r="AO123">
        <f t="shared" si="20"/>
        <v>0</v>
      </c>
      <c r="AP123">
        <f t="shared" si="20"/>
        <v>0</v>
      </c>
      <c r="AQ123">
        <f t="shared" si="20"/>
        <v>0</v>
      </c>
      <c r="AR123">
        <f t="shared" si="20"/>
        <v>0</v>
      </c>
      <c r="AS123">
        <f t="shared" si="20"/>
        <v>0</v>
      </c>
      <c r="AT123">
        <f t="shared" si="20"/>
        <v>0</v>
      </c>
      <c r="AU123">
        <f t="shared" si="20"/>
        <v>0</v>
      </c>
      <c r="AV123">
        <f t="shared" si="20"/>
        <v>0</v>
      </c>
      <c r="AW123">
        <f t="shared" si="20"/>
        <v>0</v>
      </c>
      <c r="AX123">
        <f t="shared" si="20"/>
        <v>0</v>
      </c>
      <c r="AY123">
        <f t="shared" si="20"/>
        <v>1</v>
      </c>
      <c r="AZ123" t="s">
        <v>252</v>
      </c>
      <c r="BA123" t="s">
        <v>253</v>
      </c>
    </row>
    <row r="124" spans="1:53" x14ac:dyDescent="0.35">
      <c r="A124">
        <v>43162.584053576385</v>
      </c>
      <c r="B124" t="s">
        <v>32</v>
      </c>
      <c r="C124" t="s">
        <v>33</v>
      </c>
      <c r="D124" t="s">
        <v>34</v>
      </c>
      <c r="E124" t="s">
        <v>145</v>
      </c>
      <c r="F124" t="s">
        <v>36</v>
      </c>
      <c r="G124" t="s">
        <v>150</v>
      </c>
      <c r="H124" t="s">
        <v>32</v>
      </c>
      <c r="L124" t="s">
        <v>260</v>
      </c>
      <c r="O124" t="s">
        <v>39</v>
      </c>
      <c r="P124" t="s">
        <v>49</v>
      </c>
      <c r="Q124" t="s">
        <v>49</v>
      </c>
      <c r="R124" t="s">
        <v>49</v>
      </c>
      <c r="S124" t="s">
        <v>49</v>
      </c>
      <c r="T124" t="s">
        <v>49</v>
      </c>
      <c r="U124" t="s">
        <v>49</v>
      </c>
      <c r="V124" t="s">
        <v>39</v>
      </c>
      <c r="Y124" t="s">
        <v>57</v>
      </c>
      <c r="AB124" t="s">
        <v>49</v>
      </c>
      <c r="AC124" t="s">
        <v>49</v>
      </c>
      <c r="AD124" t="s">
        <v>49</v>
      </c>
      <c r="AE124" t="s">
        <v>49</v>
      </c>
      <c r="AF124" t="s">
        <v>49</v>
      </c>
      <c r="AG124" t="s">
        <v>49</v>
      </c>
      <c r="AH124" t="s">
        <v>49</v>
      </c>
      <c r="AI124" t="s">
        <v>49</v>
      </c>
      <c r="AM124">
        <f t="shared" si="20"/>
        <v>1</v>
      </c>
      <c r="AN124">
        <f t="shared" si="20"/>
        <v>1</v>
      </c>
      <c r="AO124">
        <f t="shared" si="20"/>
        <v>0</v>
      </c>
      <c r="AP124">
        <f t="shared" si="20"/>
        <v>1</v>
      </c>
      <c r="AQ124">
        <f t="shared" si="20"/>
        <v>0</v>
      </c>
      <c r="AR124">
        <f t="shared" si="20"/>
        <v>0</v>
      </c>
      <c r="AS124">
        <f t="shared" si="20"/>
        <v>0</v>
      </c>
      <c r="AT124">
        <f t="shared" si="20"/>
        <v>0</v>
      </c>
      <c r="AU124">
        <f t="shared" si="20"/>
        <v>0</v>
      </c>
      <c r="AV124">
        <f t="shared" si="20"/>
        <v>0</v>
      </c>
      <c r="AW124">
        <f t="shared" si="20"/>
        <v>0</v>
      </c>
      <c r="AX124">
        <f t="shared" si="20"/>
        <v>0</v>
      </c>
      <c r="AY124">
        <f t="shared" si="20"/>
        <v>0</v>
      </c>
      <c r="AZ124" t="s">
        <v>142</v>
      </c>
    </row>
    <row r="126" spans="1:53" x14ac:dyDescent="0.35">
      <c r="A126">
        <v>43147.834350636578</v>
      </c>
      <c r="B126" t="s">
        <v>32</v>
      </c>
      <c r="C126" t="s">
        <v>33</v>
      </c>
      <c r="D126" t="s">
        <v>34</v>
      </c>
      <c r="E126" t="s">
        <v>46</v>
      </c>
      <c r="F126" t="s">
        <v>53</v>
      </c>
      <c r="G126" t="s">
        <v>59</v>
      </c>
      <c r="H126" t="s">
        <v>32</v>
      </c>
      <c r="L126" t="s">
        <v>49</v>
      </c>
      <c r="O126" t="s">
        <v>39</v>
      </c>
      <c r="P126" t="s">
        <v>40</v>
      </c>
      <c r="Q126" t="s">
        <v>49</v>
      </c>
      <c r="R126" t="s">
        <v>49</v>
      </c>
      <c r="S126" t="s">
        <v>49</v>
      </c>
      <c r="T126" t="s">
        <v>41</v>
      </c>
      <c r="U126" t="s">
        <v>41</v>
      </c>
      <c r="V126" t="s">
        <v>49</v>
      </c>
      <c r="Y126" t="s">
        <v>42</v>
      </c>
      <c r="AB126" t="s">
        <v>39</v>
      </c>
      <c r="AC126" t="s">
        <v>49</v>
      </c>
      <c r="AD126" t="s">
        <v>41</v>
      </c>
      <c r="AE126" t="s">
        <v>41</v>
      </c>
      <c r="AF126" t="s">
        <v>49</v>
      </c>
      <c r="AG126" t="s">
        <v>49</v>
      </c>
      <c r="AH126" t="s">
        <v>49</v>
      </c>
      <c r="AI126" t="s">
        <v>49</v>
      </c>
      <c r="AM126">
        <f t="shared" ref="AM126:AY135" si="21">COUNT(SEARCH(AM$1,$AZ126))</f>
        <v>1</v>
      </c>
      <c r="AN126">
        <f t="shared" si="21"/>
        <v>1</v>
      </c>
      <c r="AO126">
        <f t="shared" si="21"/>
        <v>0</v>
      </c>
      <c r="AP126">
        <f t="shared" si="21"/>
        <v>1</v>
      </c>
      <c r="AQ126">
        <f t="shared" si="21"/>
        <v>0</v>
      </c>
      <c r="AR126">
        <f t="shared" si="21"/>
        <v>0</v>
      </c>
      <c r="AS126">
        <f t="shared" si="21"/>
        <v>0</v>
      </c>
      <c r="AT126">
        <f t="shared" si="21"/>
        <v>0</v>
      </c>
      <c r="AU126">
        <f t="shared" si="21"/>
        <v>0</v>
      </c>
      <c r="AV126">
        <f t="shared" si="21"/>
        <v>0</v>
      </c>
      <c r="AW126">
        <f t="shared" si="21"/>
        <v>0</v>
      </c>
      <c r="AX126">
        <f t="shared" si="21"/>
        <v>1</v>
      </c>
      <c r="AY126">
        <f t="shared" si="21"/>
        <v>0</v>
      </c>
      <c r="AZ126" t="s">
        <v>128</v>
      </c>
    </row>
    <row r="127" spans="1:53" x14ac:dyDescent="0.35">
      <c r="A127">
        <v>43148.281645636569</v>
      </c>
      <c r="B127" t="s">
        <v>32</v>
      </c>
      <c r="C127" t="s">
        <v>52</v>
      </c>
      <c r="D127" t="s">
        <v>45</v>
      </c>
      <c r="E127" t="s">
        <v>70</v>
      </c>
      <c r="F127" t="s">
        <v>53</v>
      </c>
      <c r="G127" t="s">
        <v>150</v>
      </c>
      <c r="H127" t="s">
        <v>32</v>
      </c>
      <c r="L127" t="s">
        <v>49</v>
      </c>
      <c r="O127" t="s">
        <v>41</v>
      </c>
      <c r="P127" t="s">
        <v>39</v>
      </c>
      <c r="Q127" t="s">
        <v>39</v>
      </c>
      <c r="R127" t="s">
        <v>39</v>
      </c>
      <c r="S127" t="s">
        <v>39</v>
      </c>
      <c r="T127" t="s">
        <v>40</v>
      </c>
      <c r="U127" t="s">
        <v>39</v>
      </c>
      <c r="V127" t="s">
        <v>39</v>
      </c>
      <c r="Y127" t="s">
        <v>49</v>
      </c>
      <c r="AB127" t="s">
        <v>39</v>
      </c>
      <c r="AC127" t="s">
        <v>39</v>
      </c>
      <c r="AD127" t="s">
        <v>39</v>
      </c>
      <c r="AE127" t="s">
        <v>39</v>
      </c>
      <c r="AF127" t="s">
        <v>39</v>
      </c>
      <c r="AG127" t="s">
        <v>40</v>
      </c>
      <c r="AH127" t="s">
        <v>39</v>
      </c>
      <c r="AI127" t="s">
        <v>39</v>
      </c>
      <c r="AM127">
        <f t="shared" si="21"/>
        <v>1</v>
      </c>
      <c r="AN127">
        <f t="shared" si="21"/>
        <v>1</v>
      </c>
      <c r="AO127">
        <f t="shared" si="21"/>
        <v>0</v>
      </c>
      <c r="AP127">
        <f t="shared" si="21"/>
        <v>1</v>
      </c>
      <c r="AQ127">
        <f t="shared" si="21"/>
        <v>1</v>
      </c>
      <c r="AR127">
        <f t="shared" si="21"/>
        <v>0</v>
      </c>
      <c r="AS127">
        <f t="shared" si="21"/>
        <v>0</v>
      </c>
      <c r="AT127">
        <f t="shared" si="21"/>
        <v>0</v>
      </c>
      <c r="AU127">
        <f t="shared" si="21"/>
        <v>0</v>
      </c>
      <c r="AV127">
        <f t="shared" si="21"/>
        <v>1</v>
      </c>
      <c r="AW127">
        <f t="shared" si="21"/>
        <v>0</v>
      </c>
      <c r="AX127">
        <f t="shared" si="21"/>
        <v>1</v>
      </c>
      <c r="AY127">
        <f t="shared" si="21"/>
        <v>0</v>
      </c>
      <c r="AZ127" t="s">
        <v>114</v>
      </c>
    </row>
    <row r="128" spans="1:53" x14ac:dyDescent="0.35">
      <c r="A128">
        <v>43148.303435451387</v>
      </c>
      <c r="B128" t="s">
        <v>32</v>
      </c>
      <c r="C128" t="s">
        <v>52</v>
      </c>
      <c r="D128" t="s">
        <v>34</v>
      </c>
      <c r="E128" t="s">
        <v>46</v>
      </c>
      <c r="F128" t="s">
        <v>80</v>
      </c>
      <c r="G128" t="s">
        <v>59</v>
      </c>
      <c r="H128" t="s">
        <v>32</v>
      </c>
      <c r="L128" t="s">
        <v>49</v>
      </c>
      <c r="O128" t="s">
        <v>39</v>
      </c>
      <c r="P128" t="s">
        <v>40</v>
      </c>
      <c r="Q128" t="s">
        <v>39</v>
      </c>
      <c r="R128" t="s">
        <v>39</v>
      </c>
      <c r="S128" t="s">
        <v>40</v>
      </c>
      <c r="T128" t="s">
        <v>40</v>
      </c>
      <c r="U128" t="s">
        <v>41</v>
      </c>
      <c r="V128" t="s">
        <v>41</v>
      </c>
      <c r="W128" t="s">
        <v>151</v>
      </c>
      <c r="Y128" t="s">
        <v>49</v>
      </c>
      <c r="AB128" t="s">
        <v>39</v>
      </c>
      <c r="AC128" t="s">
        <v>40</v>
      </c>
      <c r="AD128" t="s">
        <v>39</v>
      </c>
      <c r="AE128" t="s">
        <v>39</v>
      </c>
      <c r="AF128" t="s">
        <v>40</v>
      </c>
      <c r="AG128" t="s">
        <v>40</v>
      </c>
      <c r="AH128" t="s">
        <v>41</v>
      </c>
      <c r="AI128" t="s">
        <v>41</v>
      </c>
      <c r="AJ128" t="s">
        <v>152</v>
      </c>
      <c r="AK128" t="s">
        <v>153</v>
      </c>
      <c r="AM128">
        <f t="shared" si="21"/>
        <v>1</v>
      </c>
      <c r="AN128">
        <f t="shared" si="21"/>
        <v>1</v>
      </c>
      <c r="AO128">
        <f t="shared" si="21"/>
        <v>0</v>
      </c>
      <c r="AP128">
        <f t="shared" si="21"/>
        <v>1</v>
      </c>
      <c r="AQ128">
        <f t="shared" si="21"/>
        <v>0</v>
      </c>
      <c r="AR128">
        <f t="shared" si="21"/>
        <v>0</v>
      </c>
      <c r="AS128">
        <f t="shared" si="21"/>
        <v>0</v>
      </c>
      <c r="AT128">
        <f t="shared" si="21"/>
        <v>0</v>
      </c>
      <c r="AU128">
        <f t="shared" si="21"/>
        <v>0</v>
      </c>
      <c r="AV128">
        <f t="shared" si="21"/>
        <v>0</v>
      </c>
      <c r="AW128">
        <f t="shared" si="21"/>
        <v>0</v>
      </c>
      <c r="AX128">
        <f t="shared" si="21"/>
        <v>0</v>
      </c>
      <c r="AY128">
        <f t="shared" si="21"/>
        <v>0</v>
      </c>
      <c r="AZ128" t="s">
        <v>142</v>
      </c>
    </row>
    <row r="129" spans="1:53" x14ac:dyDescent="0.35">
      <c r="A129">
        <v>43148.405946666666</v>
      </c>
      <c r="B129" t="s">
        <v>32</v>
      </c>
      <c r="C129" t="s">
        <v>52</v>
      </c>
      <c r="D129" t="s">
        <v>34</v>
      </c>
      <c r="E129" t="s">
        <v>46</v>
      </c>
      <c r="F129" t="s">
        <v>80</v>
      </c>
      <c r="G129" t="s">
        <v>59</v>
      </c>
      <c r="H129" t="s">
        <v>32</v>
      </c>
      <c r="L129" t="s">
        <v>49</v>
      </c>
      <c r="O129" t="s">
        <v>39</v>
      </c>
      <c r="P129" t="s">
        <v>39</v>
      </c>
      <c r="Q129" t="s">
        <v>39</v>
      </c>
      <c r="R129" t="s">
        <v>40</v>
      </c>
      <c r="S129" t="s">
        <v>40</v>
      </c>
      <c r="T129" t="s">
        <v>40</v>
      </c>
      <c r="U129" t="s">
        <v>41</v>
      </c>
      <c r="V129" t="s">
        <v>41</v>
      </c>
      <c r="Y129" t="s">
        <v>42</v>
      </c>
      <c r="AB129" t="s">
        <v>39</v>
      </c>
      <c r="AC129" t="s">
        <v>41</v>
      </c>
      <c r="AD129" t="s">
        <v>39</v>
      </c>
      <c r="AE129" t="s">
        <v>39</v>
      </c>
      <c r="AF129" t="s">
        <v>40</v>
      </c>
      <c r="AG129" t="s">
        <v>40</v>
      </c>
      <c r="AH129" t="s">
        <v>39</v>
      </c>
      <c r="AI129" t="s">
        <v>41</v>
      </c>
      <c r="AM129">
        <f t="shared" si="21"/>
        <v>1</v>
      </c>
      <c r="AN129">
        <f t="shared" si="21"/>
        <v>1</v>
      </c>
      <c r="AO129">
        <f t="shared" si="21"/>
        <v>1</v>
      </c>
      <c r="AP129">
        <f t="shared" si="21"/>
        <v>1</v>
      </c>
      <c r="AQ129">
        <f t="shared" si="21"/>
        <v>1</v>
      </c>
      <c r="AR129">
        <f t="shared" si="21"/>
        <v>0</v>
      </c>
      <c r="AS129">
        <f t="shared" si="21"/>
        <v>1</v>
      </c>
      <c r="AT129">
        <f t="shared" si="21"/>
        <v>0</v>
      </c>
      <c r="AU129">
        <f t="shared" si="21"/>
        <v>0</v>
      </c>
      <c r="AV129">
        <f t="shared" si="21"/>
        <v>0</v>
      </c>
      <c r="AW129">
        <f t="shared" si="21"/>
        <v>0</v>
      </c>
      <c r="AX129">
        <f t="shared" si="21"/>
        <v>1</v>
      </c>
      <c r="AY129">
        <f t="shared" si="21"/>
        <v>0</v>
      </c>
      <c r="AZ129" t="s">
        <v>51</v>
      </c>
    </row>
    <row r="130" spans="1:53" x14ac:dyDescent="0.35">
      <c r="A130">
        <v>43148.566327141205</v>
      </c>
      <c r="B130" t="s">
        <v>32</v>
      </c>
      <c r="C130" t="s">
        <v>33</v>
      </c>
      <c r="D130" t="s">
        <v>45</v>
      </c>
      <c r="E130" t="s">
        <v>46</v>
      </c>
      <c r="F130" t="s">
        <v>36</v>
      </c>
      <c r="G130" t="s">
        <v>59</v>
      </c>
      <c r="H130" t="s">
        <v>32</v>
      </c>
      <c r="L130" t="s">
        <v>49</v>
      </c>
      <c r="O130" t="s">
        <v>49</v>
      </c>
      <c r="P130" t="s">
        <v>49</v>
      </c>
      <c r="Q130" t="s">
        <v>49</v>
      </c>
      <c r="R130" t="s">
        <v>49</v>
      </c>
      <c r="S130" t="s">
        <v>49</v>
      </c>
      <c r="T130" t="s">
        <v>49</v>
      </c>
      <c r="U130" t="s">
        <v>49</v>
      </c>
      <c r="V130" t="s">
        <v>49</v>
      </c>
      <c r="W130" t="s">
        <v>172</v>
      </c>
      <c r="Y130" t="s">
        <v>49</v>
      </c>
      <c r="AB130" t="s">
        <v>39</v>
      </c>
      <c r="AC130" t="s">
        <v>39</v>
      </c>
      <c r="AD130" t="s">
        <v>49</v>
      </c>
      <c r="AE130" t="s">
        <v>49</v>
      </c>
      <c r="AF130" t="s">
        <v>49</v>
      </c>
      <c r="AG130" t="s">
        <v>41</v>
      </c>
      <c r="AH130" t="s">
        <v>39</v>
      </c>
      <c r="AI130" t="s">
        <v>41</v>
      </c>
      <c r="AJ130" t="s">
        <v>173</v>
      </c>
      <c r="AM130">
        <f t="shared" si="21"/>
        <v>1</v>
      </c>
      <c r="AN130">
        <f t="shared" si="21"/>
        <v>1</v>
      </c>
      <c r="AO130">
        <f t="shared" si="21"/>
        <v>0</v>
      </c>
      <c r="AP130">
        <f t="shared" si="21"/>
        <v>1</v>
      </c>
      <c r="AQ130">
        <f t="shared" si="21"/>
        <v>1</v>
      </c>
      <c r="AR130">
        <f t="shared" si="21"/>
        <v>0</v>
      </c>
      <c r="AS130">
        <f t="shared" si="21"/>
        <v>0</v>
      </c>
      <c r="AT130">
        <f t="shared" si="21"/>
        <v>0</v>
      </c>
      <c r="AU130">
        <f t="shared" si="21"/>
        <v>0</v>
      </c>
      <c r="AV130">
        <f t="shared" si="21"/>
        <v>0</v>
      </c>
      <c r="AW130">
        <f t="shared" si="21"/>
        <v>0</v>
      </c>
      <c r="AX130">
        <f t="shared" si="21"/>
        <v>0</v>
      </c>
      <c r="AY130">
        <f t="shared" si="21"/>
        <v>0</v>
      </c>
      <c r="AZ130" t="s">
        <v>159</v>
      </c>
      <c r="BA130" t="s">
        <v>174</v>
      </c>
    </row>
    <row r="131" spans="1:53" x14ac:dyDescent="0.35">
      <c r="A131">
        <v>43149.379375648146</v>
      </c>
      <c r="B131" t="s">
        <v>32</v>
      </c>
      <c r="C131" t="s">
        <v>33</v>
      </c>
      <c r="D131" t="s">
        <v>45</v>
      </c>
      <c r="E131" t="s">
        <v>190</v>
      </c>
      <c r="F131" t="s">
        <v>53</v>
      </c>
      <c r="G131" t="s">
        <v>150</v>
      </c>
      <c r="H131" t="s">
        <v>32</v>
      </c>
      <c r="L131" t="s">
        <v>49</v>
      </c>
      <c r="O131" t="s">
        <v>39</v>
      </c>
      <c r="P131" t="s">
        <v>39</v>
      </c>
      <c r="Q131" t="s">
        <v>41</v>
      </c>
      <c r="R131" t="s">
        <v>41</v>
      </c>
      <c r="S131" t="s">
        <v>41</v>
      </c>
      <c r="T131" t="s">
        <v>41</v>
      </c>
      <c r="U131" t="s">
        <v>39</v>
      </c>
      <c r="V131" t="s">
        <v>39</v>
      </c>
      <c r="Y131" t="s">
        <v>42</v>
      </c>
      <c r="AB131" t="s">
        <v>39</v>
      </c>
      <c r="AC131" t="s">
        <v>41</v>
      </c>
      <c r="AD131" t="s">
        <v>41</v>
      </c>
      <c r="AE131" t="s">
        <v>41</v>
      </c>
      <c r="AF131" t="s">
        <v>41</v>
      </c>
      <c r="AG131" t="s">
        <v>41</v>
      </c>
      <c r="AH131" t="s">
        <v>39</v>
      </c>
      <c r="AI131" t="s">
        <v>39</v>
      </c>
      <c r="AM131">
        <f t="shared" si="21"/>
        <v>1</v>
      </c>
      <c r="AN131">
        <f t="shared" si="21"/>
        <v>1</v>
      </c>
      <c r="AO131">
        <f t="shared" si="21"/>
        <v>1</v>
      </c>
      <c r="AP131">
        <f t="shared" si="21"/>
        <v>1</v>
      </c>
      <c r="AQ131">
        <f t="shared" si="21"/>
        <v>1</v>
      </c>
      <c r="AR131">
        <f t="shared" si="21"/>
        <v>1</v>
      </c>
      <c r="AS131">
        <f t="shared" si="21"/>
        <v>0</v>
      </c>
      <c r="AT131">
        <f t="shared" si="21"/>
        <v>0</v>
      </c>
      <c r="AU131">
        <f t="shared" si="21"/>
        <v>0</v>
      </c>
      <c r="AV131">
        <f t="shared" si="21"/>
        <v>0</v>
      </c>
      <c r="AW131">
        <f t="shared" si="21"/>
        <v>0</v>
      </c>
      <c r="AX131">
        <f t="shared" si="21"/>
        <v>1</v>
      </c>
      <c r="AY131">
        <f t="shared" si="21"/>
        <v>0</v>
      </c>
      <c r="AZ131" t="s">
        <v>191</v>
      </c>
    </row>
    <row r="132" spans="1:53" x14ac:dyDescent="0.35">
      <c r="A132">
        <v>43150.54476203704</v>
      </c>
      <c r="B132" t="s">
        <v>32</v>
      </c>
      <c r="C132" t="s">
        <v>52</v>
      </c>
      <c r="D132" t="s">
        <v>34</v>
      </c>
      <c r="E132" t="s">
        <v>46</v>
      </c>
      <c r="F132" t="s">
        <v>71</v>
      </c>
      <c r="G132" t="s">
        <v>59</v>
      </c>
      <c r="H132" t="s">
        <v>32</v>
      </c>
      <c r="L132" t="s">
        <v>49</v>
      </c>
      <c r="O132" t="s">
        <v>41</v>
      </c>
      <c r="P132" t="s">
        <v>41</v>
      </c>
      <c r="Q132" t="s">
        <v>41</v>
      </c>
      <c r="R132" t="s">
        <v>41</v>
      </c>
      <c r="S132" t="s">
        <v>40</v>
      </c>
      <c r="T132" t="s">
        <v>40</v>
      </c>
      <c r="U132" t="s">
        <v>39</v>
      </c>
      <c r="V132" t="s">
        <v>39</v>
      </c>
      <c r="Y132" t="s">
        <v>49</v>
      </c>
      <c r="AB132" t="s">
        <v>41</v>
      </c>
      <c r="AC132" t="s">
        <v>41</v>
      </c>
      <c r="AD132" t="s">
        <v>41</v>
      </c>
      <c r="AE132" t="s">
        <v>39</v>
      </c>
      <c r="AF132" t="s">
        <v>40</v>
      </c>
      <c r="AG132" t="s">
        <v>49</v>
      </c>
      <c r="AH132" t="s">
        <v>39</v>
      </c>
      <c r="AI132" t="s">
        <v>39</v>
      </c>
      <c r="AM132">
        <f t="shared" si="21"/>
        <v>1</v>
      </c>
      <c r="AN132">
        <f t="shared" si="21"/>
        <v>1</v>
      </c>
      <c r="AO132">
        <f t="shared" si="21"/>
        <v>1</v>
      </c>
      <c r="AP132">
        <f t="shared" si="21"/>
        <v>1</v>
      </c>
      <c r="AQ132">
        <f t="shared" si="21"/>
        <v>1</v>
      </c>
      <c r="AR132">
        <f t="shared" si="21"/>
        <v>0</v>
      </c>
      <c r="AS132">
        <f t="shared" si="21"/>
        <v>1</v>
      </c>
      <c r="AT132">
        <f t="shared" si="21"/>
        <v>1</v>
      </c>
      <c r="AU132">
        <f t="shared" si="21"/>
        <v>0</v>
      </c>
      <c r="AV132">
        <f t="shared" si="21"/>
        <v>0</v>
      </c>
      <c r="AW132">
        <f t="shared" si="21"/>
        <v>0</v>
      </c>
      <c r="AX132">
        <f t="shared" si="21"/>
        <v>1</v>
      </c>
      <c r="AY132">
        <f t="shared" si="21"/>
        <v>0</v>
      </c>
      <c r="AZ132" t="s">
        <v>194</v>
      </c>
    </row>
    <row r="133" spans="1:53" x14ac:dyDescent="0.35">
      <c r="A133">
        <v>43158.389420798616</v>
      </c>
      <c r="B133" t="s">
        <v>32</v>
      </c>
      <c r="C133" t="s">
        <v>33</v>
      </c>
      <c r="D133" t="s">
        <v>45</v>
      </c>
      <c r="E133" t="s">
        <v>46</v>
      </c>
      <c r="F133" t="s">
        <v>80</v>
      </c>
      <c r="G133" t="s">
        <v>219</v>
      </c>
      <c r="H133" t="s">
        <v>32</v>
      </c>
      <c r="L133" t="s">
        <v>49</v>
      </c>
      <c r="O133" t="s">
        <v>41</v>
      </c>
      <c r="P133" t="s">
        <v>40</v>
      </c>
      <c r="Q133" t="s">
        <v>40</v>
      </c>
      <c r="R133" t="s">
        <v>40</v>
      </c>
      <c r="S133" t="s">
        <v>40</v>
      </c>
      <c r="T133" t="s">
        <v>41</v>
      </c>
      <c r="U133" t="s">
        <v>41</v>
      </c>
      <c r="V133" t="s">
        <v>39</v>
      </c>
      <c r="Y133" t="s">
        <v>49</v>
      </c>
      <c r="AB133" t="s">
        <v>41</v>
      </c>
      <c r="AC133" t="s">
        <v>40</v>
      </c>
      <c r="AD133" t="s">
        <v>39</v>
      </c>
      <c r="AE133" t="s">
        <v>41</v>
      </c>
      <c r="AF133" t="s">
        <v>41</v>
      </c>
      <c r="AG133" t="s">
        <v>41</v>
      </c>
      <c r="AH133" t="s">
        <v>41</v>
      </c>
      <c r="AI133" t="s">
        <v>41</v>
      </c>
      <c r="AM133">
        <f t="shared" si="21"/>
        <v>1</v>
      </c>
      <c r="AN133">
        <f t="shared" si="21"/>
        <v>1</v>
      </c>
      <c r="AO133">
        <f t="shared" si="21"/>
        <v>1</v>
      </c>
      <c r="AP133">
        <f t="shared" si="21"/>
        <v>1</v>
      </c>
      <c r="AQ133">
        <f t="shared" si="21"/>
        <v>1</v>
      </c>
      <c r="AR133">
        <f t="shared" si="21"/>
        <v>1</v>
      </c>
      <c r="AS133">
        <f t="shared" si="21"/>
        <v>1</v>
      </c>
      <c r="AT133">
        <f t="shared" si="21"/>
        <v>0</v>
      </c>
      <c r="AU133">
        <f t="shared" si="21"/>
        <v>0</v>
      </c>
      <c r="AV133">
        <f t="shared" si="21"/>
        <v>0</v>
      </c>
      <c r="AW133">
        <f t="shared" si="21"/>
        <v>0</v>
      </c>
      <c r="AX133">
        <f t="shared" si="21"/>
        <v>1</v>
      </c>
      <c r="AY133">
        <f t="shared" si="21"/>
        <v>0</v>
      </c>
      <c r="AZ133" t="s">
        <v>66</v>
      </c>
    </row>
    <row r="134" spans="1:53" x14ac:dyDescent="0.35">
      <c r="A134">
        <v>43158.525784814818</v>
      </c>
      <c r="B134" t="s">
        <v>32</v>
      </c>
      <c r="C134" t="s">
        <v>44</v>
      </c>
      <c r="D134" t="s">
        <v>34</v>
      </c>
      <c r="E134" t="s">
        <v>222</v>
      </c>
      <c r="F134" t="s">
        <v>53</v>
      </c>
      <c r="G134" t="s">
        <v>72</v>
      </c>
      <c r="H134" t="s">
        <v>32</v>
      </c>
      <c r="L134" t="s">
        <v>49</v>
      </c>
      <c r="O134" t="s">
        <v>39</v>
      </c>
      <c r="P134" t="s">
        <v>39</v>
      </c>
      <c r="Q134" t="s">
        <v>40</v>
      </c>
      <c r="R134" t="s">
        <v>41</v>
      </c>
      <c r="S134" t="s">
        <v>41</v>
      </c>
      <c r="T134" t="s">
        <v>49</v>
      </c>
      <c r="U134" t="s">
        <v>40</v>
      </c>
      <c r="V134" t="s">
        <v>39</v>
      </c>
      <c r="Y134" t="s">
        <v>42</v>
      </c>
      <c r="AB134" t="s">
        <v>39</v>
      </c>
      <c r="AC134" t="s">
        <v>39</v>
      </c>
      <c r="AD134" t="s">
        <v>39</v>
      </c>
      <c r="AE134" t="s">
        <v>39</v>
      </c>
      <c r="AF134" t="s">
        <v>41</v>
      </c>
      <c r="AG134" t="s">
        <v>41</v>
      </c>
      <c r="AH134" t="s">
        <v>39</v>
      </c>
      <c r="AI134" t="s">
        <v>39</v>
      </c>
      <c r="AM134">
        <f t="shared" si="21"/>
        <v>1</v>
      </c>
      <c r="AN134">
        <f t="shared" si="21"/>
        <v>1</v>
      </c>
      <c r="AO134">
        <f t="shared" si="21"/>
        <v>1</v>
      </c>
      <c r="AP134">
        <f t="shared" si="21"/>
        <v>1</v>
      </c>
      <c r="AQ134">
        <f t="shared" si="21"/>
        <v>1</v>
      </c>
      <c r="AR134">
        <f t="shared" si="21"/>
        <v>0</v>
      </c>
      <c r="AS134">
        <f t="shared" si="21"/>
        <v>1</v>
      </c>
      <c r="AT134">
        <f t="shared" si="21"/>
        <v>0</v>
      </c>
      <c r="AU134">
        <f t="shared" si="21"/>
        <v>0</v>
      </c>
      <c r="AV134">
        <f t="shared" si="21"/>
        <v>0</v>
      </c>
      <c r="AW134">
        <f t="shared" si="21"/>
        <v>0</v>
      </c>
      <c r="AX134">
        <f t="shared" si="21"/>
        <v>0</v>
      </c>
      <c r="AY134">
        <f t="shared" si="21"/>
        <v>0</v>
      </c>
      <c r="AZ134" t="s">
        <v>85</v>
      </c>
    </row>
    <row r="135" spans="1:53" x14ac:dyDescent="0.35">
      <c r="A135">
        <v>43158.581408576385</v>
      </c>
      <c r="B135" t="s">
        <v>32</v>
      </c>
      <c r="C135" t="s">
        <v>115</v>
      </c>
      <c r="D135" t="s">
        <v>34</v>
      </c>
      <c r="E135" t="s">
        <v>70</v>
      </c>
      <c r="F135" t="s">
        <v>53</v>
      </c>
      <c r="G135" t="s">
        <v>228</v>
      </c>
      <c r="H135" t="s">
        <v>32</v>
      </c>
      <c r="L135" t="s">
        <v>49</v>
      </c>
      <c r="O135" t="s">
        <v>49</v>
      </c>
      <c r="P135" t="s">
        <v>49</v>
      </c>
      <c r="Q135" t="s">
        <v>49</v>
      </c>
      <c r="R135" t="s">
        <v>49</v>
      </c>
      <c r="S135" t="s">
        <v>49</v>
      </c>
      <c r="T135" t="s">
        <v>49</v>
      </c>
      <c r="U135" t="s">
        <v>49</v>
      </c>
      <c r="V135" t="s">
        <v>49</v>
      </c>
      <c r="Y135" t="s">
        <v>49</v>
      </c>
      <c r="AB135" t="s">
        <v>49</v>
      </c>
      <c r="AC135" t="s">
        <v>49</v>
      </c>
      <c r="AD135" t="s">
        <v>49</v>
      </c>
      <c r="AE135" t="s">
        <v>49</v>
      </c>
      <c r="AF135" t="s">
        <v>49</v>
      </c>
      <c r="AG135" t="s">
        <v>49</v>
      </c>
      <c r="AH135" t="s">
        <v>49</v>
      </c>
      <c r="AI135" t="s">
        <v>49</v>
      </c>
      <c r="AK135" t="s">
        <v>229</v>
      </c>
      <c r="AM135">
        <f t="shared" si="21"/>
        <v>1</v>
      </c>
      <c r="AN135">
        <f t="shared" si="21"/>
        <v>1</v>
      </c>
      <c r="AO135">
        <f t="shared" si="21"/>
        <v>1</v>
      </c>
      <c r="AP135">
        <f t="shared" si="21"/>
        <v>1</v>
      </c>
      <c r="AQ135">
        <f t="shared" si="21"/>
        <v>1</v>
      </c>
      <c r="AR135">
        <f t="shared" si="21"/>
        <v>0</v>
      </c>
      <c r="AS135">
        <f t="shared" si="21"/>
        <v>0</v>
      </c>
      <c r="AT135">
        <f t="shared" si="21"/>
        <v>1</v>
      </c>
      <c r="AU135">
        <f t="shared" si="21"/>
        <v>0</v>
      </c>
      <c r="AV135">
        <f t="shared" si="21"/>
        <v>1</v>
      </c>
      <c r="AW135">
        <f t="shared" si="21"/>
        <v>1</v>
      </c>
      <c r="AX135">
        <f t="shared" si="21"/>
        <v>1</v>
      </c>
      <c r="AY135">
        <f t="shared" si="21"/>
        <v>0</v>
      </c>
      <c r="AZ135" t="s">
        <v>230</v>
      </c>
    </row>
  </sheetData>
  <sortState ref="A11:BC135">
    <sortCondition ref="L11:L13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B71B5-5933-449F-B488-C7BFB108484C}">
  <dimension ref="A1:E18"/>
  <sheetViews>
    <sheetView tabSelected="1" workbookViewId="0">
      <selection activeCell="A18" sqref="A18"/>
    </sheetView>
  </sheetViews>
  <sheetFormatPr defaultRowHeight="12.75" x14ac:dyDescent="0.35"/>
  <cols>
    <col min="1" max="1" width="45.59765625" customWidth="1"/>
    <col min="2" max="2" width="9.06640625" style="10"/>
  </cols>
  <sheetData>
    <row r="1" spans="1:5" ht="13.15" x14ac:dyDescent="0.4">
      <c r="A1" s="4"/>
      <c r="B1" s="9" t="s">
        <v>293</v>
      </c>
      <c r="C1" t="s">
        <v>292</v>
      </c>
      <c r="D1" t="s">
        <v>295</v>
      </c>
      <c r="E1" t="s">
        <v>294</v>
      </c>
    </row>
    <row r="2" spans="1:5" x14ac:dyDescent="0.35">
      <c r="A2" s="6" t="s">
        <v>98</v>
      </c>
      <c r="B2" s="10">
        <v>1</v>
      </c>
      <c r="C2">
        <v>1</v>
      </c>
      <c r="D2">
        <v>1</v>
      </c>
      <c r="E2">
        <v>1</v>
      </c>
    </row>
    <row r="3" spans="1:5" x14ac:dyDescent="0.35">
      <c r="A3" s="4" t="s">
        <v>243</v>
      </c>
      <c r="B3" s="10">
        <v>0.875</v>
      </c>
      <c r="C3">
        <v>1</v>
      </c>
      <c r="D3">
        <v>1</v>
      </c>
      <c r="E3">
        <v>1</v>
      </c>
    </row>
    <row r="4" spans="1:5" ht="25.5" x14ac:dyDescent="0.35">
      <c r="A4" s="6" t="s">
        <v>270</v>
      </c>
      <c r="B4" s="10">
        <v>0.6875</v>
      </c>
      <c r="C4">
        <v>0.98076923076923073</v>
      </c>
      <c r="D4">
        <v>0.84615384615384615</v>
      </c>
      <c r="E4">
        <v>0.93333333333333335</v>
      </c>
    </row>
    <row r="5" spans="1:5" ht="25.5" x14ac:dyDescent="0.35">
      <c r="A5" s="6" t="s">
        <v>269</v>
      </c>
      <c r="B5" s="10">
        <v>0.75</v>
      </c>
      <c r="C5">
        <v>0.96153846153846156</v>
      </c>
      <c r="D5">
        <v>0.92307692307692313</v>
      </c>
      <c r="E5">
        <v>1</v>
      </c>
    </row>
    <row r="6" spans="1:5" ht="25.5" x14ac:dyDescent="0.35">
      <c r="A6" s="6" t="s">
        <v>272</v>
      </c>
      <c r="B6" s="10">
        <v>0.375</v>
      </c>
      <c r="C6">
        <v>0.96153846153846156</v>
      </c>
      <c r="D6">
        <v>0.76923076923076927</v>
      </c>
      <c r="E6">
        <v>0.73333333333333328</v>
      </c>
    </row>
    <row r="7" spans="1:5" ht="25.5" x14ac:dyDescent="0.35">
      <c r="A7" s="6" t="s">
        <v>277</v>
      </c>
      <c r="B7" s="10">
        <v>0.4375</v>
      </c>
      <c r="C7">
        <v>0.94230769230769229</v>
      </c>
      <c r="D7">
        <v>0.61538461538461542</v>
      </c>
      <c r="E7">
        <v>0.73333333333333328</v>
      </c>
    </row>
    <row r="8" spans="1:5" ht="25.5" x14ac:dyDescent="0.35">
      <c r="A8" s="6" t="s">
        <v>268</v>
      </c>
      <c r="B8" s="10">
        <v>0.625</v>
      </c>
      <c r="C8">
        <v>0.88461538461538458</v>
      </c>
      <c r="D8">
        <v>0.69230769230769229</v>
      </c>
      <c r="E8">
        <v>0.8</v>
      </c>
    </row>
    <row r="9" spans="1:5" ht="25.5" x14ac:dyDescent="0.35">
      <c r="A9" s="6" t="s">
        <v>271</v>
      </c>
      <c r="B9" s="10">
        <v>0.1875</v>
      </c>
      <c r="C9">
        <v>0.69230769230769229</v>
      </c>
      <c r="D9">
        <v>0.46153846153846156</v>
      </c>
      <c r="E9">
        <v>0.4</v>
      </c>
    </row>
    <row r="10" spans="1:5" x14ac:dyDescent="0.35">
      <c r="A10" s="6" t="s">
        <v>275</v>
      </c>
      <c r="B10" s="10">
        <v>0.25</v>
      </c>
      <c r="C10">
        <v>0.67307692307692313</v>
      </c>
      <c r="D10">
        <v>0.23076923076923078</v>
      </c>
      <c r="E10">
        <v>0.33333333333333331</v>
      </c>
    </row>
    <row r="11" spans="1:5" ht="25.5" x14ac:dyDescent="0.35">
      <c r="A11" s="6" t="s">
        <v>276</v>
      </c>
      <c r="B11" s="10">
        <v>0</v>
      </c>
      <c r="C11">
        <v>0.44230769230769229</v>
      </c>
      <c r="D11">
        <v>0</v>
      </c>
      <c r="E11">
        <v>0.2</v>
      </c>
    </row>
    <row r="12" spans="1:5" x14ac:dyDescent="0.35">
      <c r="A12" s="6" t="s">
        <v>274</v>
      </c>
      <c r="B12" s="10">
        <v>6.25E-2</v>
      </c>
      <c r="C12">
        <v>0.40384615384615385</v>
      </c>
      <c r="D12">
        <v>7.6923076923076927E-2</v>
      </c>
      <c r="E12">
        <v>6.6666666666666666E-2</v>
      </c>
    </row>
    <row r="13" spans="1:5" ht="25.5" x14ac:dyDescent="0.35">
      <c r="A13" s="6" t="s">
        <v>273</v>
      </c>
      <c r="B13" s="10">
        <v>0.125</v>
      </c>
      <c r="C13">
        <v>0.32692307692307693</v>
      </c>
      <c r="D13">
        <v>0.15384615384615385</v>
      </c>
      <c r="E13">
        <v>0.26666666666666666</v>
      </c>
    </row>
    <row r="14" spans="1:5" x14ac:dyDescent="0.35">
      <c r="A14" s="6" t="s">
        <v>252</v>
      </c>
      <c r="B14" s="10">
        <v>0</v>
      </c>
      <c r="C14">
        <v>3.8461538461538464E-2</v>
      </c>
      <c r="D14">
        <v>0</v>
      </c>
      <c r="E14">
        <v>0</v>
      </c>
    </row>
    <row r="18" spans="1:1" ht="17.25" x14ac:dyDescent="0.35">
      <c r="A18" s="11" t="s">
        <v>296</v>
      </c>
    </row>
  </sheetData>
  <sortState ref="A2:E14">
    <sortCondition descending="1" ref="C2:C14"/>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0"/>
  <sheetViews>
    <sheetView workbookViewId="0">
      <pane ySplit="1" topLeftCell="A2" activePane="bottomLeft" state="frozen"/>
      <selection pane="bottomLeft" activeCell="B10" sqref="B10"/>
    </sheetView>
  </sheetViews>
  <sheetFormatPr defaultColWidth="14.3984375" defaultRowHeight="15.75" customHeight="1" x14ac:dyDescent="0.35"/>
  <cols>
    <col min="1" max="1" width="21.53125" customWidth="1"/>
    <col min="2" max="2" width="11.73046875" customWidth="1"/>
    <col min="3" max="39" width="21.53125" customWidth="1"/>
  </cols>
  <sheetData>
    <row r="1" spans="1:33" s="4" customFormat="1" ht="114.75"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19</v>
      </c>
      <c r="AE1" s="4" t="s">
        <v>29</v>
      </c>
      <c r="AF1" s="4" t="s">
        <v>30</v>
      </c>
      <c r="AG1" s="4" t="s">
        <v>31</v>
      </c>
    </row>
    <row r="2" spans="1:33" ht="12.75" x14ac:dyDescent="0.35">
      <c r="A2" s="1">
        <v>43146.859202094907</v>
      </c>
      <c r="B2" s="2" t="s">
        <v>32</v>
      </c>
      <c r="C2" s="2" t="s">
        <v>33</v>
      </c>
      <c r="D2" s="2" t="s">
        <v>34</v>
      </c>
      <c r="E2" s="2" t="s">
        <v>35</v>
      </c>
      <c r="F2" s="2" t="s">
        <v>36</v>
      </c>
      <c r="G2" s="2" t="s">
        <v>37</v>
      </c>
      <c r="H2" s="2" t="s">
        <v>32</v>
      </c>
      <c r="K2" s="2" t="s">
        <v>38</v>
      </c>
      <c r="L2" s="2" t="s">
        <v>39</v>
      </c>
      <c r="M2" s="2" t="s">
        <v>40</v>
      </c>
      <c r="N2" s="2" t="s">
        <v>41</v>
      </c>
      <c r="O2" s="2" t="s">
        <v>41</v>
      </c>
      <c r="P2" s="2" t="s">
        <v>41</v>
      </c>
      <c r="Q2" s="2" t="s">
        <v>41</v>
      </c>
      <c r="R2" s="2" t="s">
        <v>39</v>
      </c>
      <c r="S2" s="2" t="s">
        <v>39</v>
      </c>
      <c r="U2" s="2" t="s">
        <v>42</v>
      </c>
      <c r="V2" s="2" t="s">
        <v>39</v>
      </c>
      <c r="W2" s="2" t="s">
        <v>40</v>
      </c>
      <c r="X2" s="2" t="s">
        <v>40</v>
      </c>
      <c r="Y2" s="2" t="s">
        <v>41</v>
      </c>
      <c r="Z2" s="2" t="s">
        <v>41</v>
      </c>
      <c r="AA2" s="2" t="s">
        <v>41</v>
      </c>
      <c r="AB2" s="2" t="s">
        <v>39</v>
      </c>
      <c r="AC2" s="2" t="s">
        <v>39</v>
      </c>
      <c r="AF2" s="2" t="s">
        <v>43</v>
      </c>
    </row>
    <row r="3" spans="1:33" ht="12.75" x14ac:dyDescent="0.35">
      <c r="A3" s="1">
        <v>43146.900079861109</v>
      </c>
      <c r="B3" s="2" t="s">
        <v>32</v>
      </c>
      <c r="C3" s="2" t="s">
        <v>44</v>
      </c>
      <c r="D3" s="2" t="s">
        <v>45</v>
      </c>
      <c r="E3" s="2" t="s">
        <v>46</v>
      </c>
      <c r="F3" s="2" t="s">
        <v>36</v>
      </c>
      <c r="G3" s="2" t="s">
        <v>47</v>
      </c>
      <c r="H3" s="2" t="s">
        <v>32</v>
      </c>
      <c r="K3" s="2" t="s">
        <v>48</v>
      </c>
      <c r="L3" s="2" t="s">
        <v>41</v>
      </c>
      <c r="M3" s="2" t="s">
        <v>41</v>
      </c>
      <c r="N3" s="2" t="s">
        <v>40</v>
      </c>
      <c r="O3" s="2" t="s">
        <v>40</v>
      </c>
      <c r="P3" s="2" t="s">
        <v>40</v>
      </c>
      <c r="Q3" s="2" t="s">
        <v>41</v>
      </c>
      <c r="R3" s="2" t="s">
        <v>49</v>
      </c>
      <c r="S3" s="2" t="s">
        <v>39</v>
      </c>
      <c r="U3" s="2" t="s">
        <v>50</v>
      </c>
      <c r="V3" s="2" t="s">
        <v>39</v>
      </c>
      <c r="W3" s="2" t="s">
        <v>40</v>
      </c>
      <c r="X3" s="2" t="s">
        <v>40</v>
      </c>
      <c r="Y3" s="2" t="s">
        <v>40</v>
      </c>
      <c r="Z3" s="2" t="s">
        <v>40</v>
      </c>
      <c r="AA3" s="2" t="s">
        <v>40</v>
      </c>
      <c r="AB3" s="2" t="s">
        <v>39</v>
      </c>
      <c r="AC3" s="2" t="s">
        <v>39</v>
      </c>
      <c r="AF3" s="2" t="s">
        <v>51</v>
      </c>
    </row>
    <row r="4" spans="1:33" ht="12.75" x14ac:dyDescent="0.35">
      <c r="A4" s="1">
        <v>43146.968047511575</v>
      </c>
      <c r="B4" s="2" t="s">
        <v>32</v>
      </c>
      <c r="C4" s="2" t="s">
        <v>52</v>
      </c>
      <c r="D4" s="2" t="s">
        <v>34</v>
      </c>
      <c r="E4" s="2" t="s">
        <v>46</v>
      </c>
      <c r="F4" s="2" t="s">
        <v>53</v>
      </c>
      <c r="G4" s="2" t="s">
        <v>54</v>
      </c>
      <c r="H4" s="2" t="s">
        <v>32</v>
      </c>
      <c r="K4" s="2" t="s">
        <v>55</v>
      </c>
      <c r="L4" s="2" t="s">
        <v>41</v>
      </c>
      <c r="M4" s="2" t="s">
        <v>41</v>
      </c>
      <c r="N4" s="2" t="s">
        <v>41</v>
      </c>
      <c r="O4" s="2" t="s">
        <v>41</v>
      </c>
      <c r="P4" s="2" t="s">
        <v>41</v>
      </c>
      <c r="Q4" s="2" t="s">
        <v>41</v>
      </c>
      <c r="R4" s="2" t="s">
        <v>39</v>
      </c>
      <c r="S4" s="2" t="s">
        <v>49</v>
      </c>
      <c r="T4" s="2" t="s">
        <v>56</v>
      </c>
      <c r="U4" s="2" t="s">
        <v>57</v>
      </c>
      <c r="V4" s="2" t="s">
        <v>41</v>
      </c>
      <c r="W4" s="2" t="s">
        <v>41</v>
      </c>
      <c r="X4" s="2" t="s">
        <v>41</v>
      </c>
      <c r="Y4" s="2" t="s">
        <v>41</v>
      </c>
      <c r="Z4" s="2" t="s">
        <v>41</v>
      </c>
      <c r="AA4" s="2" t="s">
        <v>41</v>
      </c>
      <c r="AB4" s="2" t="s">
        <v>39</v>
      </c>
      <c r="AC4" s="2" t="s">
        <v>49</v>
      </c>
      <c r="AF4" s="2" t="s">
        <v>58</v>
      </c>
    </row>
    <row r="5" spans="1:33" ht="12.75" x14ac:dyDescent="0.35">
      <c r="A5" s="1">
        <v>43146.984895451387</v>
      </c>
      <c r="B5" s="2" t="s">
        <v>32</v>
      </c>
      <c r="C5" s="2" t="s">
        <v>33</v>
      </c>
      <c r="D5" s="2" t="s">
        <v>34</v>
      </c>
      <c r="E5" s="2" t="s">
        <v>46</v>
      </c>
      <c r="F5" s="2" t="s">
        <v>53</v>
      </c>
      <c r="G5" s="2" t="s">
        <v>59</v>
      </c>
      <c r="H5" s="2" t="s">
        <v>32</v>
      </c>
      <c r="K5" s="2" t="s">
        <v>38</v>
      </c>
      <c r="L5" s="2" t="s">
        <v>41</v>
      </c>
      <c r="M5" s="2" t="s">
        <v>41</v>
      </c>
      <c r="N5" s="2" t="s">
        <v>39</v>
      </c>
      <c r="O5" s="2" t="s">
        <v>41</v>
      </c>
      <c r="P5" s="2" t="s">
        <v>40</v>
      </c>
      <c r="Q5" s="2" t="s">
        <v>40</v>
      </c>
      <c r="R5" s="2" t="s">
        <v>40</v>
      </c>
      <c r="S5" s="2" t="s">
        <v>41</v>
      </c>
      <c r="U5" s="2" t="s">
        <v>57</v>
      </c>
      <c r="V5" s="2" t="s">
        <v>41</v>
      </c>
      <c r="W5" s="2" t="s">
        <v>40</v>
      </c>
      <c r="X5" s="2" t="s">
        <v>41</v>
      </c>
      <c r="Y5" s="2" t="s">
        <v>40</v>
      </c>
      <c r="Z5" s="2" t="s">
        <v>40</v>
      </c>
      <c r="AA5" s="2" t="s">
        <v>40</v>
      </c>
      <c r="AB5" s="2" t="s">
        <v>40</v>
      </c>
      <c r="AC5" s="2" t="s">
        <v>41</v>
      </c>
      <c r="AE5" s="2" t="s">
        <v>60</v>
      </c>
      <c r="AF5" s="2" t="s">
        <v>61</v>
      </c>
      <c r="AG5" s="2" t="s">
        <v>62</v>
      </c>
    </row>
    <row r="6" spans="1:33" ht="12.75" x14ac:dyDescent="0.35">
      <c r="A6" s="1">
        <v>43147.026983715274</v>
      </c>
      <c r="B6" s="2" t="s">
        <v>32</v>
      </c>
      <c r="C6" s="2" t="s">
        <v>33</v>
      </c>
      <c r="D6" s="2" t="s">
        <v>34</v>
      </c>
      <c r="E6" s="2" t="s">
        <v>46</v>
      </c>
      <c r="F6" s="2" t="s">
        <v>53</v>
      </c>
      <c r="G6" s="2" t="s">
        <v>59</v>
      </c>
      <c r="H6" s="2" t="s">
        <v>32</v>
      </c>
      <c r="K6" s="2" t="s">
        <v>38</v>
      </c>
      <c r="L6" s="2" t="s">
        <v>40</v>
      </c>
      <c r="M6" s="2" t="s">
        <v>41</v>
      </c>
      <c r="N6" s="2" t="s">
        <v>41</v>
      </c>
      <c r="O6" s="2" t="s">
        <v>39</v>
      </c>
      <c r="P6" s="2" t="s">
        <v>41</v>
      </c>
      <c r="Q6" s="2" t="s">
        <v>39</v>
      </c>
      <c r="R6" s="2" t="s">
        <v>39</v>
      </c>
      <c r="S6" s="2" t="s">
        <v>49</v>
      </c>
      <c r="U6" s="2" t="s">
        <v>42</v>
      </c>
      <c r="V6" s="2" t="s">
        <v>41</v>
      </c>
      <c r="W6" s="2" t="s">
        <v>41</v>
      </c>
      <c r="X6" s="2" t="s">
        <v>41</v>
      </c>
      <c r="Y6" s="2" t="s">
        <v>39</v>
      </c>
      <c r="Z6" s="2" t="s">
        <v>41</v>
      </c>
      <c r="AA6" s="2" t="s">
        <v>49</v>
      </c>
      <c r="AB6" s="2" t="s">
        <v>39</v>
      </c>
      <c r="AC6" s="2" t="s">
        <v>39</v>
      </c>
      <c r="AF6" s="2" t="s">
        <v>63</v>
      </c>
    </row>
    <row r="7" spans="1:33" ht="12.75" x14ac:dyDescent="0.35">
      <c r="A7" s="1">
        <v>43147.203345046291</v>
      </c>
      <c r="B7" s="2" t="s">
        <v>32</v>
      </c>
      <c r="C7" s="2" t="s">
        <v>64</v>
      </c>
      <c r="D7" s="2" t="s">
        <v>45</v>
      </c>
      <c r="E7" s="2" t="s">
        <v>35</v>
      </c>
      <c r="F7" s="2" t="s">
        <v>53</v>
      </c>
      <c r="G7" s="2" t="s">
        <v>65</v>
      </c>
      <c r="H7" s="2" t="s">
        <v>32</v>
      </c>
      <c r="K7" s="2" t="s">
        <v>38</v>
      </c>
      <c r="L7" s="2" t="s">
        <v>40</v>
      </c>
      <c r="M7" s="2" t="s">
        <v>40</v>
      </c>
      <c r="N7" s="2" t="s">
        <v>40</v>
      </c>
      <c r="O7" s="2" t="s">
        <v>40</v>
      </c>
      <c r="P7" s="2" t="s">
        <v>40</v>
      </c>
      <c r="Q7" s="2" t="s">
        <v>41</v>
      </c>
      <c r="R7" s="2" t="s">
        <v>39</v>
      </c>
      <c r="S7" s="2" t="s">
        <v>39</v>
      </c>
      <c r="U7" s="2" t="s">
        <v>42</v>
      </c>
      <c r="V7" s="2" t="s">
        <v>40</v>
      </c>
      <c r="W7" s="2" t="s">
        <v>40</v>
      </c>
      <c r="X7" s="2" t="s">
        <v>40</v>
      </c>
      <c r="Y7" s="2" t="s">
        <v>40</v>
      </c>
      <c r="Z7" s="2" t="s">
        <v>40</v>
      </c>
      <c r="AA7" s="2" t="s">
        <v>41</v>
      </c>
      <c r="AB7" s="2" t="s">
        <v>39</v>
      </c>
      <c r="AC7" s="2" t="s">
        <v>39</v>
      </c>
      <c r="AF7" s="2" t="s">
        <v>66</v>
      </c>
      <c r="AG7" s="2" t="s">
        <v>67</v>
      </c>
    </row>
    <row r="8" spans="1:33" ht="12.75" x14ac:dyDescent="0.35">
      <c r="A8" s="1">
        <v>43147.216194456021</v>
      </c>
      <c r="B8" s="2" t="s">
        <v>32</v>
      </c>
      <c r="C8" s="2" t="s">
        <v>33</v>
      </c>
      <c r="D8" s="2" t="s">
        <v>45</v>
      </c>
      <c r="E8" s="2" t="s">
        <v>46</v>
      </c>
      <c r="F8" s="2" t="s">
        <v>53</v>
      </c>
      <c r="G8" s="2" t="s">
        <v>59</v>
      </c>
      <c r="H8" s="2" t="s">
        <v>32</v>
      </c>
      <c r="K8" s="2" t="s">
        <v>50</v>
      </c>
      <c r="L8" s="2" t="s">
        <v>39</v>
      </c>
      <c r="M8" s="2" t="s">
        <v>39</v>
      </c>
      <c r="N8" s="2" t="s">
        <v>41</v>
      </c>
      <c r="O8" s="2" t="s">
        <v>41</v>
      </c>
      <c r="P8" s="2" t="s">
        <v>41</v>
      </c>
      <c r="Q8" s="2" t="s">
        <v>40</v>
      </c>
      <c r="R8" s="2" t="s">
        <v>40</v>
      </c>
      <c r="S8" s="2" t="s">
        <v>39</v>
      </c>
      <c r="U8" s="2" t="s">
        <v>42</v>
      </c>
      <c r="V8" s="2" t="s">
        <v>39</v>
      </c>
      <c r="W8" s="2" t="s">
        <v>40</v>
      </c>
      <c r="X8" s="2" t="s">
        <v>39</v>
      </c>
      <c r="Y8" s="2" t="s">
        <v>41</v>
      </c>
      <c r="Z8" s="2" t="s">
        <v>40</v>
      </c>
      <c r="AA8" s="2" t="s">
        <v>41</v>
      </c>
      <c r="AB8" s="2" t="s">
        <v>40</v>
      </c>
      <c r="AC8" s="2" t="s">
        <v>39</v>
      </c>
      <c r="AD8" s="2" t="s">
        <v>68</v>
      </c>
      <c r="AF8" s="2" t="s">
        <v>51</v>
      </c>
    </row>
    <row r="9" spans="1:33" ht="12.75" x14ac:dyDescent="0.35">
      <c r="A9" s="1">
        <v>43147.405254456018</v>
      </c>
      <c r="B9" s="2" t="s">
        <v>32</v>
      </c>
      <c r="C9" s="2" t="s">
        <v>33</v>
      </c>
      <c r="D9" s="2" t="s">
        <v>69</v>
      </c>
      <c r="E9" s="2" t="s">
        <v>70</v>
      </c>
      <c r="F9" s="2" t="s">
        <v>71</v>
      </c>
      <c r="G9" s="2" t="s">
        <v>72</v>
      </c>
      <c r="H9" s="2" t="s">
        <v>73</v>
      </c>
      <c r="I9" s="2" t="s">
        <v>74</v>
      </c>
      <c r="J9" s="2" t="s">
        <v>55</v>
      </c>
      <c r="AF9" s="2" t="s">
        <v>75</v>
      </c>
    </row>
    <row r="10" spans="1:33" ht="12.75" x14ac:dyDescent="0.35">
      <c r="A10" s="1">
        <v>43147.410434375</v>
      </c>
      <c r="B10" s="2" t="s">
        <v>32</v>
      </c>
      <c r="C10" s="2" t="s">
        <v>52</v>
      </c>
      <c r="D10" s="2" t="s">
        <v>69</v>
      </c>
      <c r="E10" s="2" t="s">
        <v>46</v>
      </c>
      <c r="F10" s="2" t="s">
        <v>53</v>
      </c>
      <c r="G10" s="2" t="s">
        <v>59</v>
      </c>
      <c r="H10" s="2" t="s">
        <v>32</v>
      </c>
      <c r="K10" s="2" t="s">
        <v>38</v>
      </c>
      <c r="L10" s="2" t="s">
        <v>39</v>
      </c>
      <c r="M10" s="2" t="s">
        <v>39</v>
      </c>
      <c r="N10" s="2" t="s">
        <v>40</v>
      </c>
      <c r="O10" s="2" t="s">
        <v>40</v>
      </c>
      <c r="P10" s="2" t="s">
        <v>40</v>
      </c>
      <c r="Q10" s="2" t="s">
        <v>40</v>
      </c>
      <c r="R10" s="2" t="s">
        <v>40</v>
      </c>
      <c r="S10" s="2" t="s">
        <v>39</v>
      </c>
      <c r="U10" s="2" t="s">
        <v>57</v>
      </c>
      <c r="V10" s="2" t="s">
        <v>39</v>
      </c>
      <c r="W10" s="2" t="s">
        <v>41</v>
      </c>
      <c r="X10" s="2" t="s">
        <v>39</v>
      </c>
      <c r="Y10" s="2" t="s">
        <v>40</v>
      </c>
      <c r="Z10" s="2" t="s">
        <v>40</v>
      </c>
      <c r="AA10" s="2" t="s">
        <v>40</v>
      </c>
      <c r="AB10" s="2" t="s">
        <v>41</v>
      </c>
      <c r="AC10" s="2" t="s">
        <v>41</v>
      </c>
      <c r="AE10" s="2" t="s">
        <v>76</v>
      </c>
      <c r="AF10" s="2" t="s">
        <v>77</v>
      </c>
    </row>
    <row r="11" spans="1:33" ht="12.75" x14ac:dyDescent="0.35">
      <c r="A11" s="1">
        <v>43147.432708078704</v>
      </c>
      <c r="B11" s="2" t="s">
        <v>73</v>
      </c>
    </row>
    <row r="12" spans="1:33" ht="12.75" x14ac:dyDescent="0.35">
      <c r="A12" s="1">
        <v>43147.434489398147</v>
      </c>
      <c r="B12" s="2" t="s">
        <v>32</v>
      </c>
      <c r="C12" s="2" t="s">
        <v>78</v>
      </c>
      <c r="D12" s="2" t="s">
        <v>45</v>
      </c>
      <c r="E12" s="2" t="s">
        <v>79</v>
      </c>
      <c r="F12" s="2" t="s">
        <v>80</v>
      </c>
      <c r="G12" s="2" t="s">
        <v>81</v>
      </c>
      <c r="H12" s="2" t="s">
        <v>32</v>
      </c>
      <c r="K12" s="2" t="s">
        <v>38</v>
      </c>
      <c r="L12" s="2" t="s">
        <v>39</v>
      </c>
      <c r="M12" s="2" t="s">
        <v>39</v>
      </c>
      <c r="N12" s="2" t="s">
        <v>40</v>
      </c>
      <c r="O12" s="2" t="s">
        <v>40</v>
      </c>
      <c r="P12" s="2" t="s">
        <v>40</v>
      </c>
      <c r="Q12" s="2" t="s">
        <v>40</v>
      </c>
      <c r="R12" s="2" t="s">
        <v>40</v>
      </c>
      <c r="S12" s="2" t="s">
        <v>39</v>
      </c>
      <c r="U12" s="2" t="s">
        <v>42</v>
      </c>
      <c r="V12" s="2" t="s">
        <v>39</v>
      </c>
      <c r="W12" s="2" t="s">
        <v>39</v>
      </c>
      <c r="X12" s="2" t="s">
        <v>40</v>
      </c>
      <c r="Y12" s="2" t="s">
        <v>40</v>
      </c>
      <c r="Z12" s="2" t="s">
        <v>40</v>
      </c>
      <c r="AA12" s="2" t="s">
        <v>40</v>
      </c>
      <c r="AB12" s="2" t="s">
        <v>40</v>
      </c>
      <c r="AC12" s="2" t="s">
        <v>39</v>
      </c>
      <c r="AF12" s="2" t="s">
        <v>43</v>
      </c>
    </row>
    <row r="13" spans="1:33" ht="12.75" x14ac:dyDescent="0.35">
      <c r="A13" s="1">
        <v>43147.43637358796</v>
      </c>
      <c r="B13" s="2" t="s">
        <v>32</v>
      </c>
      <c r="C13" s="2" t="s">
        <v>52</v>
      </c>
      <c r="D13" s="2" t="s">
        <v>34</v>
      </c>
      <c r="E13" s="2" t="s">
        <v>46</v>
      </c>
      <c r="F13" s="2" t="s">
        <v>53</v>
      </c>
      <c r="G13" s="2" t="s">
        <v>59</v>
      </c>
      <c r="H13" s="2" t="s">
        <v>32</v>
      </c>
      <c r="K13" s="2" t="s">
        <v>38</v>
      </c>
      <c r="L13" s="2" t="s">
        <v>40</v>
      </c>
      <c r="M13" s="2" t="s">
        <v>40</v>
      </c>
      <c r="N13" s="2" t="s">
        <v>41</v>
      </c>
      <c r="O13" s="2" t="s">
        <v>39</v>
      </c>
      <c r="P13" s="2" t="s">
        <v>41</v>
      </c>
      <c r="Q13" s="2" t="s">
        <v>39</v>
      </c>
      <c r="R13" s="2" t="s">
        <v>41</v>
      </c>
      <c r="S13" s="2" t="s">
        <v>39</v>
      </c>
      <c r="U13" s="2" t="s">
        <v>42</v>
      </c>
      <c r="V13" s="2" t="s">
        <v>40</v>
      </c>
      <c r="W13" s="2" t="s">
        <v>40</v>
      </c>
      <c r="X13" s="2" t="s">
        <v>41</v>
      </c>
      <c r="Y13" s="2" t="s">
        <v>39</v>
      </c>
      <c r="Z13" s="2" t="s">
        <v>41</v>
      </c>
      <c r="AA13" s="2" t="s">
        <v>39</v>
      </c>
      <c r="AB13" s="2" t="s">
        <v>41</v>
      </c>
      <c r="AC13" s="2" t="s">
        <v>39</v>
      </c>
      <c r="AF13" s="2" t="s">
        <v>82</v>
      </c>
    </row>
    <row r="14" spans="1:33" ht="12.75" x14ac:dyDescent="0.35">
      <c r="A14" s="1">
        <v>43147.439412141204</v>
      </c>
      <c r="B14" s="2" t="s">
        <v>32</v>
      </c>
      <c r="C14" s="2" t="s">
        <v>52</v>
      </c>
      <c r="D14" s="2" t="s">
        <v>69</v>
      </c>
      <c r="E14" s="2" t="s">
        <v>46</v>
      </c>
      <c r="F14" s="2" t="s">
        <v>80</v>
      </c>
      <c r="G14" s="2" t="s">
        <v>59</v>
      </c>
      <c r="H14" s="2" t="s">
        <v>32</v>
      </c>
      <c r="K14" s="2" t="s">
        <v>50</v>
      </c>
      <c r="L14" s="2" t="s">
        <v>41</v>
      </c>
      <c r="M14" s="2" t="s">
        <v>40</v>
      </c>
      <c r="N14" s="2" t="s">
        <v>40</v>
      </c>
      <c r="O14" s="2" t="s">
        <v>40</v>
      </c>
      <c r="P14" s="2" t="s">
        <v>40</v>
      </c>
      <c r="Q14" s="2" t="s">
        <v>40</v>
      </c>
      <c r="R14" s="2" t="s">
        <v>41</v>
      </c>
      <c r="S14" s="2" t="s">
        <v>39</v>
      </c>
      <c r="U14" s="2" t="s">
        <v>50</v>
      </c>
      <c r="V14" s="2" t="s">
        <v>41</v>
      </c>
      <c r="W14" s="2" t="s">
        <v>40</v>
      </c>
      <c r="X14" s="2" t="s">
        <v>41</v>
      </c>
      <c r="Y14" s="2" t="s">
        <v>40</v>
      </c>
      <c r="Z14" s="2" t="s">
        <v>40</v>
      </c>
      <c r="AA14" s="2" t="s">
        <v>40</v>
      </c>
      <c r="AB14" s="2" t="s">
        <v>41</v>
      </c>
      <c r="AC14" s="2" t="s">
        <v>39</v>
      </c>
      <c r="AF14" s="2" t="s">
        <v>83</v>
      </c>
    </row>
    <row r="15" spans="1:33" ht="12.75" x14ac:dyDescent="0.35">
      <c r="A15" s="1">
        <v>43147.456451990744</v>
      </c>
      <c r="B15" s="2" t="s">
        <v>32</v>
      </c>
      <c r="C15" s="2" t="s">
        <v>33</v>
      </c>
      <c r="D15" s="2" t="s">
        <v>34</v>
      </c>
      <c r="E15" s="2" t="s">
        <v>46</v>
      </c>
      <c r="F15" s="2" t="s">
        <v>36</v>
      </c>
      <c r="G15" s="2" t="s">
        <v>59</v>
      </c>
      <c r="H15" s="2" t="s">
        <v>73</v>
      </c>
      <c r="I15" s="2" t="s">
        <v>84</v>
      </c>
      <c r="J15" s="2" t="s">
        <v>49</v>
      </c>
      <c r="AF15" s="2" t="s">
        <v>85</v>
      </c>
    </row>
    <row r="16" spans="1:33" ht="12.75" x14ac:dyDescent="0.35">
      <c r="A16" s="1">
        <v>43147.460139131945</v>
      </c>
      <c r="B16" s="2" t="s">
        <v>32</v>
      </c>
      <c r="C16" s="2" t="s">
        <v>44</v>
      </c>
      <c r="D16" s="2" t="s">
        <v>45</v>
      </c>
      <c r="E16" s="2" t="s">
        <v>46</v>
      </c>
      <c r="F16" s="2" t="s">
        <v>80</v>
      </c>
      <c r="G16" s="2" t="s">
        <v>59</v>
      </c>
      <c r="H16" s="2" t="s">
        <v>32</v>
      </c>
      <c r="K16" s="2" t="s">
        <v>38</v>
      </c>
      <c r="L16" s="2" t="s">
        <v>40</v>
      </c>
      <c r="M16" s="2" t="s">
        <v>40</v>
      </c>
      <c r="N16" s="2" t="s">
        <v>40</v>
      </c>
      <c r="O16" s="2" t="s">
        <v>40</v>
      </c>
      <c r="P16" s="2" t="s">
        <v>40</v>
      </c>
      <c r="Q16" s="2" t="s">
        <v>40</v>
      </c>
      <c r="R16" s="2" t="s">
        <v>40</v>
      </c>
      <c r="S16" s="2" t="s">
        <v>39</v>
      </c>
      <c r="U16" s="2" t="s">
        <v>42</v>
      </c>
      <c r="V16" s="2" t="s">
        <v>40</v>
      </c>
      <c r="W16" s="2" t="s">
        <v>40</v>
      </c>
      <c r="X16" s="2" t="s">
        <v>40</v>
      </c>
      <c r="Y16" s="2" t="s">
        <v>40</v>
      </c>
      <c r="Z16" s="2" t="s">
        <v>40</v>
      </c>
      <c r="AA16" s="2" t="s">
        <v>40</v>
      </c>
      <c r="AB16" s="2" t="s">
        <v>41</v>
      </c>
      <c r="AC16" s="2" t="s">
        <v>39</v>
      </c>
      <c r="AF16" s="2" t="s">
        <v>66</v>
      </c>
    </row>
    <row r="17" spans="1:33" ht="12.75" x14ac:dyDescent="0.35">
      <c r="A17" s="1">
        <v>43147.460602164356</v>
      </c>
      <c r="B17" s="2" t="s">
        <v>32</v>
      </c>
      <c r="C17" s="2" t="s">
        <v>86</v>
      </c>
      <c r="D17" s="2" t="s">
        <v>34</v>
      </c>
      <c r="E17" s="2" t="s">
        <v>35</v>
      </c>
      <c r="F17" s="2" t="s">
        <v>36</v>
      </c>
      <c r="G17" s="2" t="s">
        <v>59</v>
      </c>
      <c r="H17" s="2" t="s">
        <v>32</v>
      </c>
      <c r="K17" s="2" t="s">
        <v>38</v>
      </c>
      <c r="L17" s="2" t="s">
        <v>40</v>
      </c>
      <c r="M17" s="2" t="s">
        <v>41</v>
      </c>
      <c r="N17" s="2" t="s">
        <v>40</v>
      </c>
      <c r="O17" s="2" t="s">
        <v>40</v>
      </c>
      <c r="P17" s="2" t="s">
        <v>40</v>
      </c>
      <c r="Q17" s="2" t="s">
        <v>41</v>
      </c>
      <c r="R17" s="2" t="s">
        <v>39</v>
      </c>
      <c r="S17" s="2" t="s">
        <v>40</v>
      </c>
      <c r="T17" s="2" t="s">
        <v>87</v>
      </c>
      <c r="U17" s="2" t="s">
        <v>49</v>
      </c>
      <c r="V17" s="2" t="s">
        <v>39</v>
      </c>
      <c r="W17" s="2" t="s">
        <v>40</v>
      </c>
      <c r="X17" s="2" t="s">
        <v>40</v>
      </c>
      <c r="Y17" s="2" t="s">
        <v>40</v>
      </c>
      <c r="Z17" s="2" t="s">
        <v>40</v>
      </c>
      <c r="AA17" s="2" t="s">
        <v>40</v>
      </c>
      <c r="AB17" s="2" t="s">
        <v>40</v>
      </c>
      <c r="AC17" s="2" t="s">
        <v>40</v>
      </c>
      <c r="AF17" s="2" t="s">
        <v>88</v>
      </c>
    </row>
    <row r="18" spans="1:33" ht="12.75" x14ac:dyDescent="0.35">
      <c r="A18" s="1">
        <v>43147.461084236114</v>
      </c>
      <c r="B18" s="2" t="s">
        <v>32</v>
      </c>
      <c r="C18" s="2" t="s">
        <v>52</v>
      </c>
      <c r="D18" s="2" t="s">
        <v>34</v>
      </c>
      <c r="E18" s="2" t="s">
        <v>46</v>
      </c>
      <c r="F18" s="2" t="s">
        <v>80</v>
      </c>
      <c r="G18" s="2" t="s">
        <v>89</v>
      </c>
      <c r="H18" s="2" t="s">
        <v>32</v>
      </c>
      <c r="K18" s="2" t="s">
        <v>38</v>
      </c>
      <c r="L18" s="2" t="s">
        <v>40</v>
      </c>
      <c r="M18" s="2" t="s">
        <v>40</v>
      </c>
      <c r="N18" s="2" t="s">
        <v>41</v>
      </c>
      <c r="O18" s="2" t="s">
        <v>39</v>
      </c>
      <c r="P18" s="2" t="s">
        <v>40</v>
      </c>
      <c r="Q18" s="2" t="s">
        <v>39</v>
      </c>
      <c r="R18" s="2" t="s">
        <v>41</v>
      </c>
      <c r="S18" s="2" t="s">
        <v>39</v>
      </c>
      <c r="U18" s="2" t="s">
        <v>42</v>
      </c>
      <c r="V18" s="2" t="s">
        <v>40</v>
      </c>
      <c r="W18" s="2" t="s">
        <v>41</v>
      </c>
      <c r="X18" s="2" t="s">
        <v>49</v>
      </c>
      <c r="Y18" s="2" t="s">
        <v>39</v>
      </c>
      <c r="Z18" s="2" t="s">
        <v>41</v>
      </c>
      <c r="AA18" s="2" t="s">
        <v>39</v>
      </c>
      <c r="AB18" s="2" t="s">
        <v>41</v>
      </c>
      <c r="AC18" s="2" t="s">
        <v>39</v>
      </c>
      <c r="AF18" s="2" t="s">
        <v>82</v>
      </c>
    </row>
    <row r="19" spans="1:33" ht="12.75" x14ac:dyDescent="0.35">
      <c r="A19" s="1">
        <v>43147.461956817133</v>
      </c>
      <c r="B19" s="2" t="s">
        <v>32</v>
      </c>
      <c r="C19" s="2" t="s">
        <v>33</v>
      </c>
      <c r="D19" s="2" t="s">
        <v>45</v>
      </c>
      <c r="E19" s="2" t="s">
        <v>46</v>
      </c>
      <c r="F19" s="2" t="s">
        <v>53</v>
      </c>
      <c r="G19" s="2" t="s">
        <v>59</v>
      </c>
      <c r="H19" s="2" t="s">
        <v>32</v>
      </c>
      <c r="K19" s="2" t="s">
        <v>38</v>
      </c>
      <c r="L19" s="2" t="s">
        <v>40</v>
      </c>
      <c r="M19" s="2" t="s">
        <v>41</v>
      </c>
      <c r="N19" s="2" t="s">
        <v>39</v>
      </c>
      <c r="O19" s="2" t="s">
        <v>41</v>
      </c>
      <c r="P19" s="2" t="s">
        <v>40</v>
      </c>
      <c r="Q19" s="2" t="s">
        <v>49</v>
      </c>
      <c r="R19" s="2" t="s">
        <v>39</v>
      </c>
      <c r="S19" s="2" t="s">
        <v>49</v>
      </c>
      <c r="U19" s="2" t="s">
        <v>49</v>
      </c>
      <c r="V19" s="2" t="s">
        <v>39</v>
      </c>
      <c r="W19" s="2" t="s">
        <v>39</v>
      </c>
      <c r="X19" s="2" t="s">
        <v>41</v>
      </c>
      <c r="Y19" s="2" t="s">
        <v>39</v>
      </c>
      <c r="Z19" s="2" t="s">
        <v>49</v>
      </c>
      <c r="AA19" s="2" t="s">
        <v>49</v>
      </c>
      <c r="AB19" s="2" t="s">
        <v>49</v>
      </c>
      <c r="AC19" s="2" t="s">
        <v>49</v>
      </c>
      <c r="AF19" s="2" t="s">
        <v>90</v>
      </c>
    </row>
    <row r="20" spans="1:33" ht="12.75" x14ac:dyDescent="0.35">
      <c r="A20" s="1">
        <v>43147.464662048616</v>
      </c>
      <c r="B20" s="2" t="s">
        <v>32</v>
      </c>
      <c r="C20" s="2" t="s">
        <v>52</v>
      </c>
      <c r="D20" s="2" t="s">
        <v>34</v>
      </c>
      <c r="E20" s="2" t="s">
        <v>46</v>
      </c>
      <c r="F20" s="2" t="s">
        <v>71</v>
      </c>
      <c r="G20" s="2" t="s">
        <v>91</v>
      </c>
      <c r="H20" s="2" t="s">
        <v>73</v>
      </c>
      <c r="I20" s="2" t="s">
        <v>92</v>
      </c>
      <c r="J20" s="2" t="s">
        <v>49</v>
      </c>
      <c r="AF20" s="2" t="s">
        <v>93</v>
      </c>
    </row>
    <row r="21" spans="1:33" ht="12.75" x14ac:dyDescent="0.35">
      <c r="A21" s="1">
        <v>43147.476395138889</v>
      </c>
      <c r="B21" s="2" t="s">
        <v>32</v>
      </c>
      <c r="C21" s="2" t="s">
        <v>33</v>
      </c>
      <c r="D21" s="2" t="s">
        <v>45</v>
      </c>
      <c r="E21" s="2" t="s">
        <v>46</v>
      </c>
      <c r="F21" s="2" t="s">
        <v>80</v>
      </c>
      <c r="G21" s="2" t="s">
        <v>59</v>
      </c>
      <c r="H21" s="2" t="s">
        <v>73</v>
      </c>
      <c r="I21" s="2" t="s">
        <v>84</v>
      </c>
      <c r="J21" s="2" t="s">
        <v>49</v>
      </c>
      <c r="AF21" s="2" t="s">
        <v>51</v>
      </c>
      <c r="AG21" s="2" t="s">
        <v>94</v>
      </c>
    </row>
    <row r="22" spans="1:33" ht="12.75" x14ac:dyDescent="0.35">
      <c r="A22" s="1">
        <v>43147.483894826393</v>
      </c>
      <c r="B22" s="2" t="s">
        <v>32</v>
      </c>
      <c r="C22" s="2" t="s">
        <v>52</v>
      </c>
      <c r="D22" s="2" t="s">
        <v>45</v>
      </c>
      <c r="E22" s="2" t="s">
        <v>46</v>
      </c>
      <c r="F22" s="2" t="s">
        <v>80</v>
      </c>
      <c r="G22" s="2" t="s">
        <v>59</v>
      </c>
      <c r="H22" s="2" t="s">
        <v>32</v>
      </c>
      <c r="K22" s="2" t="s">
        <v>38</v>
      </c>
      <c r="L22" s="2" t="s">
        <v>40</v>
      </c>
      <c r="M22" s="2" t="s">
        <v>39</v>
      </c>
      <c r="N22" s="2" t="s">
        <v>41</v>
      </c>
      <c r="O22" s="2" t="s">
        <v>41</v>
      </c>
      <c r="P22" s="2" t="s">
        <v>41</v>
      </c>
      <c r="Q22" s="2" t="s">
        <v>41</v>
      </c>
      <c r="R22" s="2" t="s">
        <v>40</v>
      </c>
      <c r="S22" s="2" t="s">
        <v>41</v>
      </c>
      <c r="U22" s="2" t="s">
        <v>49</v>
      </c>
      <c r="V22" s="2" t="s">
        <v>49</v>
      </c>
      <c r="W22" s="2" t="s">
        <v>49</v>
      </c>
      <c r="X22" s="2" t="s">
        <v>49</v>
      </c>
      <c r="Y22" s="2" t="s">
        <v>49</v>
      </c>
      <c r="Z22" s="2" t="s">
        <v>49</v>
      </c>
      <c r="AA22" s="2" t="s">
        <v>49</v>
      </c>
      <c r="AB22" s="2" t="s">
        <v>49</v>
      </c>
      <c r="AC22" s="2" t="s">
        <v>49</v>
      </c>
      <c r="AE22" s="2" t="s">
        <v>95</v>
      </c>
      <c r="AF22" s="2" t="s">
        <v>96</v>
      </c>
      <c r="AG22" s="2" t="s">
        <v>97</v>
      </c>
    </row>
    <row r="23" spans="1:33" ht="12.75" x14ac:dyDescent="0.35">
      <c r="A23" s="1">
        <v>43147.486217233796</v>
      </c>
      <c r="B23" s="2" t="s">
        <v>32</v>
      </c>
      <c r="C23" s="2" t="s">
        <v>52</v>
      </c>
      <c r="D23" s="2" t="s">
        <v>45</v>
      </c>
      <c r="E23" s="2" t="s">
        <v>70</v>
      </c>
      <c r="F23" s="2" t="s">
        <v>71</v>
      </c>
      <c r="G23" s="2" t="s">
        <v>59</v>
      </c>
      <c r="H23" s="2" t="s">
        <v>73</v>
      </c>
      <c r="I23" s="2" t="s">
        <v>92</v>
      </c>
      <c r="J23" s="2" t="s">
        <v>55</v>
      </c>
      <c r="AF23" s="2" t="s">
        <v>98</v>
      </c>
    </row>
    <row r="24" spans="1:33" ht="12.75" x14ac:dyDescent="0.35">
      <c r="A24" s="1">
        <v>43147.508728171291</v>
      </c>
      <c r="B24" s="2" t="s">
        <v>32</v>
      </c>
      <c r="C24" s="2" t="s">
        <v>33</v>
      </c>
      <c r="D24" s="2" t="s">
        <v>34</v>
      </c>
      <c r="E24" s="2" t="s">
        <v>46</v>
      </c>
      <c r="F24" s="2" t="s">
        <v>53</v>
      </c>
      <c r="G24" s="2" t="s">
        <v>59</v>
      </c>
      <c r="H24" s="2" t="s">
        <v>73</v>
      </c>
      <c r="I24" s="2" t="s">
        <v>84</v>
      </c>
      <c r="J24" s="2" t="s">
        <v>49</v>
      </c>
      <c r="AF24" s="2" t="s">
        <v>99</v>
      </c>
    </row>
    <row r="25" spans="1:33" ht="12.75" x14ac:dyDescent="0.35">
      <c r="A25" s="1">
        <v>43147.509645520833</v>
      </c>
      <c r="B25" s="2" t="s">
        <v>32</v>
      </c>
      <c r="C25" s="2" t="s">
        <v>33</v>
      </c>
      <c r="D25" s="2" t="s">
        <v>45</v>
      </c>
      <c r="E25" s="2" t="s">
        <v>46</v>
      </c>
      <c r="F25" s="2" t="s">
        <v>53</v>
      </c>
      <c r="G25" s="2" t="s">
        <v>59</v>
      </c>
      <c r="H25" s="2" t="s">
        <v>32</v>
      </c>
      <c r="K25" s="2" t="s">
        <v>38</v>
      </c>
      <c r="L25" s="2" t="s">
        <v>40</v>
      </c>
      <c r="M25" s="2" t="s">
        <v>40</v>
      </c>
      <c r="N25" s="2" t="s">
        <v>41</v>
      </c>
      <c r="O25" s="2" t="s">
        <v>39</v>
      </c>
      <c r="P25" s="2" t="s">
        <v>40</v>
      </c>
      <c r="Q25" s="2" t="s">
        <v>40</v>
      </c>
      <c r="R25" s="2" t="s">
        <v>40</v>
      </c>
      <c r="S25" s="2" t="s">
        <v>49</v>
      </c>
      <c r="U25" s="2" t="s">
        <v>57</v>
      </c>
      <c r="V25" s="2" t="s">
        <v>39</v>
      </c>
      <c r="W25" s="2" t="s">
        <v>49</v>
      </c>
      <c r="X25" s="2" t="s">
        <v>41</v>
      </c>
      <c r="Y25" s="2" t="s">
        <v>41</v>
      </c>
      <c r="Z25" s="2" t="s">
        <v>40</v>
      </c>
      <c r="AA25" s="2" t="s">
        <v>40</v>
      </c>
      <c r="AB25" s="2" t="s">
        <v>40</v>
      </c>
      <c r="AC25" s="2" t="s">
        <v>49</v>
      </c>
      <c r="AF25" s="2" t="s">
        <v>51</v>
      </c>
    </row>
    <row r="26" spans="1:33" ht="12.75" x14ac:dyDescent="0.35">
      <c r="A26" s="1">
        <v>43147.529326967589</v>
      </c>
      <c r="B26" s="2" t="s">
        <v>32</v>
      </c>
      <c r="C26" s="2" t="s">
        <v>100</v>
      </c>
      <c r="D26" s="2" t="s">
        <v>34</v>
      </c>
      <c r="E26" s="2" t="s">
        <v>101</v>
      </c>
      <c r="F26" s="2" t="s">
        <v>53</v>
      </c>
      <c r="G26" s="2" t="s">
        <v>54</v>
      </c>
      <c r="H26" s="2" t="s">
        <v>32</v>
      </c>
      <c r="K26" s="2" t="s">
        <v>38</v>
      </c>
      <c r="L26" s="2" t="s">
        <v>40</v>
      </c>
      <c r="M26" s="2" t="s">
        <v>41</v>
      </c>
      <c r="N26" s="2" t="s">
        <v>40</v>
      </c>
      <c r="O26" s="2" t="s">
        <v>40</v>
      </c>
      <c r="P26" s="2" t="s">
        <v>41</v>
      </c>
      <c r="Q26" s="2" t="s">
        <v>39</v>
      </c>
      <c r="R26" s="2" t="s">
        <v>41</v>
      </c>
      <c r="S26" s="2" t="s">
        <v>39</v>
      </c>
      <c r="U26" s="2" t="s">
        <v>57</v>
      </c>
      <c r="V26" s="2" t="s">
        <v>40</v>
      </c>
      <c r="W26" s="2" t="s">
        <v>41</v>
      </c>
      <c r="X26" s="2" t="s">
        <v>39</v>
      </c>
      <c r="Y26" s="2" t="s">
        <v>41</v>
      </c>
      <c r="Z26" s="2" t="s">
        <v>41</v>
      </c>
      <c r="AA26" s="2" t="s">
        <v>41</v>
      </c>
      <c r="AB26" s="2" t="s">
        <v>41</v>
      </c>
      <c r="AC26" s="2" t="s">
        <v>41</v>
      </c>
      <c r="AE26" s="2" t="s">
        <v>102</v>
      </c>
      <c r="AF26" s="2" t="s">
        <v>103</v>
      </c>
      <c r="AG26" s="2" t="s">
        <v>104</v>
      </c>
    </row>
    <row r="27" spans="1:33" ht="12.75" x14ac:dyDescent="0.35">
      <c r="A27" s="1">
        <v>43147.54700283565</v>
      </c>
      <c r="B27" s="2" t="s">
        <v>32</v>
      </c>
      <c r="C27" s="2" t="s">
        <v>52</v>
      </c>
      <c r="D27" s="2" t="s">
        <v>45</v>
      </c>
      <c r="E27" s="2" t="s">
        <v>70</v>
      </c>
      <c r="F27" s="2" t="s">
        <v>53</v>
      </c>
      <c r="G27" s="2" t="s">
        <v>105</v>
      </c>
      <c r="H27" s="2" t="s">
        <v>73</v>
      </c>
      <c r="I27" s="2" t="s">
        <v>84</v>
      </c>
      <c r="J27" s="2" t="s">
        <v>49</v>
      </c>
      <c r="AF27" s="2" t="s">
        <v>82</v>
      </c>
    </row>
    <row r="28" spans="1:33" ht="12.75" x14ac:dyDescent="0.35">
      <c r="A28" s="1">
        <v>43147.575363460652</v>
      </c>
      <c r="B28" s="2" t="s">
        <v>32</v>
      </c>
      <c r="C28" s="2" t="s">
        <v>52</v>
      </c>
      <c r="D28" s="2" t="s">
        <v>34</v>
      </c>
      <c r="E28" s="2" t="s">
        <v>46</v>
      </c>
      <c r="F28" s="2" t="s">
        <v>53</v>
      </c>
      <c r="G28" s="2" t="s">
        <v>59</v>
      </c>
      <c r="H28" s="2" t="s">
        <v>32</v>
      </c>
      <c r="K28" s="2" t="s">
        <v>50</v>
      </c>
      <c r="L28" s="2" t="s">
        <v>41</v>
      </c>
      <c r="M28" s="2" t="s">
        <v>40</v>
      </c>
      <c r="N28" s="2" t="s">
        <v>40</v>
      </c>
      <c r="O28" s="2" t="s">
        <v>39</v>
      </c>
      <c r="P28" s="2" t="s">
        <v>40</v>
      </c>
      <c r="Q28" s="2" t="s">
        <v>40</v>
      </c>
      <c r="R28" s="2" t="s">
        <v>39</v>
      </c>
      <c r="S28" s="2" t="s">
        <v>39</v>
      </c>
      <c r="U28" s="2" t="s">
        <v>42</v>
      </c>
      <c r="V28" s="2" t="s">
        <v>39</v>
      </c>
      <c r="W28" s="2" t="s">
        <v>40</v>
      </c>
      <c r="X28" s="2" t="s">
        <v>40</v>
      </c>
      <c r="Y28" s="2" t="s">
        <v>39</v>
      </c>
      <c r="Z28" s="2" t="s">
        <v>40</v>
      </c>
      <c r="AA28" s="2" t="s">
        <v>40</v>
      </c>
      <c r="AB28" s="2" t="s">
        <v>39</v>
      </c>
      <c r="AC28" s="2" t="s">
        <v>39</v>
      </c>
      <c r="AE28" s="2" t="s">
        <v>106</v>
      </c>
      <c r="AF28" s="2" t="s">
        <v>107</v>
      </c>
    </row>
    <row r="29" spans="1:33" ht="12.75" x14ac:dyDescent="0.35">
      <c r="A29" s="1">
        <v>43147.585706053243</v>
      </c>
      <c r="B29" s="2" t="s">
        <v>32</v>
      </c>
      <c r="C29" s="2" t="s">
        <v>108</v>
      </c>
      <c r="D29" s="2" t="s">
        <v>45</v>
      </c>
      <c r="E29" s="2" t="s">
        <v>35</v>
      </c>
      <c r="F29" s="2" t="s">
        <v>71</v>
      </c>
      <c r="G29" s="2" t="s">
        <v>109</v>
      </c>
      <c r="H29" s="2" t="s">
        <v>32</v>
      </c>
      <c r="K29" s="2" t="s">
        <v>38</v>
      </c>
      <c r="L29" s="2" t="s">
        <v>39</v>
      </c>
      <c r="M29" s="2" t="s">
        <v>39</v>
      </c>
      <c r="N29" s="2" t="s">
        <v>39</v>
      </c>
      <c r="O29" s="2" t="s">
        <v>40</v>
      </c>
      <c r="P29" s="2" t="s">
        <v>40</v>
      </c>
      <c r="Q29" s="2" t="s">
        <v>40</v>
      </c>
      <c r="R29" s="2" t="s">
        <v>39</v>
      </c>
      <c r="S29" s="2" t="s">
        <v>39</v>
      </c>
      <c r="U29" s="2" t="s">
        <v>42</v>
      </c>
      <c r="V29" s="2" t="s">
        <v>39</v>
      </c>
      <c r="W29" s="2" t="s">
        <v>39</v>
      </c>
      <c r="X29" s="2" t="s">
        <v>40</v>
      </c>
      <c r="Y29" s="2" t="s">
        <v>41</v>
      </c>
      <c r="Z29" s="2" t="s">
        <v>41</v>
      </c>
      <c r="AA29" s="2" t="s">
        <v>49</v>
      </c>
      <c r="AB29" s="2" t="s">
        <v>39</v>
      </c>
      <c r="AC29" s="2" t="s">
        <v>39</v>
      </c>
      <c r="AF29" s="2" t="s">
        <v>110</v>
      </c>
    </row>
    <row r="30" spans="1:33" ht="12.75" x14ac:dyDescent="0.35">
      <c r="A30" s="1">
        <v>43147.594505891204</v>
      </c>
      <c r="B30" s="2" t="s">
        <v>32</v>
      </c>
      <c r="C30" s="2" t="s">
        <v>33</v>
      </c>
      <c r="D30" s="2" t="s">
        <v>45</v>
      </c>
      <c r="E30" s="2" t="s">
        <v>46</v>
      </c>
      <c r="F30" s="2" t="s">
        <v>80</v>
      </c>
      <c r="G30" s="2" t="s">
        <v>59</v>
      </c>
      <c r="H30" s="2" t="s">
        <v>32</v>
      </c>
      <c r="K30" s="2" t="s">
        <v>38</v>
      </c>
      <c r="L30" s="2" t="s">
        <v>41</v>
      </c>
      <c r="M30" s="2" t="s">
        <v>41</v>
      </c>
      <c r="N30" s="2" t="s">
        <v>49</v>
      </c>
      <c r="O30" s="2" t="s">
        <v>39</v>
      </c>
      <c r="P30" s="2" t="s">
        <v>41</v>
      </c>
      <c r="Q30" s="2" t="s">
        <v>41</v>
      </c>
      <c r="R30" s="2" t="s">
        <v>41</v>
      </c>
      <c r="S30" s="2" t="s">
        <v>39</v>
      </c>
      <c r="T30" s="2" t="s">
        <v>111</v>
      </c>
      <c r="U30" s="2" t="s">
        <v>42</v>
      </c>
      <c r="V30" s="2" t="s">
        <v>40</v>
      </c>
      <c r="W30" s="2" t="s">
        <v>40</v>
      </c>
      <c r="X30" s="2" t="s">
        <v>41</v>
      </c>
      <c r="Y30" s="2" t="s">
        <v>39</v>
      </c>
      <c r="Z30" s="2" t="s">
        <v>41</v>
      </c>
      <c r="AA30" s="2" t="s">
        <v>41</v>
      </c>
      <c r="AB30" s="2" t="s">
        <v>41</v>
      </c>
      <c r="AC30" s="2" t="s">
        <v>39</v>
      </c>
      <c r="AD30" s="2" t="s">
        <v>111</v>
      </c>
      <c r="AF30" s="2" t="s">
        <v>112</v>
      </c>
    </row>
    <row r="31" spans="1:33" ht="12.75" x14ac:dyDescent="0.35">
      <c r="A31" s="1">
        <v>43147.594867372682</v>
      </c>
      <c r="B31" s="2" t="s">
        <v>32</v>
      </c>
      <c r="C31" s="2" t="s">
        <v>100</v>
      </c>
      <c r="D31" s="2" t="s">
        <v>69</v>
      </c>
      <c r="E31" s="2" t="s">
        <v>46</v>
      </c>
      <c r="F31" s="2" t="s">
        <v>36</v>
      </c>
      <c r="G31" s="2" t="s">
        <v>59</v>
      </c>
      <c r="H31" s="2" t="s">
        <v>32</v>
      </c>
      <c r="K31" s="2" t="s">
        <v>113</v>
      </c>
      <c r="L31" s="2" t="s">
        <v>39</v>
      </c>
      <c r="M31" s="2" t="s">
        <v>40</v>
      </c>
      <c r="N31" s="2" t="s">
        <v>41</v>
      </c>
      <c r="O31" s="2" t="s">
        <v>40</v>
      </c>
      <c r="P31" s="2" t="s">
        <v>40</v>
      </c>
      <c r="Q31" s="2" t="s">
        <v>40</v>
      </c>
      <c r="R31" s="2" t="s">
        <v>40</v>
      </c>
      <c r="S31" s="2" t="s">
        <v>39</v>
      </c>
      <c r="U31" s="2" t="s">
        <v>49</v>
      </c>
      <c r="V31" s="2" t="s">
        <v>39</v>
      </c>
      <c r="W31" s="2" t="s">
        <v>39</v>
      </c>
      <c r="X31" s="2" t="s">
        <v>39</v>
      </c>
      <c r="Y31" s="2" t="s">
        <v>40</v>
      </c>
      <c r="Z31" s="2" t="s">
        <v>40</v>
      </c>
      <c r="AA31" s="2" t="s">
        <v>40</v>
      </c>
      <c r="AB31" s="2" t="s">
        <v>41</v>
      </c>
      <c r="AC31" s="2" t="s">
        <v>41</v>
      </c>
      <c r="AF31" s="2" t="s">
        <v>114</v>
      </c>
    </row>
    <row r="32" spans="1:33" ht="12.75" x14ac:dyDescent="0.35">
      <c r="A32" s="1">
        <v>43147.59606773148</v>
      </c>
      <c r="B32" s="2" t="s">
        <v>32</v>
      </c>
      <c r="C32" s="2" t="s">
        <v>115</v>
      </c>
      <c r="D32" s="2" t="s">
        <v>34</v>
      </c>
      <c r="E32" s="2" t="s">
        <v>116</v>
      </c>
      <c r="F32" s="2" t="s">
        <v>53</v>
      </c>
      <c r="G32" s="2" t="s">
        <v>117</v>
      </c>
      <c r="H32" s="2" t="s">
        <v>32</v>
      </c>
      <c r="K32" s="2" t="s">
        <v>38</v>
      </c>
      <c r="L32" s="2" t="s">
        <v>41</v>
      </c>
      <c r="M32" s="2" t="s">
        <v>41</v>
      </c>
      <c r="N32" s="2" t="s">
        <v>40</v>
      </c>
      <c r="O32" s="2" t="s">
        <v>40</v>
      </c>
      <c r="P32" s="2" t="s">
        <v>40</v>
      </c>
      <c r="Q32" s="2" t="s">
        <v>39</v>
      </c>
      <c r="R32" s="2" t="s">
        <v>41</v>
      </c>
      <c r="S32" s="2" t="s">
        <v>39</v>
      </c>
      <c r="T32" s="2" t="s">
        <v>118</v>
      </c>
      <c r="U32" s="2" t="s">
        <v>42</v>
      </c>
      <c r="V32" s="2" t="s">
        <v>39</v>
      </c>
      <c r="W32" s="2" t="s">
        <v>40</v>
      </c>
      <c r="X32" s="2" t="s">
        <v>39</v>
      </c>
      <c r="Y32" s="2" t="s">
        <v>39</v>
      </c>
      <c r="Z32" s="2" t="s">
        <v>41</v>
      </c>
      <c r="AA32" s="2" t="s">
        <v>40</v>
      </c>
      <c r="AB32" s="2" t="s">
        <v>41</v>
      </c>
      <c r="AC32" s="2" t="s">
        <v>41</v>
      </c>
      <c r="AF32" s="2" t="s">
        <v>119</v>
      </c>
      <c r="AG32" s="2" t="s">
        <v>120</v>
      </c>
    </row>
    <row r="33" spans="1:32" ht="12.75" x14ac:dyDescent="0.35">
      <c r="A33" s="1">
        <v>43147.620208518521</v>
      </c>
      <c r="B33" s="2" t="s">
        <v>32</v>
      </c>
      <c r="C33" s="2" t="s">
        <v>33</v>
      </c>
      <c r="D33" s="2" t="s">
        <v>45</v>
      </c>
      <c r="E33" s="2" t="s">
        <v>46</v>
      </c>
      <c r="F33" s="2" t="s">
        <v>36</v>
      </c>
      <c r="G33" s="2" t="s">
        <v>59</v>
      </c>
      <c r="H33" s="2" t="s">
        <v>32</v>
      </c>
      <c r="K33" s="2" t="s">
        <v>121</v>
      </c>
      <c r="L33" s="2" t="s">
        <v>41</v>
      </c>
      <c r="M33" s="2" t="s">
        <v>41</v>
      </c>
      <c r="N33" s="2" t="s">
        <v>39</v>
      </c>
      <c r="O33" s="2" t="s">
        <v>39</v>
      </c>
      <c r="P33" s="2" t="s">
        <v>41</v>
      </c>
      <c r="Q33" s="2" t="s">
        <v>41</v>
      </c>
      <c r="R33" s="2" t="s">
        <v>41</v>
      </c>
      <c r="S33" s="2" t="s">
        <v>41</v>
      </c>
      <c r="U33" s="2" t="s">
        <v>49</v>
      </c>
      <c r="V33" s="2" t="s">
        <v>49</v>
      </c>
      <c r="W33" s="2" t="s">
        <v>41</v>
      </c>
      <c r="X33" s="2" t="s">
        <v>49</v>
      </c>
      <c r="Y33" s="2" t="s">
        <v>49</v>
      </c>
      <c r="Z33" s="2" t="s">
        <v>49</v>
      </c>
      <c r="AA33" s="2" t="s">
        <v>49</v>
      </c>
      <c r="AB33" s="2" t="s">
        <v>41</v>
      </c>
      <c r="AC33" s="2" t="s">
        <v>41</v>
      </c>
      <c r="AF33" s="2" t="s">
        <v>122</v>
      </c>
    </row>
    <row r="34" spans="1:32" ht="12.75" x14ac:dyDescent="0.35">
      <c r="A34" s="1">
        <v>43147.636166284719</v>
      </c>
      <c r="B34" s="2" t="s">
        <v>73</v>
      </c>
    </row>
    <row r="35" spans="1:32" ht="12.75" x14ac:dyDescent="0.35">
      <c r="A35" s="1">
        <v>43147.660323090277</v>
      </c>
      <c r="B35" s="2" t="s">
        <v>32</v>
      </c>
      <c r="C35" s="2" t="s">
        <v>115</v>
      </c>
      <c r="D35" s="2" t="s">
        <v>45</v>
      </c>
      <c r="E35" s="2" t="s">
        <v>46</v>
      </c>
      <c r="F35" s="2" t="s">
        <v>71</v>
      </c>
      <c r="G35" s="2" t="s">
        <v>59</v>
      </c>
      <c r="H35" s="2" t="s">
        <v>32</v>
      </c>
      <c r="K35" s="2" t="s">
        <v>38</v>
      </c>
      <c r="L35" s="2" t="s">
        <v>41</v>
      </c>
      <c r="M35" s="2" t="s">
        <v>40</v>
      </c>
      <c r="N35" s="2" t="s">
        <v>40</v>
      </c>
      <c r="O35" s="2" t="s">
        <v>40</v>
      </c>
      <c r="P35" s="2" t="s">
        <v>40</v>
      </c>
      <c r="Q35" s="2" t="s">
        <v>39</v>
      </c>
      <c r="R35" s="2" t="s">
        <v>41</v>
      </c>
      <c r="S35" s="2" t="s">
        <v>39</v>
      </c>
      <c r="U35" s="2" t="s">
        <v>42</v>
      </c>
      <c r="V35" s="2" t="s">
        <v>39</v>
      </c>
      <c r="W35" s="2" t="s">
        <v>41</v>
      </c>
      <c r="X35" s="2" t="s">
        <v>40</v>
      </c>
      <c r="Y35" s="2" t="s">
        <v>39</v>
      </c>
      <c r="Z35" s="2" t="s">
        <v>41</v>
      </c>
      <c r="AA35" s="2" t="s">
        <v>39</v>
      </c>
      <c r="AB35" s="2" t="s">
        <v>41</v>
      </c>
      <c r="AC35" s="2" t="s">
        <v>39</v>
      </c>
      <c r="AF35" s="2" t="s">
        <v>123</v>
      </c>
    </row>
    <row r="36" spans="1:32" ht="12.75" x14ac:dyDescent="0.35">
      <c r="A36" s="1">
        <v>43147.668192291661</v>
      </c>
      <c r="B36" s="2" t="s">
        <v>32</v>
      </c>
      <c r="C36" s="2" t="s">
        <v>33</v>
      </c>
      <c r="D36" s="2" t="s">
        <v>45</v>
      </c>
      <c r="E36" s="2" t="s">
        <v>46</v>
      </c>
      <c r="F36" s="2" t="s">
        <v>36</v>
      </c>
      <c r="G36" s="2" t="s">
        <v>124</v>
      </c>
      <c r="H36" s="2" t="s">
        <v>32</v>
      </c>
      <c r="K36" s="2" t="s">
        <v>121</v>
      </c>
      <c r="L36" s="2" t="s">
        <v>41</v>
      </c>
      <c r="M36" s="2" t="s">
        <v>41</v>
      </c>
      <c r="N36" s="2" t="s">
        <v>41</v>
      </c>
      <c r="O36" s="2" t="s">
        <v>41</v>
      </c>
      <c r="P36" s="2" t="s">
        <v>40</v>
      </c>
      <c r="Q36" s="2" t="s">
        <v>40</v>
      </c>
      <c r="R36" s="2" t="s">
        <v>39</v>
      </c>
      <c r="S36" s="2" t="s">
        <v>41</v>
      </c>
      <c r="U36" s="2" t="s">
        <v>42</v>
      </c>
      <c r="V36" s="2" t="s">
        <v>41</v>
      </c>
      <c r="W36" s="2" t="s">
        <v>41</v>
      </c>
      <c r="X36" s="2" t="s">
        <v>39</v>
      </c>
      <c r="Y36" s="2" t="s">
        <v>41</v>
      </c>
      <c r="Z36" s="2" t="s">
        <v>40</v>
      </c>
      <c r="AA36" s="2" t="s">
        <v>40</v>
      </c>
      <c r="AB36" s="2" t="s">
        <v>41</v>
      </c>
      <c r="AC36" s="2" t="s">
        <v>41</v>
      </c>
      <c r="AF36" s="2" t="s">
        <v>66</v>
      </c>
    </row>
    <row r="37" spans="1:32" ht="12.75" x14ac:dyDescent="0.35">
      <c r="A37" s="1">
        <v>43147.687923749996</v>
      </c>
      <c r="B37" s="2" t="s">
        <v>32</v>
      </c>
      <c r="C37" s="2" t="s">
        <v>52</v>
      </c>
      <c r="D37" s="2" t="s">
        <v>34</v>
      </c>
      <c r="E37" s="2" t="s">
        <v>46</v>
      </c>
      <c r="F37" s="2" t="s">
        <v>36</v>
      </c>
      <c r="G37" s="2" t="s">
        <v>59</v>
      </c>
      <c r="H37" s="2" t="s">
        <v>32</v>
      </c>
      <c r="K37" s="2" t="s">
        <v>121</v>
      </c>
      <c r="L37" s="2" t="s">
        <v>40</v>
      </c>
      <c r="M37" s="2" t="s">
        <v>40</v>
      </c>
      <c r="N37" s="2" t="s">
        <v>40</v>
      </c>
      <c r="O37" s="2" t="s">
        <v>40</v>
      </c>
      <c r="P37" s="2" t="s">
        <v>40</v>
      </c>
      <c r="Q37" s="2" t="s">
        <v>40</v>
      </c>
      <c r="R37" s="2" t="s">
        <v>40</v>
      </c>
      <c r="S37" s="2" t="s">
        <v>39</v>
      </c>
      <c r="U37" s="2" t="s">
        <v>121</v>
      </c>
      <c r="V37" s="2" t="s">
        <v>40</v>
      </c>
      <c r="W37" s="2" t="s">
        <v>40</v>
      </c>
      <c r="X37" s="2" t="s">
        <v>40</v>
      </c>
      <c r="Y37" s="2" t="s">
        <v>40</v>
      </c>
      <c r="Z37" s="2" t="s">
        <v>40</v>
      </c>
      <c r="AA37" s="2" t="s">
        <v>40</v>
      </c>
      <c r="AB37" s="2" t="s">
        <v>40</v>
      </c>
      <c r="AC37" s="2" t="s">
        <v>39</v>
      </c>
      <c r="AF37" s="2" t="s">
        <v>51</v>
      </c>
    </row>
    <row r="38" spans="1:32" ht="12.75" x14ac:dyDescent="0.35">
      <c r="A38" s="1">
        <v>43147.709273692133</v>
      </c>
      <c r="B38" s="2" t="s">
        <v>32</v>
      </c>
      <c r="C38" s="2" t="s">
        <v>125</v>
      </c>
      <c r="D38" s="2" t="s">
        <v>45</v>
      </c>
      <c r="E38" s="2" t="s">
        <v>126</v>
      </c>
      <c r="F38" s="2" t="s">
        <v>80</v>
      </c>
      <c r="G38" s="2" t="s">
        <v>59</v>
      </c>
      <c r="H38" s="2" t="s">
        <v>73</v>
      </c>
      <c r="I38" s="2" t="s">
        <v>92</v>
      </c>
      <c r="J38" s="2" t="s">
        <v>49</v>
      </c>
      <c r="AF38" s="2" t="s">
        <v>127</v>
      </c>
    </row>
    <row r="39" spans="1:32" ht="12.75" x14ac:dyDescent="0.35">
      <c r="A39" s="1">
        <v>43147.732137280094</v>
      </c>
      <c r="B39" s="2" t="s">
        <v>73</v>
      </c>
    </row>
    <row r="40" spans="1:32" ht="12.75" x14ac:dyDescent="0.35">
      <c r="A40" s="1">
        <v>43147.762976423612</v>
      </c>
      <c r="B40" s="2" t="s">
        <v>73</v>
      </c>
    </row>
    <row r="41" spans="1:32" ht="12.75" x14ac:dyDescent="0.35">
      <c r="A41" s="1">
        <v>43147.834350636578</v>
      </c>
      <c r="B41" s="2" t="s">
        <v>32</v>
      </c>
      <c r="C41" s="2" t="s">
        <v>33</v>
      </c>
      <c r="D41" s="2" t="s">
        <v>34</v>
      </c>
      <c r="E41" s="2" t="s">
        <v>46</v>
      </c>
      <c r="F41" s="2" t="s">
        <v>53</v>
      </c>
      <c r="G41" s="2" t="s">
        <v>59</v>
      </c>
      <c r="H41" s="2" t="s">
        <v>32</v>
      </c>
      <c r="K41" s="2" t="s">
        <v>49</v>
      </c>
      <c r="L41" s="2" t="s">
        <v>39</v>
      </c>
      <c r="M41" s="2" t="s">
        <v>40</v>
      </c>
      <c r="N41" s="2" t="s">
        <v>49</v>
      </c>
      <c r="O41" s="2" t="s">
        <v>49</v>
      </c>
      <c r="P41" s="2" t="s">
        <v>49</v>
      </c>
      <c r="Q41" s="2" t="s">
        <v>41</v>
      </c>
      <c r="R41" s="2" t="s">
        <v>41</v>
      </c>
      <c r="S41" s="2" t="s">
        <v>49</v>
      </c>
      <c r="U41" s="2" t="s">
        <v>42</v>
      </c>
      <c r="V41" s="2" t="s">
        <v>39</v>
      </c>
      <c r="W41" s="2" t="s">
        <v>49</v>
      </c>
      <c r="X41" s="2" t="s">
        <v>41</v>
      </c>
      <c r="Y41" s="2" t="s">
        <v>41</v>
      </c>
      <c r="Z41" s="2" t="s">
        <v>49</v>
      </c>
      <c r="AA41" s="2" t="s">
        <v>49</v>
      </c>
      <c r="AB41" s="2" t="s">
        <v>49</v>
      </c>
      <c r="AC41" s="2" t="s">
        <v>49</v>
      </c>
      <c r="AF41" s="2" t="s">
        <v>128</v>
      </c>
    </row>
    <row r="42" spans="1:32" ht="12.75" x14ac:dyDescent="0.35">
      <c r="A42" s="1">
        <v>43147.862809247687</v>
      </c>
      <c r="B42" s="2" t="s">
        <v>32</v>
      </c>
      <c r="C42" s="2" t="s">
        <v>129</v>
      </c>
      <c r="D42" s="2" t="s">
        <v>34</v>
      </c>
      <c r="E42" s="2" t="s">
        <v>46</v>
      </c>
      <c r="F42" s="2" t="s">
        <v>80</v>
      </c>
      <c r="G42" s="2" t="s">
        <v>59</v>
      </c>
      <c r="H42" s="2" t="s">
        <v>32</v>
      </c>
      <c r="K42" s="2" t="s">
        <v>38</v>
      </c>
      <c r="L42" s="2" t="s">
        <v>40</v>
      </c>
      <c r="M42" s="2" t="s">
        <v>40</v>
      </c>
      <c r="N42" s="2" t="s">
        <v>40</v>
      </c>
      <c r="O42" s="2" t="s">
        <v>40</v>
      </c>
      <c r="P42" s="2" t="s">
        <v>40</v>
      </c>
      <c r="Q42" s="2" t="s">
        <v>40</v>
      </c>
      <c r="R42" s="2" t="s">
        <v>40</v>
      </c>
      <c r="S42" s="2" t="s">
        <v>39</v>
      </c>
      <c r="U42" s="2" t="s">
        <v>42</v>
      </c>
      <c r="V42" s="2" t="s">
        <v>40</v>
      </c>
      <c r="W42" s="2" t="s">
        <v>40</v>
      </c>
      <c r="X42" s="2" t="s">
        <v>40</v>
      </c>
      <c r="Y42" s="2" t="s">
        <v>41</v>
      </c>
      <c r="Z42" s="2" t="s">
        <v>41</v>
      </c>
      <c r="AA42" s="2" t="s">
        <v>41</v>
      </c>
      <c r="AB42" s="2" t="s">
        <v>41</v>
      </c>
      <c r="AC42" s="2" t="s">
        <v>39</v>
      </c>
      <c r="AF42" s="2" t="s">
        <v>130</v>
      </c>
    </row>
    <row r="43" spans="1:32" ht="12.75" x14ac:dyDescent="0.35">
      <c r="A43" s="1">
        <v>43147.920235428246</v>
      </c>
      <c r="B43" s="2" t="s">
        <v>32</v>
      </c>
      <c r="C43" s="2" t="s">
        <v>131</v>
      </c>
      <c r="D43" s="2" t="s">
        <v>34</v>
      </c>
      <c r="E43" s="2" t="s">
        <v>46</v>
      </c>
      <c r="F43" s="2" t="s">
        <v>53</v>
      </c>
      <c r="G43" s="2" t="s">
        <v>59</v>
      </c>
      <c r="H43" s="2" t="s">
        <v>32</v>
      </c>
      <c r="K43" s="2" t="s">
        <v>132</v>
      </c>
      <c r="L43" s="2" t="s">
        <v>40</v>
      </c>
      <c r="M43" s="2" t="s">
        <v>40</v>
      </c>
      <c r="N43" s="2" t="s">
        <v>39</v>
      </c>
      <c r="O43" s="2" t="s">
        <v>39</v>
      </c>
      <c r="P43" s="2" t="s">
        <v>41</v>
      </c>
      <c r="Q43" s="2" t="s">
        <v>41</v>
      </c>
      <c r="R43" s="2" t="s">
        <v>41</v>
      </c>
      <c r="S43" s="2" t="s">
        <v>39</v>
      </c>
      <c r="U43" s="2" t="s">
        <v>42</v>
      </c>
      <c r="V43" s="2" t="s">
        <v>41</v>
      </c>
      <c r="W43" s="2" t="s">
        <v>41</v>
      </c>
      <c r="X43" s="2" t="s">
        <v>39</v>
      </c>
      <c r="Y43" s="2" t="s">
        <v>41</v>
      </c>
      <c r="Z43" s="2" t="s">
        <v>41</v>
      </c>
      <c r="AA43" s="2" t="s">
        <v>41</v>
      </c>
      <c r="AB43" s="2" t="s">
        <v>39</v>
      </c>
      <c r="AC43" s="2" t="s">
        <v>39</v>
      </c>
      <c r="AF43" s="2" t="s">
        <v>133</v>
      </c>
    </row>
    <row r="44" spans="1:32" ht="12.75" x14ac:dyDescent="0.35">
      <c r="A44" s="1">
        <v>43147.931175092592</v>
      </c>
      <c r="B44" s="2" t="s">
        <v>32</v>
      </c>
      <c r="C44" s="2" t="s">
        <v>52</v>
      </c>
      <c r="D44" s="2" t="s">
        <v>34</v>
      </c>
      <c r="E44" s="2" t="s">
        <v>134</v>
      </c>
      <c r="F44" s="2" t="s">
        <v>36</v>
      </c>
      <c r="G44" s="2" t="s">
        <v>135</v>
      </c>
      <c r="H44" s="2" t="s">
        <v>32</v>
      </c>
      <c r="K44" s="2" t="s">
        <v>38</v>
      </c>
      <c r="L44" s="2" t="s">
        <v>41</v>
      </c>
      <c r="M44" s="2" t="s">
        <v>40</v>
      </c>
      <c r="N44" s="2" t="s">
        <v>40</v>
      </c>
      <c r="O44" s="2" t="s">
        <v>40</v>
      </c>
      <c r="P44" s="2" t="s">
        <v>40</v>
      </c>
      <c r="Q44" s="2" t="s">
        <v>40</v>
      </c>
      <c r="R44" s="2" t="s">
        <v>40</v>
      </c>
      <c r="S44" s="2" t="s">
        <v>39</v>
      </c>
      <c r="U44" s="2" t="s">
        <v>57</v>
      </c>
      <c r="V44" s="2" t="s">
        <v>39</v>
      </c>
      <c r="W44" s="2" t="s">
        <v>40</v>
      </c>
      <c r="X44" s="2" t="s">
        <v>39</v>
      </c>
      <c r="Y44" s="2" t="s">
        <v>40</v>
      </c>
      <c r="Z44" s="2" t="s">
        <v>40</v>
      </c>
      <c r="AA44" s="2" t="s">
        <v>41</v>
      </c>
      <c r="AB44" s="2" t="s">
        <v>40</v>
      </c>
      <c r="AC44" s="2" t="s">
        <v>41</v>
      </c>
      <c r="AE44" s="2" t="s">
        <v>136</v>
      </c>
      <c r="AF44" s="2" t="s">
        <v>83</v>
      </c>
    </row>
    <row r="45" spans="1:32" ht="12.75" x14ac:dyDescent="0.35">
      <c r="A45" s="1">
        <v>43147.944971516205</v>
      </c>
      <c r="B45" s="2" t="s">
        <v>32</v>
      </c>
      <c r="C45" s="2" t="s">
        <v>33</v>
      </c>
      <c r="D45" s="2" t="s">
        <v>137</v>
      </c>
      <c r="E45" s="2" t="s">
        <v>46</v>
      </c>
      <c r="F45" s="2" t="s">
        <v>53</v>
      </c>
      <c r="G45" s="2" t="s">
        <v>59</v>
      </c>
      <c r="H45" s="2" t="s">
        <v>32</v>
      </c>
      <c r="K45" s="2" t="s">
        <v>38</v>
      </c>
      <c r="L45" s="2" t="s">
        <v>40</v>
      </c>
      <c r="M45" s="2" t="s">
        <v>40</v>
      </c>
      <c r="N45" s="2" t="s">
        <v>40</v>
      </c>
      <c r="O45" s="2" t="s">
        <v>40</v>
      </c>
      <c r="P45" s="2" t="s">
        <v>40</v>
      </c>
      <c r="Q45" s="2" t="s">
        <v>41</v>
      </c>
      <c r="R45" s="2" t="s">
        <v>41</v>
      </c>
      <c r="S45" s="2" t="s">
        <v>39</v>
      </c>
      <c r="U45" s="2" t="s">
        <v>42</v>
      </c>
      <c r="V45" s="2" t="s">
        <v>41</v>
      </c>
      <c r="W45" s="2" t="s">
        <v>40</v>
      </c>
      <c r="X45" s="2" t="s">
        <v>39</v>
      </c>
      <c r="Y45" s="2" t="s">
        <v>41</v>
      </c>
      <c r="Z45" s="2" t="s">
        <v>41</v>
      </c>
      <c r="AA45" s="2" t="s">
        <v>41</v>
      </c>
      <c r="AB45" s="2" t="s">
        <v>41</v>
      </c>
      <c r="AC45" s="2" t="s">
        <v>41</v>
      </c>
      <c r="AF45" s="2" t="s">
        <v>138</v>
      </c>
    </row>
    <row r="46" spans="1:32" ht="12.75" x14ac:dyDescent="0.35">
      <c r="A46" s="1">
        <v>43147.949013900463</v>
      </c>
      <c r="B46" s="2" t="s">
        <v>32</v>
      </c>
      <c r="C46" s="2" t="s">
        <v>52</v>
      </c>
      <c r="D46" s="2" t="s">
        <v>34</v>
      </c>
      <c r="E46" s="2" t="s">
        <v>46</v>
      </c>
      <c r="F46" s="2" t="s">
        <v>80</v>
      </c>
      <c r="G46" s="2" t="s">
        <v>59</v>
      </c>
      <c r="H46" s="2" t="s">
        <v>32</v>
      </c>
      <c r="K46" s="2" t="s">
        <v>50</v>
      </c>
      <c r="L46" s="2" t="s">
        <v>40</v>
      </c>
      <c r="M46" s="2" t="s">
        <v>40</v>
      </c>
      <c r="N46" s="2" t="s">
        <v>40</v>
      </c>
      <c r="O46" s="2" t="s">
        <v>40</v>
      </c>
      <c r="P46" s="2" t="s">
        <v>40</v>
      </c>
      <c r="Q46" s="2" t="s">
        <v>40</v>
      </c>
      <c r="R46" s="2" t="s">
        <v>40</v>
      </c>
      <c r="S46" s="2" t="s">
        <v>39</v>
      </c>
      <c r="U46" s="2" t="s">
        <v>49</v>
      </c>
      <c r="V46" s="2" t="s">
        <v>41</v>
      </c>
      <c r="W46" s="2" t="s">
        <v>40</v>
      </c>
      <c r="X46" s="2" t="s">
        <v>39</v>
      </c>
      <c r="Y46" s="2" t="s">
        <v>40</v>
      </c>
      <c r="Z46" s="2" t="s">
        <v>40</v>
      </c>
      <c r="AA46" s="2" t="s">
        <v>40</v>
      </c>
      <c r="AB46" s="2" t="s">
        <v>40</v>
      </c>
      <c r="AC46" s="2" t="s">
        <v>41</v>
      </c>
      <c r="AE46" s="2" t="s">
        <v>139</v>
      </c>
      <c r="AF46" s="2" t="s">
        <v>66</v>
      </c>
    </row>
    <row r="47" spans="1:32" ht="12.75" x14ac:dyDescent="0.35">
      <c r="A47" s="1">
        <v>43147.95599509259</v>
      </c>
      <c r="B47" s="2" t="s">
        <v>32</v>
      </c>
      <c r="C47" s="2" t="s">
        <v>52</v>
      </c>
      <c r="D47" s="2" t="s">
        <v>34</v>
      </c>
      <c r="E47" s="2" t="s">
        <v>46</v>
      </c>
      <c r="F47" s="2" t="s">
        <v>53</v>
      </c>
      <c r="G47" s="2" t="s">
        <v>59</v>
      </c>
      <c r="H47" s="2" t="s">
        <v>32</v>
      </c>
      <c r="K47" s="2" t="s">
        <v>38</v>
      </c>
      <c r="L47" s="2" t="s">
        <v>40</v>
      </c>
      <c r="M47" s="2" t="s">
        <v>40</v>
      </c>
      <c r="N47" s="2" t="s">
        <v>40</v>
      </c>
      <c r="O47" s="2" t="s">
        <v>40</v>
      </c>
      <c r="P47" s="2" t="s">
        <v>40</v>
      </c>
      <c r="Q47" s="2" t="s">
        <v>40</v>
      </c>
      <c r="R47" s="2" t="s">
        <v>40</v>
      </c>
      <c r="S47" s="2" t="s">
        <v>40</v>
      </c>
      <c r="U47" s="2" t="s">
        <v>42</v>
      </c>
      <c r="V47" s="2" t="s">
        <v>40</v>
      </c>
      <c r="W47" s="2" t="s">
        <v>40</v>
      </c>
      <c r="X47" s="2" t="s">
        <v>40</v>
      </c>
      <c r="Y47" s="2" t="s">
        <v>40</v>
      </c>
      <c r="Z47" s="2" t="s">
        <v>40</v>
      </c>
      <c r="AA47" s="2" t="s">
        <v>40</v>
      </c>
      <c r="AB47" s="2" t="s">
        <v>40</v>
      </c>
      <c r="AC47" s="2" t="s">
        <v>40</v>
      </c>
      <c r="AF47" s="2" t="s">
        <v>140</v>
      </c>
    </row>
    <row r="48" spans="1:32" ht="12.75" x14ac:dyDescent="0.35">
      <c r="A48" s="1">
        <v>43147.959314861109</v>
      </c>
      <c r="B48" s="2" t="s">
        <v>32</v>
      </c>
      <c r="C48" s="2" t="s">
        <v>52</v>
      </c>
      <c r="D48" s="2" t="s">
        <v>45</v>
      </c>
      <c r="E48" s="2" t="s">
        <v>46</v>
      </c>
      <c r="F48" s="2" t="s">
        <v>71</v>
      </c>
      <c r="G48" s="2" t="s">
        <v>59</v>
      </c>
      <c r="H48" s="2" t="s">
        <v>73</v>
      </c>
      <c r="I48" s="2" t="s">
        <v>92</v>
      </c>
      <c r="J48" s="2" t="s">
        <v>49</v>
      </c>
      <c r="AF48" s="2" t="s">
        <v>141</v>
      </c>
    </row>
    <row r="49" spans="1:33" ht="12.75" x14ac:dyDescent="0.35">
      <c r="A49" s="1">
        <v>43147.962209386576</v>
      </c>
      <c r="B49" s="2" t="s">
        <v>32</v>
      </c>
      <c r="C49" s="2" t="s">
        <v>33</v>
      </c>
      <c r="D49" s="2" t="s">
        <v>34</v>
      </c>
      <c r="E49" s="2" t="s">
        <v>46</v>
      </c>
      <c r="F49" s="2" t="s">
        <v>36</v>
      </c>
      <c r="G49" s="2" t="s">
        <v>59</v>
      </c>
      <c r="H49" s="2" t="s">
        <v>32</v>
      </c>
      <c r="K49" s="2" t="s">
        <v>50</v>
      </c>
      <c r="L49" s="2" t="s">
        <v>49</v>
      </c>
      <c r="M49" s="2" t="s">
        <v>39</v>
      </c>
      <c r="N49" s="2" t="s">
        <v>39</v>
      </c>
      <c r="O49" s="2" t="s">
        <v>40</v>
      </c>
      <c r="P49" s="2" t="s">
        <v>40</v>
      </c>
      <c r="Q49" s="2" t="s">
        <v>40</v>
      </c>
      <c r="R49" s="2" t="s">
        <v>40</v>
      </c>
      <c r="S49" s="2" t="s">
        <v>41</v>
      </c>
      <c r="U49" s="2" t="s">
        <v>49</v>
      </c>
      <c r="V49" s="2" t="s">
        <v>49</v>
      </c>
      <c r="W49" s="2" t="s">
        <v>49</v>
      </c>
      <c r="X49" s="2" t="s">
        <v>49</v>
      </c>
      <c r="Y49" s="2" t="s">
        <v>49</v>
      </c>
      <c r="Z49" s="2" t="s">
        <v>49</v>
      </c>
      <c r="AA49" s="2" t="s">
        <v>49</v>
      </c>
      <c r="AB49" s="2" t="s">
        <v>49</v>
      </c>
      <c r="AC49" s="2" t="s">
        <v>49</v>
      </c>
      <c r="AF49" s="2" t="s">
        <v>142</v>
      </c>
    </row>
    <row r="50" spans="1:33" ht="12.75" x14ac:dyDescent="0.35">
      <c r="A50" s="1">
        <v>43148.038574386577</v>
      </c>
      <c r="B50" s="2" t="s">
        <v>32</v>
      </c>
      <c r="C50" s="2" t="s">
        <v>44</v>
      </c>
      <c r="D50" s="2" t="s">
        <v>137</v>
      </c>
      <c r="E50" s="2" t="s">
        <v>46</v>
      </c>
      <c r="F50" s="2" t="s">
        <v>80</v>
      </c>
      <c r="G50" s="2" t="s">
        <v>59</v>
      </c>
      <c r="H50" s="2" t="s">
        <v>32</v>
      </c>
      <c r="K50" s="2" t="s">
        <v>121</v>
      </c>
      <c r="L50" s="2" t="s">
        <v>40</v>
      </c>
      <c r="M50" s="2" t="s">
        <v>39</v>
      </c>
      <c r="N50" s="2" t="s">
        <v>40</v>
      </c>
      <c r="O50" s="2" t="s">
        <v>49</v>
      </c>
      <c r="P50" s="2" t="s">
        <v>49</v>
      </c>
      <c r="Q50" s="2" t="s">
        <v>41</v>
      </c>
      <c r="R50" s="2" t="s">
        <v>40</v>
      </c>
      <c r="S50" s="2" t="s">
        <v>41</v>
      </c>
      <c r="U50" s="2" t="s">
        <v>42</v>
      </c>
      <c r="V50" s="2" t="s">
        <v>39</v>
      </c>
      <c r="W50" s="2" t="s">
        <v>39</v>
      </c>
      <c r="X50" s="2" t="s">
        <v>40</v>
      </c>
      <c r="Y50" s="2" t="s">
        <v>39</v>
      </c>
      <c r="Z50" s="2" t="s">
        <v>39</v>
      </c>
      <c r="AA50" s="2" t="s">
        <v>41</v>
      </c>
      <c r="AB50" s="2" t="s">
        <v>40</v>
      </c>
      <c r="AC50" s="2" t="s">
        <v>39</v>
      </c>
      <c r="AE50" s="2" t="s">
        <v>143</v>
      </c>
      <c r="AF50" s="2" t="s">
        <v>83</v>
      </c>
    </row>
    <row r="51" spans="1:33" ht="12.75" x14ac:dyDescent="0.35">
      <c r="A51" s="1">
        <v>43148.040222962962</v>
      </c>
      <c r="B51" s="2" t="s">
        <v>32</v>
      </c>
      <c r="C51" s="2" t="s">
        <v>52</v>
      </c>
      <c r="D51" s="2" t="s">
        <v>34</v>
      </c>
      <c r="E51" s="2" t="s">
        <v>46</v>
      </c>
      <c r="F51" s="2" t="s">
        <v>71</v>
      </c>
      <c r="G51" s="2" t="s">
        <v>59</v>
      </c>
      <c r="H51" s="2" t="s">
        <v>32</v>
      </c>
      <c r="K51" s="2" t="s">
        <v>38</v>
      </c>
      <c r="L51" s="2" t="s">
        <v>41</v>
      </c>
      <c r="M51" s="2" t="s">
        <v>41</v>
      </c>
      <c r="N51" s="2" t="s">
        <v>41</v>
      </c>
      <c r="O51" s="2" t="s">
        <v>39</v>
      </c>
      <c r="P51" s="2" t="s">
        <v>41</v>
      </c>
      <c r="Q51" s="2" t="s">
        <v>41</v>
      </c>
      <c r="R51" s="2" t="s">
        <v>39</v>
      </c>
      <c r="S51" s="2" t="s">
        <v>39</v>
      </c>
      <c r="U51" s="2" t="s">
        <v>42</v>
      </c>
      <c r="V51" s="2" t="s">
        <v>41</v>
      </c>
      <c r="W51" s="2" t="s">
        <v>41</v>
      </c>
      <c r="X51" s="2" t="s">
        <v>40</v>
      </c>
      <c r="Y51" s="2" t="s">
        <v>39</v>
      </c>
      <c r="Z51" s="2" t="s">
        <v>41</v>
      </c>
      <c r="AA51" s="2" t="s">
        <v>41</v>
      </c>
      <c r="AB51" s="2" t="s">
        <v>39</v>
      </c>
      <c r="AC51" s="2" t="s">
        <v>39</v>
      </c>
      <c r="AF51" s="2" t="s">
        <v>144</v>
      </c>
    </row>
    <row r="52" spans="1:33" ht="12.75" x14ac:dyDescent="0.35">
      <c r="A52" s="1">
        <v>43148.071519363424</v>
      </c>
      <c r="B52" s="2" t="s">
        <v>32</v>
      </c>
      <c r="C52" s="2" t="s">
        <v>52</v>
      </c>
      <c r="D52" s="2" t="s">
        <v>45</v>
      </c>
      <c r="E52" s="2" t="s">
        <v>145</v>
      </c>
      <c r="F52" s="2" t="s">
        <v>36</v>
      </c>
      <c r="G52" s="2" t="s">
        <v>146</v>
      </c>
      <c r="H52" s="2" t="s">
        <v>32</v>
      </c>
      <c r="K52" s="2" t="s">
        <v>38</v>
      </c>
      <c r="L52" s="2" t="s">
        <v>40</v>
      </c>
      <c r="M52" s="2" t="s">
        <v>40</v>
      </c>
      <c r="N52" s="2" t="s">
        <v>40</v>
      </c>
      <c r="O52" s="2" t="s">
        <v>40</v>
      </c>
      <c r="P52" s="2" t="s">
        <v>40</v>
      </c>
      <c r="Q52" s="2" t="s">
        <v>40</v>
      </c>
      <c r="R52" s="2" t="s">
        <v>40</v>
      </c>
      <c r="S52" s="2" t="s">
        <v>39</v>
      </c>
      <c r="T52" s="2" t="s">
        <v>147</v>
      </c>
      <c r="U52" s="2" t="s">
        <v>148</v>
      </c>
      <c r="V52" s="2" t="s">
        <v>40</v>
      </c>
      <c r="W52" s="2" t="s">
        <v>40</v>
      </c>
      <c r="X52" s="2" t="s">
        <v>39</v>
      </c>
      <c r="Y52" s="2" t="s">
        <v>40</v>
      </c>
      <c r="Z52" s="2" t="s">
        <v>40</v>
      </c>
      <c r="AA52" s="2" t="s">
        <v>39</v>
      </c>
      <c r="AB52" s="2" t="s">
        <v>40</v>
      </c>
      <c r="AC52" s="2" t="s">
        <v>39</v>
      </c>
      <c r="AE52" s="2" t="s">
        <v>149</v>
      </c>
      <c r="AF52" s="2" t="s">
        <v>77</v>
      </c>
    </row>
    <row r="53" spans="1:33" ht="12.75" x14ac:dyDescent="0.35">
      <c r="A53" s="1">
        <v>43148.120077592597</v>
      </c>
      <c r="B53" s="2" t="s">
        <v>32</v>
      </c>
      <c r="C53" s="2" t="s">
        <v>33</v>
      </c>
      <c r="D53" s="2" t="s">
        <v>137</v>
      </c>
      <c r="E53" s="2" t="s">
        <v>46</v>
      </c>
      <c r="F53" s="2" t="s">
        <v>53</v>
      </c>
      <c r="G53" s="2" t="s">
        <v>59</v>
      </c>
      <c r="H53" s="2" t="s">
        <v>32</v>
      </c>
      <c r="K53" s="2" t="s">
        <v>121</v>
      </c>
      <c r="L53" s="2" t="s">
        <v>41</v>
      </c>
      <c r="M53" s="2" t="s">
        <v>41</v>
      </c>
      <c r="N53" s="2" t="s">
        <v>41</v>
      </c>
      <c r="O53" s="2" t="s">
        <v>41</v>
      </c>
      <c r="P53" s="2" t="s">
        <v>41</v>
      </c>
      <c r="Q53" s="2" t="s">
        <v>41</v>
      </c>
      <c r="R53" s="2" t="s">
        <v>39</v>
      </c>
      <c r="S53" s="2" t="s">
        <v>41</v>
      </c>
      <c r="U53" s="2" t="s">
        <v>42</v>
      </c>
      <c r="V53" s="2" t="s">
        <v>39</v>
      </c>
      <c r="W53" s="2" t="s">
        <v>40</v>
      </c>
      <c r="X53" s="2" t="s">
        <v>40</v>
      </c>
      <c r="Y53" s="2" t="s">
        <v>40</v>
      </c>
      <c r="Z53" s="2" t="s">
        <v>40</v>
      </c>
      <c r="AA53" s="2" t="s">
        <v>40</v>
      </c>
      <c r="AB53" s="2" t="s">
        <v>40</v>
      </c>
      <c r="AC53" s="2" t="s">
        <v>40</v>
      </c>
      <c r="AF53" s="2" t="s">
        <v>103</v>
      </c>
    </row>
    <row r="54" spans="1:33" ht="12.75" x14ac:dyDescent="0.35">
      <c r="A54" s="1">
        <v>43148.125919224534</v>
      </c>
      <c r="B54" s="2" t="s">
        <v>73</v>
      </c>
    </row>
    <row r="55" spans="1:33" ht="12.75" x14ac:dyDescent="0.35">
      <c r="A55" s="1">
        <v>43148.281645636569</v>
      </c>
      <c r="B55" s="2" t="s">
        <v>32</v>
      </c>
      <c r="C55" s="2" t="s">
        <v>52</v>
      </c>
      <c r="D55" s="2" t="s">
        <v>45</v>
      </c>
      <c r="E55" s="2" t="s">
        <v>70</v>
      </c>
      <c r="F55" s="2" t="s">
        <v>53</v>
      </c>
      <c r="G55" s="2" t="s">
        <v>150</v>
      </c>
      <c r="H55" s="2" t="s">
        <v>32</v>
      </c>
      <c r="K55" s="2" t="s">
        <v>49</v>
      </c>
      <c r="L55" s="2" t="s">
        <v>41</v>
      </c>
      <c r="M55" s="2" t="s">
        <v>39</v>
      </c>
      <c r="N55" s="2" t="s">
        <v>39</v>
      </c>
      <c r="O55" s="2" t="s">
        <v>39</v>
      </c>
      <c r="P55" s="2" t="s">
        <v>39</v>
      </c>
      <c r="Q55" s="2" t="s">
        <v>40</v>
      </c>
      <c r="R55" s="2" t="s">
        <v>39</v>
      </c>
      <c r="S55" s="2" t="s">
        <v>39</v>
      </c>
      <c r="U55" s="2" t="s">
        <v>49</v>
      </c>
      <c r="V55" s="2" t="s">
        <v>39</v>
      </c>
      <c r="W55" s="2" t="s">
        <v>39</v>
      </c>
      <c r="X55" s="2" t="s">
        <v>39</v>
      </c>
      <c r="Y55" s="2" t="s">
        <v>39</v>
      </c>
      <c r="Z55" s="2" t="s">
        <v>39</v>
      </c>
      <c r="AA55" s="2" t="s">
        <v>40</v>
      </c>
      <c r="AB55" s="2" t="s">
        <v>39</v>
      </c>
      <c r="AC55" s="2" t="s">
        <v>39</v>
      </c>
      <c r="AF55" s="2" t="s">
        <v>114</v>
      </c>
    </row>
    <row r="56" spans="1:33" ht="12.75" x14ac:dyDescent="0.35">
      <c r="A56" s="1">
        <v>43148.303435451387</v>
      </c>
      <c r="B56" s="2" t="s">
        <v>32</v>
      </c>
      <c r="C56" s="2" t="s">
        <v>52</v>
      </c>
      <c r="D56" s="2" t="s">
        <v>34</v>
      </c>
      <c r="E56" s="2" t="s">
        <v>46</v>
      </c>
      <c r="F56" s="2" t="s">
        <v>80</v>
      </c>
      <c r="G56" s="2" t="s">
        <v>59</v>
      </c>
      <c r="H56" s="2" t="s">
        <v>32</v>
      </c>
      <c r="K56" s="2" t="s">
        <v>49</v>
      </c>
      <c r="L56" s="2" t="s">
        <v>39</v>
      </c>
      <c r="M56" s="2" t="s">
        <v>40</v>
      </c>
      <c r="N56" s="2" t="s">
        <v>39</v>
      </c>
      <c r="O56" s="2" t="s">
        <v>39</v>
      </c>
      <c r="P56" s="2" t="s">
        <v>40</v>
      </c>
      <c r="Q56" s="2" t="s">
        <v>40</v>
      </c>
      <c r="R56" s="2" t="s">
        <v>41</v>
      </c>
      <c r="S56" s="2" t="s">
        <v>41</v>
      </c>
      <c r="T56" s="2" t="s">
        <v>151</v>
      </c>
      <c r="U56" s="2" t="s">
        <v>49</v>
      </c>
      <c r="V56" s="2" t="s">
        <v>39</v>
      </c>
      <c r="W56" s="2" t="s">
        <v>40</v>
      </c>
      <c r="X56" s="2" t="s">
        <v>39</v>
      </c>
      <c r="Y56" s="2" t="s">
        <v>39</v>
      </c>
      <c r="Z56" s="2" t="s">
        <v>40</v>
      </c>
      <c r="AA56" s="2" t="s">
        <v>40</v>
      </c>
      <c r="AB56" s="2" t="s">
        <v>41</v>
      </c>
      <c r="AC56" s="2" t="s">
        <v>41</v>
      </c>
      <c r="AD56" s="2" t="s">
        <v>152</v>
      </c>
      <c r="AE56" s="2" t="s">
        <v>153</v>
      </c>
      <c r="AF56" s="2" t="s">
        <v>142</v>
      </c>
    </row>
    <row r="57" spans="1:33" ht="12.75" x14ac:dyDescent="0.35">
      <c r="A57" s="1">
        <v>43148.317832303241</v>
      </c>
      <c r="B57" s="2" t="s">
        <v>73</v>
      </c>
    </row>
    <row r="58" spans="1:33" ht="12.75" x14ac:dyDescent="0.35">
      <c r="A58" s="1">
        <v>43148.329121909723</v>
      </c>
      <c r="B58" s="2" t="s">
        <v>32</v>
      </c>
      <c r="C58" s="2" t="s">
        <v>33</v>
      </c>
      <c r="D58" s="2" t="s">
        <v>34</v>
      </c>
      <c r="E58" s="2" t="s">
        <v>46</v>
      </c>
      <c r="F58" s="2" t="s">
        <v>53</v>
      </c>
      <c r="G58" s="2" t="s">
        <v>59</v>
      </c>
      <c r="H58" s="2" t="s">
        <v>32</v>
      </c>
      <c r="K58" s="2" t="s">
        <v>38</v>
      </c>
      <c r="L58" s="2" t="s">
        <v>40</v>
      </c>
      <c r="M58" s="2" t="s">
        <v>40</v>
      </c>
      <c r="N58" s="2" t="s">
        <v>40</v>
      </c>
      <c r="O58" s="2" t="s">
        <v>40</v>
      </c>
      <c r="P58" s="2" t="s">
        <v>40</v>
      </c>
      <c r="Q58" s="2" t="s">
        <v>41</v>
      </c>
      <c r="R58" s="2" t="s">
        <v>39</v>
      </c>
      <c r="S58" s="2" t="s">
        <v>39</v>
      </c>
      <c r="U58" s="2" t="s">
        <v>42</v>
      </c>
      <c r="V58" s="2" t="s">
        <v>40</v>
      </c>
      <c r="W58" s="2" t="s">
        <v>40</v>
      </c>
      <c r="X58" s="2" t="s">
        <v>39</v>
      </c>
      <c r="Y58" s="2" t="s">
        <v>40</v>
      </c>
      <c r="Z58" s="2" t="s">
        <v>40</v>
      </c>
      <c r="AA58" s="2" t="s">
        <v>41</v>
      </c>
      <c r="AB58" s="2" t="s">
        <v>39</v>
      </c>
      <c r="AC58" s="2" t="s">
        <v>39</v>
      </c>
      <c r="AF58" s="2" t="s">
        <v>61</v>
      </c>
    </row>
    <row r="59" spans="1:33" ht="12.75" x14ac:dyDescent="0.35">
      <c r="A59" s="1">
        <v>43148.331927291671</v>
      </c>
      <c r="B59" s="2" t="s">
        <v>32</v>
      </c>
      <c r="C59" s="2" t="s">
        <v>52</v>
      </c>
      <c r="D59" s="2" t="s">
        <v>34</v>
      </c>
      <c r="E59" s="2" t="s">
        <v>46</v>
      </c>
      <c r="F59" s="2" t="s">
        <v>80</v>
      </c>
      <c r="G59" s="2" t="s">
        <v>59</v>
      </c>
      <c r="H59" s="2" t="s">
        <v>32</v>
      </c>
      <c r="K59" s="2" t="s">
        <v>154</v>
      </c>
      <c r="L59" s="2" t="s">
        <v>49</v>
      </c>
      <c r="M59" s="2" t="s">
        <v>41</v>
      </c>
      <c r="N59" s="2" t="s">
        <v>49</v>
      </c>
      <c r="O59" s="2" t="s">
        <v>49</v>
      </c>
      <c r="P59" s="2" t="s">
        <v>49</v>
      </c>
      <c r="Q59" s="2" t="s">
        <v>41</v>
      </c>
      <c r="R59" s="2" t="s">
        <v>40</v>
      </c>
      <c r="S59" s="2" t="s">
        <v>39</v>
      </c>
      <c r="T59" s="2" t="s">
        <v>155</v>
      </c>
      <c r="U59" s="2" t="s">
        <v>49</v>
      </c>
      <c r="V59" s="2" t="s">
        <v>41</v>
      </c>
      <c r="W59" s="2" t="s">
        <v>41</v>
      </c>
      <c r="X59" s="2" t="s">
        <v>39</v>
      </c>
      <c r="Y59" s="2" t="s">
        <v>41</v>
      </c>
      <c r="Z59" s="2" t="s">
        <v>49</v>
      </c>
      <c r="AA59" s="2" t="s">
        <v>41</v>
      </c>
      <c r="AB59" s="2" t="s">
        <v>41</v>
      </c>
      <c r="AC59" s="2" t="s">
        <v>39</v>
      </c>
      <c r="AE59" s="2" t="s">
        <v>156</v>
      </c>
      <c r="AF59" s="2" t="s">
        <v>82</v>
      </c>
    </row>
    <row r="60" spans="1:33" ht="12.75" x14ac:dyDescent="0.35">
      <c r="A60" s="1">
        <v>43148.360889421296</v>
      </c>
      <c r="B60" s="2" t="s">
        <v>32</v>
      </c>
      <c r="C60" s="2" t="s">
        <v>33</v>
      </c>
      <c r="D60" s="2" t="s">
        <v>45</v>
      </c>
      <c r="E60" s="2" t="s">
        <v>70</v>
      </c>
      <c r="F60" s="2" t="s">
        <v>36</v>
      </c>
      <c r="G60" s="2" t="s">
        <v>105</v>
      </c>
      <c r="H60" s="2" t="s">
        <v>32</v>
      </c>
      <c r="K60" s="2" t="s">
        <v>55</v>
      </c>
      <c r="L60" s="2" t="s">
        <v>41</v>
      </c>
      <c r="M60" s="2" t="s">
        <v>40</v>
      </c>
      <c r="N60" s="2" t="s">
        <v>39</v>
      </c>
      <c r="O60" s="2" t="s">
        <v>41</v>
      </c>
      <c r="P60" s="2" t="s">
        <v>49</v>
      </c>
      <c r="Q60" s="2" t="s">
        <v>49</v>
      </c>
      <c r="R60" s="2" t="s">
        <v>39</v>
      </c>
      <c r="S60" s="2" t="s">
        <v>39</v>
      </c>
      <c r="U60" s="2" t="s">
        <v>42</v>
      </c>
      <c r="V60" s="2" t="s">
        <v>39</v>
      </c>
      <c r="W60" s="2" t="s">
        <v>40</v>
      </c>
      <c r="X60" s="2" t="s">
        <v>49</v>
      </c>
      <c r="Y60" s="2" t="s">
        <v>49</v>
      </c>
      <c r="Z60" s="2" t="s">
        <v>49</v>
      </c>
      <c r="AA60" s="2" t="s">
        <v>49</v>
      </c>
      <c r="AB60" s="2" t="s">
        <v>39</v>
      </c>
      <c r="AC60" s="2" t="s">
        <v>39</v>
      </c>
      <c r="AD60" s="2" t="s">
        <v>157</v>
      </c>
      <c r="AE60" s="2" t="s">
        <v>158</v>
      </c>
      <c r="AF60" s="2" t="s">
        <v>159</v>
      </c>
    </row>
    <row r="61" spans="1:33" ht="12.75" x14ac:dyDescent="0.35">
      <c r="A61" s="1">
        <v>43148.37367990741</v>
      </c>
      <c r="B61" s="2" t="s">
        <v>32</v>
      </c>
      <c r="C61" s="2" t="s">
        <v>52</v>
      </c>
      <c r="D61" s="2" t="s">
        <v>34</v>
      </c>
      <c r="E61" s="2" t="s">
        <v>46</v>
      </c>
      <c r="F61" s="2" t="s">
        <v>80</v>
      </c>
      <c r="G61" s="2" t="s">
        <v>59</v>
      </c>
      <c r="H61" s="2" t="s">
        <v>32</v>
      </c>
      <c r="K61" s="2" t="s">
        <v>121</v>
      </c>
      <c r="L61" s="2" t="s">
        <v>41</v>
      </c>
      <c r="M61" s="2" t="s">
        <v>39</v>
      </c>
      <c r="N61" s="2" t="s">
        <v>39</v>
      </c>
      <c r="O61" s="2" t="s">
        <v>39</v>
      </c>
      <c r="P61" s="2" t="s">
        <v>41</v>
      </c>
      <c r="Q61" s="2" t="s">
        <v>40</v>
      </c>
      <c r="R61" s="2" t="s">
        <v>41</v>
      </c>
      <c r="S61" s="2" t="s">
        <v>41</v>
      </c>
      <c r="U61" s="2" t="s">
        <v>57</v>
      </c>
      <c r="V61" s="2" t="s">
        <v>39</v>
      </c>
      <c r="W61" s="2" t="s">
        <v>39</v>
      </c>
      <c r="X61" s="2" t="s">
        <v>41</v>
      </c>
      <c r="Y61" s="2" t="s">
        <v>41</v>
      </c>
      <c r="Z61" s="2" t="s">
        <v>40</v>
      </c>
      <c r="AA61" s="2" t="s">
        <v>40</v>
      </c>
      <c r="AB61" s="2" t="s">
        <v>41</v>
      </c>
      <c r="AC61" s="2" t="s">
        <v>41</v>
      </c>
      <c r="AF61" s="2" t="s">
        <v>142</v>
      </c>
    </row>
    <row r="62" spans="1:33" ht="12.75" x14ac:dyDescent="0.35">
      <c r="A62" s="1">
        <v>43148.379338680556</v>
      </c>
      <c r="B62" s="2" t="s">
        <v>32</v>
      </c>
      <c r="C62" s="2" t="s">
        <v>52</v>
      </c>
      <c r="D62" s="2" t="s">
        <v>34</v>
      </c>
      <c r="E62" s="2" t="s">
        <v>46</v>
      </c>
      <c r="F62" s="2" t="s">
        <v>36</v>
      </c>
      <c r="G62" s="2" t="s">
        <v>59</v>
      </c>
      <c r="H62" s="2" t="s">
        <v>32</v>
      </c>
      <c r="K62" s="2" t="s">
        <v>38</v>
      </c>
      <c r="L62" s="2" t="s">
        <v>40</v>
      </c>
      <c r="M62" s="2" t="s">
        <v>39</v>
      </c>
      <c r="N62" s="2" t="s">
        <v>40</v>
      </c>
      <c r="O62" s="2" t="s">
        <v>40</v>
      </c>
      <c r="P62" s="2" t="s">
        <v>40</v>
      </c>
      <c r="Q62" s="2" t="s">
        <v>40</v>
      </c>
      <c r="R62" s="2" t="s">
        <v>41</v>
      </c>
      <c r="S62" s="2" t="s">
        <v>39</v>
      </c>
      <c r="U62" s="2" t="s">
        <v>42</v>
      </c>
      <c r="V62" s="2" t="s">
        <v>40</v>
      </c>
      <c r="W62" s="2" t="s">
        <v>40</v>
      </c>
      <c r="X62" s="2" t="s">
        <v>40</v>
      </c>
      <c r="Y62" s="2" t="s">
        <v>40</v>
      </c>
      <c r="Z62" s="2" t="s">
        <v>40</v>
      </c>
      <c r="AA62" s="2" t="s">
        <v>40</v>
      </c>
      <c r="AB62" s="2" t="s">
        <v>41</v>
      </c>
      <c r="AC62" s="2" t="s">
        <v>39</v>
      </c>
      <c r="AF62" s="2" t="s">
        <v>103</v>
      </c>
    </row>
    <row r="63" spans="1:33" ht="12.75" x14ac:dyDescent="0.35">
      <c r="A63" s="1">
        <v>43148.394851574078</v>
      </c>
      <c r="B63" s="2" t="s">
        <v>32</v>
      </c>
      <c r="C63" s="2" t="s">
        <v>52</v>
      </c>
      <c r="D63" s="2" t="s">
        <v>34</v>
      </c>
      <c r="E63" s="2" t="s">
        <v>46</v>
      </c>
      <c r="F63" s="2" t="s">
        <v>36</v>
      </c>
      <c r="G63" s="2" t="s">
        <v>59</v>
      </c>
      <c r="H63" s="2" t="s">
        <v>32</v>
      </c>
      <c r="K63" s="2" t="s">
        <v>121</v>
      </c>
      <c r="L63" s="2" t="s">
        <v>41</v>
      </c>
      <c r="M63" s="2" t="s">
        <v>41</v>
      </c>
      <c r="N63" s="2" t="s">
        <v>41</v>
      </c>
      <c r="O63" s="2" t="s">
        <v>49</v>
      </c>
      <c r="P63" s="2" t="s">
        <v>49</v>
      </c>
      <c r="Q63" s="2" t="s">
        <v>41</v>
      </c>
      <c r="R63" s="2" t="s">
        <v>40</v>
      </c>
      <c r="S63" s="2" t="s">
        <v>39</v>
      </c>
      <c r="U63" s="2" t="s">
        <v>121</v>
      </c>
      <c r="V63" s="2" t="s">
        <v>41</v>
      </c>
      <c r="W63" s="2" t="s">
        <v>41</v>
      </c>
      <c r="X63" s="2" t="s">
        <v>49</v>
      </c>
      <c r="Y63" s="2" t="s">
        <v>49</v>
      </c>
      <c r="Z63" s="2" t="s">
        <v>49</v>
      </c>
      <c r="AA63" s="2" t="s">
        <v>49</v>
      </c>
      <c r="AB63" s="2" t="s">
        <v>40</v>
      </c>
      <c r="AC63" s="2" t="s">
        <v>41</v>
      </c>
      <c r="AF63" s="2" t="s">
        <v>85</v>
      </c>
    </row>
    <row r="64" spans="1:33" ht="12.75" x14ac:dyDescent="0.35">
      <c r="A64" s="1">
        <v>43148.397889722226</v>
      </c>
      <c r="B64" s="2" t="s">
        <v>32</v>
      </c>
      <c r="C64" s="2" t="s">
        <v>52</v>
      </c>
      <c r="D64" s="2" t="s">
        <v>160</v>
      </c>
      <c r="E64" s="2" t="s">
        <v>161</v>
      </c>
      <c r="F64" s="2" t="s">
        <v>36</v>
      </c>
      <c r="G64" s="2" t="s">
        <v>162</v>
      </c>
      <c r="H64" s="2" t="s">
        <v>32</v>
      </c>
      <c r="K64" s="2" t="s">
        <v>38</v>
      </c>
      <c r="L64" s="2" t="s">
        <v>41</v>
      </c>
      <c r="M64" s="2" t="s">
        <v>40</v>
      </c>
      <c r="N64" s="2" t="s">
        <v>41</v>
      </c>
      <c r="O64" s="2" t="s">
        <v>41</v>
      </c>
      <c r="P64" s="2" t="s">
        <v>41</v>
      </c>
      <c r="Q64" s="2" t="s">
        <v>41</v>
      </c>
      <c r="R64" s="2" t="s">
        <v>40</v>
      </c>
      <c r="S64" s="2" t="s">
        <v>41</v>
      </c>
      <c r="U64" s="2" t="s">
        <v>42</v>
      </c>
      <c r="V64" s="2" t="s">
        <v>41</v>
      </c>
      <c r="W64" s="2" t="s">
        <v>40</v>
      </c>
      <c r="X64" s="2" t="s">
        <v>41</v>
      </c>
      <c r="Y64" s="2" t="s">
        <v>41</v>
      </c>
      <c r="Z64" s="2" t="s">
        <v>41</v>
      </c>
      <c r="AA64" s="2" t="s">
        <v>41</v>
      </c>
      <c r="AB64" s="2" t="s">
        <v>40</v>
      </c>
      <c r="AC64" s="2" t="s">
        <v>41</v>
      </c>
      <c r="AF64" s="2" t="s">
        <v>103</v>
      </c>
      <c r="AG64" s="2" t="s">
        <v>163</v>
      </c>
    </row>
    <row r="65" spans="1:33" ht="12.75" x14ac:dyDescent="0.35">
      <c r="A65" s="1">
        <v>43148.399490277778</v>
      </c>
      <c r="B65" s="2" t="s">
        <v>32</v>
      </c>
      <c r="C65" s="2" t="s">
        <v>33</v>
      </c>
      <c r="D65" s="2" t="s">
        <v>34</v>
      </c>
      <c r="E65" s="2" t="s">
        <v>46</v>
      </c>
      <c r="F65" s="2" t="s">
        <v>53</v>
      </c>
      <c r="G65" s="2" t="s">
        <v>89</v>
      </c>
      <c r="H65" s="2" t="s">
        <v>32</v>
      </c>
      <c r="K65" s="2" t="s">
        <v>55</v>
      </c>
      <c r="L65" s="2" t="s">
        <v>41</v>
      </c>
      <c r="M65" s="2" t="s">
        <v>41</v>
      </c>
      <c r="N65" s="2" t="s">
        <v>41</v>
      </c>
      <c r="O65" s="2" t="s">
        <v>41</v>
      </c>
      <c r="P65" s="2" t="s">
        <v>41</v>
      </c>
      <c r="Q65" s="2" t="s">
        <v>40</v>
      </c>
      <c r="R65" s="2" t="s">
        <v>41</v>
      </c>
      <c r="S65" s="2" t="s">
        <v>41</v>
      </c>
      <c r="U65" s="2" t="s">
        <v>42</v>
      </c>
      <c r="V65" s="2" t="s">
        <v>41</v>
      </c>
      <c r="W65" s="2" t="s">
        <v>40</v>
      </c>
      <c r="X65" s="2" t="s">
        <v>41</v>
      </c>
      <c r="Y65" s="2" t="s">
        <v>41</v>
      </c>
      <c r="Z65" s="2" t="s">
        <v>41</v>
      </c>
      <c r="AA65" s="2" t="s">
        <v>40</v>
      </c>
      <c r="AB65" s="2" t="s">
        <v>41</v>
      </c>
      <c r="AC65" s="2" t="s">
        <v>41</v>
      </c>
      <c r="AF65" s="2" t="s">
        <v>93</v>
      </c>
    </row>
    <row r="66" spans="1:33" ht="12.75" x14ac:dyDescent="0.35">
      <c r="A66" s="1">
        <v>43148.405946666666</v>
      </c>
      <c r="B66" s="2" t="s">
        <v>32</v>
      </c>
      <c r="C66" s="2" t="s">
        <v>52</v>
      </c>
      <c r="D66" s="2" t="s">
        <v>34</v>
      </c>
      <c r="E66" s="2" t="s">
        <v>46</v>
      </c>
      <c r="F66" s="2" t="s">
        <v>80</v>
      </c>
      <c r="G66" s="2" t="s">
        <v>59</v>
      </c>
      <c r="H66" s="2" t="s">
        <v>32</v>
      </c>
      <c r="K66" s="2" t="s">
        <v>49</v>
      </c>
      <c r="L66" s="2" t="s">
        <v>39</v>
      </c>
      <c r="M66" s="2" t="s">
        <v>39</v>
      </c>
      <c r="N66" s="2" t="s">
        <v>39</v>
      </c>
      <c r="O66" s="2" t="s">
        <v>40</v>
      </c>
      <c r="P66" s="2" t="s">
        <v>40</v>
      </c>
      <c r="Q66" s="2" t="s">
        <v>40</v>
      </c>
      <c r="R66" s="2" t="s">
        <v>41</v>
      </c>
      <c r="S66" s="2" t="s">
        <v>41</v>
      </c>
      <c r="U66" s="2" t="s">
        <v>42</v>
      </c>
      <c r="V66" s="2" t="s">
        <v>39</v>
      </c>
      <c r="W66" s="2" t="s">
        <v>41</v>
      </c>
      <c r="X66" s="2" t="s">
        <v>39</v>
      </c>
      <c r="Y66" s="2" t="s">
        <v>39</v>
      </c>
      <c r="Z66" s="2" t="s">
        <v>40</v>
      </c>
      <c r="AA66" s="2" t="s">
        <v>40</v>
      </c>
      <c r="AB66" s="2" t="s">
        <v>39</v>
      </c>
      <c r="AC66" s="2" t="s">
        <v>41</v>
      </c>
      <c r="AF66" s="2" t="s">
        <v>51</v>
      </c>
    </row>
    <row r="67" spans="1:33" ht="12.75" x14ac:dyDescent="0.35">
      <c r="A67" s="1">
        <v>43148.411027511575</v>
      </c>
      <c r="B67" s="2" t="s">
        <v>32</v>
      </c>
      <c r="C67" s="2" t="s">
        <v>52</v>
      </c>
      <c r="D67" s="2" t="s">
        <v>34</v>
      </c>
      <c r="E67" s="2" t="s">
        <v>46</v>
      </c>
      <c r="F67" s="2" t="s">
        <v>80</v>
      </c>
      <c r="G67" s="2" t="s">
        <v>59</v>
      </c>
      <c r="H67" s="2" t="s">
        <v>32</v>
      </c>
      <c r="K67" s="2" t="s">
        <v>121</v>
      </c>
      <c r="L67" s="2" t="s">
        <v>39</v>
      </c>
      <c r="M67" s="2" t="s">
        <v>41</v>
      </c>
      <c r="N67" s="2" t="s">
        <v>39</v>
      </c>
      <c r="O67" s="2" t="s">
        <v>49</v>
      </c>
      <c r="P67" s="2" t="s">
        <v>49</v>
      </c>
      <c r="Q67" s="2" t="s">
        <v>49</v>
      </c>
      <c r="R67" s="2" t="s">
        <v>49</v>
      </c>
      <c r="S67" s="2" t="s">
        <v>49</v>
      </c>
      <c r="U67" s="2" t="s">
        <v>50</v>
      </c>
      <c r="V67" s="2" t="s">
        <v>39</v>
      </c>
      <c r="W67" s="2" t="s">
        <v>49</v>
      </c>
      <c r="X67" s="2" t="s">
        <v>49</v>
      </c>
      <c r="Y67" s="2" t="s">
        <v>49</v>
      </c>
      <c r="Z67" s="2" t="s">
        <v>49</v>
      </c>
      <c r="AA67" s="2" t="s">
        <v>49</v>
      </c>
      <c r="AB67" s="2" t="s">
        <v>49</v>
      </c>
      <c r="AC67" s="2" t="s">
        <v>49</v>
      </c>
      <c r="AF67" s="2" t="s">
        <v>164</v>
      </c>
    </row>
    <row r="68" spans="1:33" ht="12.75" x14ac:dyDescent="0.35">
      <c r="A68" s="1">
        <v>43148.414468923613</v>
      </c>
      <c r="B68" s="2" t="s">
        <v>32</v>
      </c>
      <c r="C68" s="2" t="s">
        <v>52</v>
      </c>
      <c r="D68" s="2" t="s">
        <v>34</v>
      </c>
      <c r="E68" s="2" t="s">
        <v>46</v>
      </c>
      <c r="F68" s="2" t="s">
        <v>53</v>
      </c>
      <c r="G68" s="2" t="s">
        <v>59</v>
      </c>
      <c r="H68" s="2" t="s">
        <v>32</v>
      </c>
      <c r="K68" s="2" t="s">
        <v>38</v>
      </c>
      <c r="L68" s="2" t="s">
        <v>40</v>
      </c>
      <c r="M68" s="2" t="s">
        <v>40</v>
      </c>
      <c r="N68" s="2" t="s">
        <v>40</v>
      </c>
      <c r="O68" s="2" t="s">
        <v>40</v>
      </c>
      <c r="P68" s="2" t="s">
        <v>40</v>
      </c>
      <c r="Q68" s="2" t="s">
        <v>40</v>
      </c>
      <c r="R68" s="2" t="s">
        <v>41</v>
      </c>
      <c r="S68" s="2" t="s">
        <v>39</v>
      </c>
      <c r="U68" s="2" t="s">
        <v>42</v>
      </c>
      <c r="V68" s="2" t="s">
        <v>40</v>
      </c>
      <c r="W68" s="2" t="s">
        <v>40</v>
      </c>
      <c r="X68" s="2" t="s">
        <v>40</v>
      </c>
      <c r="Y68" s="2" t="s">
        <v>40</v>
      </c>
      <c r="Z68" s="2" t="s">
        <v>40</v>
      </c>
      <c r="AA68" s="2" t="s">
        <v>40</v>
      </c>
      <c r="AB68" s="2" t="s">
        <v>41</v>
      </c>
      <c r="AC68" s="2" t="s">
        <v>39</v>
      </c>
      <c r="AF68" s="2" t="s">
        <v>82</v>
      </c>
    </row>
    <row r="69" spans="1:33" ht="12.75" x14ac:dyDescent="0.35">
      <c r="A69" s="1">
        <v>43148.439292708332</v>
      </c>
      <c r="B69" s="2" t="s">
        <v>32</v>
      </c>
      <c r="C69" s="2" t="s">
        <v>52</v>
      </c>
      <c r="D69" s="2" t="s">
        <v>34</v>
      </c>
      <c r="E69" s="2" t="s">
        <v>70</v>
      </c>
      <c r="F69" s="2" t="s">
        <v>53</v>
      </c>
      <c r="G69" s="2" t="s">
        <v>165</v>
      </c>
      <c r="H69" s="2" t="s">
        <v>73</v>
      </c>
      <c r="I69" s="2" t="s">
        <v>92</v>
      </c>
      <c r="J69" s="2" t="s">
        <v>55</v>
      </c>
      <c r="AF69" s="2" t="s">
        <v>166</v>
      </c>
    </row>
    <row r="70" spans="1:33" ht="12.75" x14ac:dyDescent="0.35">
      <c r="A70" s="1">
        <v>43148.443104062499</v>
      </c>
      <c r="B70" s="2" t="s">
        <v>32</v>
      </c>
      <c r="C70" s="2" t="s">
        <v>52</v>
      </c>
      <c r="D70" s="2" t="s">
        <v>34</v>
      </c>
      <c r="E70" s="2" t="s">
        <v>46</v>
      </c>
      <c r="F70" s="2" t="s">
        <v>36</v>
      </c>
      <c r="G70" s="2" t="s">
        <v>59</v>
      </c>
      <c r="H70" s="2" t="s">
        <v>32</v>
      </c>
      <c r="K70" s="2" t="s">
        <v>55</v>
      </c>
      <c r="L70" s="2" t="s">
        <v>40</v>
      </c>
      <c r="M70" s="2" t="s">
        <v>41</v>
      </c>
      <c r="N70" s="2" t="s">
        <v>41</v>
      </c>
      <c r="O70" s="2" t="s">
        <v>41</v>
      </c>
      <c r="P70" s="2" t="s">
        <v>41</v>
      </c>
      <c r="Q70" s="2" t="s">
        <v>40</v>
      </c>
      <c r="R70" s="2" t="s">
        <v>40</v>
      </c>
      <c r="S70" s="2" t="s">
        <v>40</v>
      </c>
      <c r="T70" s="2" t="s">
        <v>167</v>
      </c>
      <c r="U70" s="2" t="s">
        <v>42</v>
      </c>
      <c r="V70" s="2" t="s">
        <v>41</v>
      </c>
      <c r="W70" s="2" t="s">
        <v>40</v>
      </c>
      <c r="X70" s="2" t="s">
        <v>41</v>
      </c>
      <c r="Y70" s="2" t="s">
        <v>41</v>
      </c>
      <c r="Z70" s="2" t="s">
        <v>40</v>
      </c>
      <c r="AA70" s="2" t="s">
        <v>40</v>
      </c>
      <c r="AB70" s="2" t="s">
        <v>41</v>
      </c>
      <c r="AC70" s="2" t="s">
        <v>41</v>
      </c>
      <c r="AF70" s="2" t="s">
        <v>166</v>
      </c>
    </row>
    <row r="71" spans="1:33" ht="12.75" x14ac:dyDescent="0.35">
      <c r="A71" s="1">
        <v>43148.453848032412</v>
      </c>
      <c r="B71" s="2" t="s">
        <v>32</v>
      </c>
      <c r="C71" s="2" t="s">
        <v>52</v>
      </c>
      <c r="D71" s="2" t="s">
        <v>34</v>
      </c>
      <c r="E71" s="2" t="s">
        <v>46</v>
      </c>
      <c r="F71" s="2" t="s">
        <v>53</v>
      </c>
      <c r="G71" s="2" t="s">
        <v>59</v>
      </c>
      <c r="H71" s="2" t="s">
        <v>32</v>
      </c>
      <c r="K71" s="2" t="s">
        <v>38</v>
      </c>
      <c r="L71" s="2" t="s">
        <v>41</v>
      </c>
      <c r="M71" s="2" t="s">
        <v>40</v>
      </c>
      <c r="N71" s="2" t="s">
        <v>40</v>
      </c>
      <c r="O71" s="2" t="s">
        <v>40</v>
      </c>
      <c r="P71" s="2" t="s">
        <v>40</v>
      </c>
      <c r="Q71" s="2" t="s">
        <v>40</v>
      </c>
      <c r="R71" s="2" t="s">
        <v>41</v>
      </c>
      <c r="S71" s="2" t="s">
        <v>39</v>
      </c>
      <c r="U71" s="2" t="s">
        <v>42</v>
      </c>
      <c r="V71" s="2" t="s">
        <v>41</v>
      </c>
      <c r="W71" s="2" t="s">
        <v>40</v>
      </c>
      <c r="X71" s="2" t="s">
        <v>41</v>
      </c>
      <c r="Y71" s="2" t="s">
        <v>41</v>
      </c>
      <c r="Z71" s="2" t="s">
        <v>41</v>
      </c>
      <c r="AA71" s="2" t="s">
        <v>41</v>
      </c>
      <c r="AB71" s="2" t="s">
        <v>41</v>
      </c>
      <c r="AC71" s="2" t="s">
        <v>40</v>
      </c>
      <c r="AF71" s="2" t="s">
        <v>66</v>
      </c>
    </row>
    <row r="72" spans="1:33" ht="12.75" x14ac:dyDescent="0.35">
      <c r="A72" s="1">
        <v>43148.499763726853</v>
      </c>
      <c r="B72" s="2" t="s">
        <v>32</v>
      </c>
      <c r="C72" s="2" t="s">
        <v>52</v>
      </c>
      <c r="D72" s="2" t="s">
        <v>160</v>
      </c>
      <c r="E72" s="2" t="s">
        <v>46</v>
      </c>
      <c r="F72" s="2" t="s">
        <v>53</v>
      </c>
      <c r="G72" s="2" t="s">
        <v>59</v>
      </c>
      <c r="H72" s="2" t="s">
        <v>32</v>
      </c>
      <c r="K72" s="2" t="s">
        <v>55</v>
      </c>
      <c r="L72" s="2" t="s">
        <v>41</v>
      </c>
      <c r="M72" s="2" t="s">
        <v>41</v>
      </c>
      <c r="N72" s="2" t="s">
        <v>39</v>
      </c>
      <c r="O72" s="2" t="s">
        <v>41</v>
      </c>
      <c r="P72" s="2" t="s">
        <v>40</v>
      </c>
      <c r="Q72" s="2" t="s">
        <v>40</v>
      </c>
      <c r="R72" s="2" t="s">
        <v>40</v>
      </c>
      <c r="S72" s="2" t="s">
        <v>40</v>
      </c>
      <c r="U72" s="2" t="s">
        <v>42</v>
      </c>
      <c r="V72" s="2" t="s">
        <v>39</v>
      </c>
      <c r="W72" s="2" t="s">
        <v>41</v>
      </c>
      <c r="X72" s="2" t="s">
        <v>40</v>
      </c>
      <c r="Y72" s="2" t="s">
        <v>39</v>
      </c>
      <c r="Z72" s="2" t="s">
        <v>40</v>
      </c>
      <c r="AA72" s="2" t="s">
        <v>40</v>
      </c>
      <c r="AB72" s="2" t="s">
        <v>41</v>
      </c>
      <c r="AC72" s="2" t="s">
        <v>41</v>
      </c>
      <c r="AE72" s="2" t="s">
        <v>168</v>
      </c>
      <c r="AF72" s="2" t="s">
        <v>98</v>
      </c>
    </row>
    <row r="73" spans="1:33" ht="12.75" x14ac:dyDescent="0.35">
      <c r="A73" s="1">
        <v>43148.532359837962</v>
      </c>
      <c r="B73" s="2" t="s">
        <v>32</v>
      </c>
      <c r="C73" s="2" t="s">
        <v>52</v>
      </c>
      <c r="D73" s="2" t="s">
        <v>45</v>
      </c>
      <c r="E73" s="2" t="s">
        <v>46</v>
      </c>
      <c r="F73" s="2" t="s">
        <v>36</v>
      </c>
      <c r="G73" s="2" t="s">
        <v>59</v>
      </c>
      <c r="H73" s="2" t="s">
        <v>32</v>
      </c>
      <c r="K73" s="2" t="s">
        <v>154</v>
      </c>
      <c r="L73" s="2" t="s">
        <v>41</v>
      </c>
      <c r="M73" s="2" t="s">
        <v>41</v>
      </c>
      <c r="N73" s="2" t="s">
        <v>41</v>
      </c>
      <c r="O73" s="2" t="s">
        <v>39</v>
      </c>
      <c r="P73" s="2" t="s">
        <v>39</v>
      </c>
      <c r="Q73" s="2" t="s">
        <v>40</v>
      </c>
      <c r="R73" s="2" t="s">
        <v>39</v>
      </c>
      <c r="S73" s="2" t="s">
        <v>39</v>
      </c>
      <c r="U73" s="2" t="s">
        <v>42</v>
      </c>
      <c r="V73" s="2" t="s">
        <v>39</v>
      </c>
      <c r="W73" s="2" t="s">
        <v>39</v>
      </c>
      <c r="X73" s="2" t="s">
        <v>39</v>
      </c>
      <c r="Y73" s="2" t="s">
        <v>39</v>
      </c>
      <c r="Z73" s="2" t="s">
        <v>39</v>
      </c>
      <c r="AA73" s="2" t="s">
        <v>40</v>
      </c>
      <c r="AB73" s="2" t="s">
        <v>39</v>
      </c>
      <c r="AC73" s="2" t="s">
        <v>41</v>
      </c>
      <c r="AF73" s="2" t="s">
        <v>169</v>
      </c>
    </row>
    <row r="74" spans="1:33" ht="12.75" x14ac:dyDescent="0.35">
      <c r="A74" s="1">
        <v>43148.538138668984</v>
      </c>
      <c r="B74" s="2" t="s">
        <v>32</v>
      </c>
      <c r="C74" s="2" t="s">
        <v>52</v>
      </c>
      <c r="D74" s="2" t="s">
        <v>34</v>
      </c>
      <c r="E74" s="2" t="s">
        <v>46</v>
      </c>
      <c r="F74" s="2" t="s">
        <v>36</v>
      </c>
      <c r="G74" s="2" t="s">
        <v>170</v>
      </c>
      <c r="H74" s="2" t="s">
        <v>32</v>
      </c>
      <c r="K74" s="2" t="s">
        <v>38</v>
      </c>
      <c r="L74" s="2" t="s">
        <v>40</v>
      </c>
      <c r="M74" s="2" t="s">
        <v>41</v>
      </c>
      <c r="N74" s="2" t="s">
        <v>41</v>
      </c>
      <c r="O74" s="2" t="s">
        <v>41</v>
      </c>
      <c r="P74" s="2" t="s">
        <v>41</v>
      </c>
      <c r="Q74" s="2" t="s">
        <v>41</v>
      </c>
      <c r="R74" s="2" t="s">
        <v>41</v>
      </c>
      <c r="S74" s="2" t="s">
        <v>39</v>
      </c>
      <c r="U74" s="2" t="s">
        <v>42</v>
      </c>
      <c r="V74" s="2" t="s">
        <v>40</v>
      </c>
      <c r="W74" s="2" t="s">
        <v>40</v>
      </c>
      <c r="X74" s="2" t="s">
        <v>41</v>
      </c>
      <c r="Y74" s="2" t="s">
        <v>39</v>
      </c>
      <c r="Z74" s="2" t="s">
        <v>41</v>
      </c>
      <c r="AA74" s="2" t="s">
        <v>41</v>
      </c>
      <c r="AB74" s="2" t="s">
        <v>41</v>
      </c>
      <c r="AC74" s="2" t="s">
        <v>39</v>
      </c>
      <c r="AD74" s="2" t="s">
        <v>171</v>
      </c>
      <c r="AF74" s="2" t="s">
        <v>103</v>
      </c>
    </row>
    <row r="75" spans="1:33" ht="12.75" x14ac:dyDescent="0.35">
      <c r="A75" s="1">
        <v>43148.566327141205</v>
      </c>
      <c r="B75" s="2" t="s">
        <v>32</v>
      </c>
      <c r="C75" s="2" t="s">
        <v>33</v>
      </c>
      <c r="D75" s="2" t="s">
        <v>45</v>
      </c>
      <c r="E75" s="2" t="s">
        <v>46</v>
      </c>
      <c r="F75" s="2" t="s">
        <v>36</v>
      </c>
      <c r="G75" s="2" t="s">
        <v>59</v>
      </c>
      <c r="H75" s="2" t="s">
        <v>32</v>
      </c>
      <c r="K75" s="2" t="s">
        <v>49</v>
      </c>
      <c r="L75" s="2" t="s">
        <v>49</v>
      </c>
      <c r="M75" s="2" t="s">
        <v>49</v>
      </c>
      <c r="N75" s="2" t="s">
        <v>49</v>
      </c>
      <c r="O75" s="2" t="s">
        <v>49</v>
      </c>
      <c r="P75" s="2" t="s">
        <v>49</v>
      </c>
      <c r="Q75" s="2" t="s">
        <v>49</v>
      </c>
      <c r="R75" s="2" t="s">
        <v>49</v>
      </c>
      <c r="S75" s="2" t="s">
        <v>49</v>
      </c>
      <c r="T75" s="2" t="s">
        <v>172</v>
      </c>
      <c r="U75" s="2" t="s">
        <v>49</v>
      </c>
      <c r="V75" s="2" t="s">
        <v>39</v>
      </c>
      <c r="W75" s="2" t="s">
        <v>39</v>
      </c>
      <c r="X75" s="2" t="s">
        <v>49</v>
      </c>
      <c r="Y75" s="2" t="s">
        <v>49</v>
      </c>
      <c r="Z75" s="2" t="s">
        <v>49</v>
      </c>
      <c r="AA75" s="2" t="s">
        <v>41</v>
      </c>
      <c r="AB75" s="2" t="s">
        <v>39</v>
      </c>
      <c r="AC75" s="2" t="s">
        <v>41</v>
      </c>
      <c r="AD75" s="2" t="s">
        <v>173</v>
      </c>
      <c r="AF75" s="2" t="s">
        <v>159</v>
      </c>
      <c r="AG75" s="2" t="s">
        <v>174</v>
      </c>
    </row>
    <row r="76" spans="1:33" ht="12.75" x14ac:dyDescent="0.35">
      <c r="A76" s="1">
        <v>43148.580383958339</v>
      </c>
      <c r="B76" s="2" t="s">
        <v>32</v>
      </c>
      <c r="C76" s="2" t="s">
        <v>115</v>
      </c>
      <c r="D76" s="2" t="s">
        <v>45</v>
      </c>
      <c r="E76" s="2" t="s">
        <v>46</v>
      </c>
      <c r="F76" s="2" t="s">
        <v>53</v>
      </c>
      <c r="G76" s="2" t="s">
        <v>59</v>
      </c>
      <c r="H76" s="2" t="s">
        <v>32</v>
      </c>
      <c r="K76" s="2" t="s">
        <v>38</v>
      </c>
      <c r="L76" s="2" t="s">
        <v>40</v>
      </c>
      <c r="M76" s="2" t="s">
        <v>40</v>
      </c>
      <c r="N76" s="2" t="s">
        <v>40</v>
      </c>
      <c r="O76" s="2" t="s">
        <v>40</v>
      </c>
      <c r="P76" s="2" t="s">
        <v>40</v>
      </c>
      <c r="Q76" s="2" t="s">
        <v>40</v>
      </c>
      <c r="R76" s="2" t="s">
        <v>40</v>
      </c>
      <c r="S76" s="2" t="s">
        <v>39</v>
      </c>
      <c r="U76" s="2" t="s">
        <v>42</v>
      </c>
      <c r="V76" s="2" t="s">
        <v>40</v>
      </c>
      <c r="W76" s="2" t="s">
        <v>40</v>
      </c>
      <c r="X76" s="2" t="s">
        <v>40</v>
      </c>
      <c r="Y76" s="2" t="s">
        <v>40</v>
      </c>
      <c r="Z76" s="2" t="s">
        <v>40</v>
      </c>
      <c r="AA76" s="2" t="s">
        <v>40</v>
      </c>
      <c r="AB76" s="2" t="s">
        <v>40</v>
      </c>
      <c r="AC76" s="2" t="s">
        <v>39</v>
      </c>
      <c r="AF76" s="2" t="s">
        <v>82</v>
      </c>
    </row>
    <row r="77" spans="1:33" ht="12.75" x14ac:dyDescent="0.35">
      <c r="A77" s="1">
        <v>43148.620560162039</v>
      </c>
      <c r="B77" s="2" t="s">
        <v>32</v>
      </c>
      <c r="C77" s="2" t="s">
        <v>33</v>
      </c>
      <c r="D77" s="2" t="s">
        <v>34</v>
      </c>
      <c r="E77" s="2" t="s">
        <v>46</v>
      </c>
      <c r="F77" s="2" t="s">
        <v>53</v>
      </c>
      <c r="G77" s="2" t="s">
        <v>89</v>
      </c>
      <c r="H77" s="2" t="s">
        <v>32</v>
      </c>
      <c r="K77" s="2" t="s">
        <v>50</v>
      </c>
      <c r="L77" s="2" t="s">
        <v>41</v>
      </c>
      <c r="M77" s="2" t="s">
        <v>41</v>
      </c>
      <c r="N77" s="2" t="s">
        <v>39</v>
      </c>
      <c r="O77" s="2" t="s">
        <v>39</v>
      </c>
      <c r="P77" s="2" t="s">
        <v>41</v>
      </c>
      <c r="Q77" s="2" t="s">
        <v>41</v>
      </c>
      <c r="R77" s="2" t="s">
        <v>39</v>
      </c>
      <c r="S77" s="2" t="s">
        <v>39</v>
      </c>
      <c r="U77" s="2" t="s">
        <v>50</v>
      </c>
      <c r="V77" s="2" t="s">
        <v>39</v>
      </c>
      <c r="W77" s="2" t="s">
        <v>39</v>
      </c>
      <c r="X77" s="2" t="s">
        <v>39</v>
      </c>
      <c r="Y77" s="2" t="s">
        <v>39</v>
      </c>
      <c r="Z77" s="2" t="s">
        <v>41</v>
      </c>
      <c r="AA77" s="2" t="s">
        <v>41</v>
      </c>
      <c r="AB77" s="2" t="s">
        <v>39</v>
      </c>
      <c r="AC77" s="2" t="s">
        <v>39</v>
      </c>
      <c r="AF77" s="2" t="s">
        <v>175</v>
      </c>
    </row>
    <row r="78" spans="1:33" ht="12.75" x14ac:dyDescent="0.35">
      <c r="A78" s="1">
        <v>43148.75463137732</v>
      </c>
      <c r="B78" s="2" t="s">
        <v>32</v>
      </c>
      <c r="C78" s="2" t="s">
        <v>52</v>
      </c>
      <c r="D78" s="2" t="s">
        <v>34</v>
      </c>
      <c r="E78" s="2" t="s">
        <v>70</v>
      </c>
      <c r="F78" s="2" t="s">
        <v>80</v>
      </c>
      <c r="G78" s="2" t="s">
        <v>176</v>
      </c>
      <c r="H78" s="2" t="s">
        <v>32</v>
      </c>
      <c r="K78" s="2" t="s">
        <v>55</v>
      </c>
      <c r="L78" s="2" t="s">
        <v>41</v>
      </c>
      <c r="M78" s="2" t="s">
        <v>41</v>
      </c>
      <c r="N78" s="2" t="s">
        <v>49</v>
      </c>
      <c r="O78" s="2" t="s">
        <v>49</v>
      </c>
      <c r="P78" s="2" t="s">
        <v>40</v>
      </c>
      <c r="Q78" s="2" t="s">
        <v>49</v>
      </c>
      <c r="R78" s="2" t="s">
        <v>40</v>
      </c>
      <c r="S78" s="2" t="s">
        <v>41</v>
      </c>
      <c r="T78" s="2" t="s">
        <v>177</v>
      </c>
      <c r="U78" s="2" t="s">
        <v>57</v>
      </c>
      <c r="V78" s="2" t="s">
        <v>40</v>
      </c>
      <c r="W78" s="2" t="s">
        <v>40</v>
      </c>
      <c r="X78" s="2" t="s">
        <v>39</v>
      </c>
      <c r="Y78" s="2" t="s">
        <v>40</v>
      </c>
      <c r="Z78" s="2" t="s">
        <v>40</v>
      </c>
      <c r="AA78" s="2" t="s">
        <v>40</v>
      </c>
      <c r="AB78" s="2" t="s">
        <v>40</v>
      </c>
      <c r="AC78" s="2" t="s">
        <v>40</v>
      </c>
      <c r="AE78" s="2" t="s">
        <v>178</v>
      </c>
      <c r="AF78" s="2" t="s">
        <v>179</v>
      </c>
    </row>
    <row r="79" spans="1:33" ht="12.75" x14ac:dyDescent="0.35">
      <c r="A79" s="1">
        <v>43148.757610613422</v>
      </c>
      <c r="B79" s="2" t="s">
        <v>32</v>
      </c>
      <c r="C79" s="2" t="s">
        <v>115</v>
      </c>
      <c r="D79" s="2" t="s">
        <v>45</v>
      </c>
      <c r="E79" s="2" t="s">
        <v>46</v>
      </c>
      <c r="F79" s="2" t="s">
        <v>71</v>
      </c>
      <c r="G79" s="2" t="s">
        <v>59</v>
      </c>
      <c r="H79" s="2" t="s">
        <v>32</v>
      </c>
      <c r="K79" s="2" t="s">
        <v>121</v>
      </c>
      <c r="L79" s="2" t="s">
        <v>40</v>
      </c>
      <c r="M79" s="2" t="s">
        <v>40</v>
      </c>
      <c r="N79" s="2" t="s">
        <v>49</v>
      </c>
      <c r="O79" s="2" t="s">
        <v>49</v>
      </c>
      <c r="P79" s="2" t="s">
        <v>40</v>
      </c>
      <c r="Q79" s="2" t="s">
        <v>40</v>
      </c>
      <c r="R79" s="2" t="s">
        <v>40</v>
      </c>
      <c r="S79" s="2" t="s">
        <v>39</v>
      </c>
      <c r="T79" s="2" t="s">
        <v>180</v>
      </c>
      <c r="U79" s="2" t="s">
        <v>121</v>
      </c>
      <c r="V79" s="2" t="s">
        <v>49</v>
      </c>
      <c r="W79" s="2" t="s">
        <v>40</v>
      </c>
      <c r="X79" s="2" t="s">
        <v>41</v>
      </c>
      <c r="Y79" s="2" t="s">
        <v>39</v>
      </c>
      <c r="Z79" s="2" t="s">
        <v>49</v>
      </c>
      <c r="AA79" s="2" t="s">
        <v>40</v>
      </c>
      <c r="AB79" s="2" t="s">
        <v>39</v>
      </c>
      <c r="AC79" s="2" t="s">
        <v>39</v>
      </c>
      <c r="AE79" s="2" t="s">
        <v>181</v>
      </c>
      <c r="AF79" s="2" t="s">
        <v>175</v>
      </c>
      <c r="AG79" s="2" t="s">
        <v>182</v>
      </c>
    </row>
    <row r="80" spans="1:33" ht="12.75" x14ac:dyDescent="0.35">
      <c r="A80" s="1">
        <v>43148.809205011574</v>
      </c>
      <c r="B80" s="2" t="s">
        <v>32</v>
      </c>
      <c r="C80" s="2" t="s">
        <v>52</v>
      </c>
      <c r="D80" s="2" t="s">
        <v>34</v>
      </c>
      <c r="E80" s="2" t="s">
        <v>46</v>
      </c>
      <c r="F80" s="2" t="s">
        <v>53</v>
      </c>
      <c r="G80" s="2" t="s">
        <v>183</v>
      </c>
      <c r="H80" s="2" t="s">
        <v>32</v>
      </c>
      <c r="K80" s="2" t="s">
        <v>38</v>
      </c>
      <c r="L80" s="2" t="s">
        <v>49</v>
      </c>
      <c r="M80" s="2" t="s">
        <v>39</v>
      </c>
      <c r="N80" s="2" t="s">
        <v>49</v>
      </c>
      <c r="O80" s="2" t="s">
        <v>49</v>
      </c>
      <c r="P80" s="2" t="s">
        <v>49</v>
      </c>
      <c r="Q80" s="2" t="s">
        <v>39</v>
      </c>
      <c r="R80" s="2" t="s">
        <v>41</v>
      </c>
      <c r="S80" s="2" t="s">
        <v>39</v>
      </c>
      <c r="U80" s="2" t="s">
        <v>49</v>
      </c>
      <c r="V80" s="2" t="s">
        <v>49</v>
      </c>
      <c r="W80" s="2" t="s">
        <v>49</v>
      </c>
      <c r="X80" s="2" t="s">
        <v>49</v>
      </c>
      <c r="Y80" s="2" t="s">
        <v>49</v>
      </c>
      <c r="Z80" s="2" t="s">
        <v>49</v>
      </c>
      <c r="AA80" s="2" t="s">
        <v>49</v>
      </c>
      <c r="AB80" s="2" t="s">
        <v>49</v>
      </c>
      <c r="AC80" s="2" t="s">
        <v>49</v>
      </c>
      <c r="AF80" s="2" t="s">
        <v>133</v>
      </c>
    </row>
    <row r="81" spans="1:32" ht="12.75" x14ac:dyDescent="0.35">
      <c r="A81" s="1">
        <v>43148.812952662032</v>
      </c>
      <c r="B81" s="2" t="s">
        <v>32</v>
      </c>
      <c r="C81" s="2" t="s">
        <v>184</v>
      </c>
      <c r="D81" s="2" t="s">
        <v>45</v>
      </c>
      <c r="E81" s="2" t="s">
        <v>116</v>
      </c>
      <c r="F81" s="2" t="s">
        <v>36</v>
      </c>
      <c r="G81" s="2" t="s">
        <v>65</v>
      </c>
      <c r="H81" s="2" t="s">
        <v>32</v>
      </c>
      <c r="K81" s="2" t="s">
        <v>38</v>
      </c>
      <c r="L81" s="2" t="s">
        <v>40</v>
      </c>
      <c r="M81" s="2" t="s">
        <v>40</v>
      </c>
      <c r="N81" s="2" t="s">
        <v>40</v>
      </c>
      <c r="O81" s="2" t="s">
        <v>40</v>
      </c>
      <c r="P81" s="2" t="s">
        <v>40</v>
      </c>
      <c r="Q81" s="2" t="s">
        <v>40</v>
      </c>
      <c r="R81" s="2" t="s">
        <v>40</v>
      </c>
      <c r="S81" s="2" t="s">
        <v>39</v>
      </c>
      <c r="U81" s="2" t="s">
        <v>42</v>
      </c>
      <c r="V81" s="2" t="s">
        <v>39</v>
      </c>
      <c r="W81" s="2" t="s">
        <v>40</v>
      </c>
      <c r="X81" s="2" t="s">
        <v>41</v>
      </c>
      <c r="Y81" s="2" t="s">
        <v>39</v>
      </c>
      <c r="Z81" s="2" t="s">
        <v>39</v>
      </c>
      <c r="AA81" s="2" t="s">
        <v>39</v>
      </c>
      <c r="AB81" s="2" t="s">
        <v>41</v>
      </c>
      <c r="AC81" s="2" t="s">
        <v>49</v>
      </c>
      <c r="AF81" s="2" t="s">
        <v>43</v>
      </c>
    </row>
    <row r="82" spans="1:32" ht="12.75" x14ac:dyDescent="0.35">
      <c r="A82" s="1">
        <v>43148.82121008102</v>
      </c>
      <c r="B82" s="2" t="s">
        <v>32</v>
      </c>
      <c r="C82" s="2" t="s">
        <v>86</v>
      </c>
      <c r="D82" s="2" t="s">
        <v>34</v>
      </c>
      <c r="E82" s="2" t="s">
        <v>46</v>
      </c>
      <c r="F82" s="2" t="s">
        <v>71</v>
      </c>
      <c r="G82" s="2" t="s">
        <v>117</v>
      </c>
      <c r="H82" s="2" t="s">
        <v>32</v>
      </c>
      <c r="K82" s="2" t="s">
        <v>113</v>
      </c>
      <c r="L82" s="2" t="s">
        <v>40</v>
      </c>
      <c r="M82" s="2" t="s">
        <v>40</v>
      </c>
      <c r="N82" s="2" t="s">
        <v>41</v>
      </c>
      <c r="O82" s="2" t="s">
        <v>39</v>
      </c>
      <c r="P82" s="2" t="s">
        <v>40</v>
      </c>
      <c r="Q82" s="2" t="s">
        <v>40</v>
      </c>
      <c r="R82" s="2" t="s">
        <v>41</v>
      </c>
      <c r="S82" s="2" t="s">
        <v>39</v>
      </c>
      <c r="U82" s="2" t="s">
        <v>185</v>
      </c>
      <c r="V82" s="2" t="s">
        <v>39</v>
      </c>
      <c r="W82" s="2" t="s">
        <v>40</v>
      </c>
      <c r="X82" s="2" t="s">
        <v>39</v>
      </c>
      <c r="Y82" s="2" t="s">
        <v>39</v>
      </c>
      <c r="Z82" s="2" t="s">
        <v>40</v>
      </c>
      <c r="AA82" s="2" t="s">
        <v>40</v>
      </c>
      <c r="AB82" s="2" t="s">
        <v>41</v>
      </c>
      <c r="AC82" s="2" t="s">
        <v>39</v>
      </c>
      <c r="AF82" s="2" t="s">
        <v>82</v>
      </c>
    </row>
    <row r="83" spans="1:32" ht="12.75" x14ac:dyDescent="0.35">
      <c r="A83" s="1">
        <v>43148.837436400463</v>
      </c>
      <c r="B83" s="2" t="s">
        <v>32</v>
      </c>
      <c r="C83" s="2" t="s">
        <v>33</v>
      </c>
      <c r="D83" s="2" t="s">
        <v>34</v>
      </c>
      <c r="E83" s="2" t="s">
        <v>46</v>
      </c>
      <c r="F83" s="2" t="s">
        <v>53</v>
      </c>
      <c r="G83" s="2" t="s">
        <v>59</v>
      </c>
      <c r="H83" s="2" t="s">
        <v>32</v>
      </c>
      <c r="K83" s="2" t="s">
        <v>55</v>
      </c>
      <c r="L83" s="2" t="s">
        <v>40</v>
      </c>
      <c r="M83" s="2" t="s">
        <v>40</v>
      </c>
      <c r="N83" s="2" t="s">
        <v>39</v>
      </c>
      <c r="O83" s="2" t="s">
        <v>41</v>
      </c>
      <c r="P83" s="2" t="s">
        <v>40</v>
      </c>
      <c r="Q83" s="2" t="s">
        <v>40</v>
      </c>
      <c r="R83" s="2" t="s">
        <v>41</v>
      </c>
      <c r="S83" s="2" t="s">
        <v>41</v>
      </c>
      <c r="U83" s="2" t="s">
        <v>57</v>
      </c>
      <c r="V83" s="2" t="s">
        <v>41</v>
      </c>
      <c r="W83" s="2" t="s">
        <v>40</v>
      </c>
      <c r="X83" s="2" t="s">
        <v>39</v>
      </c>
      <c r="Y83" s="2" t="s">
        <v>39</v>
      </c>
      <c r="Z83" s="2" t="s">
        <v>40</v>
      </c>
      <c r="AA83" s="2" t="s">
        <v>40</v>
      </c>
      <c r="AB83" s="2" t="s">
        <v>41</v>
      </c>
      <c r="AC83" s="2" t="s">
        <v>41</v>
      </c>
      <c r="AF83" s="2" t="s">
        <v>186</v>
      </c>
    </row>
    <row r="84" spans="1:32" ht="12.75" x14ac:dyDescent="0.35">
      <c r="A84" s="1">
        <v>43148.873285532405</v>
      </c>
      <c r="B84" s="2" t="s">
        <v>32</v>
      </c>
      <c r="C84" s="2" t="s">
        <v>33</v>
      </c>
      <c r="D84" s="2" t="s">
        <v>34</v>
      </c>
      <c r="E84" s="2" t="s">
        <v>46</v>
      </c>
      <c r="F84" s="2" t="s">
        <v>36</v>
      </c>
      <c r="G84" s="2" t="s">
        <v>187</v>
      </c>
      <c r="H84" s="2" t="s">
        <v>32</v>
      </c>
      <c r="K84" s="2" t="s">
        <v>55</v>
      </c>
      <c r="L84" s="2" t="s">
        <v>49</v>
      </c>
      <c r="M84" s="2" t="s">
        <v>49</v>
      </c>
      <c r="N84" s="2" t="s">
        <v>49</v>
      </c>
      <c r="O84" s="2" t="s">
        <v>49</v>
      </c>
      <c r="P84" s="2" t="s">
        <v>49</v>
      </c>
      <c r="Q84" s="2" t="s">
        <v>41</v>
      </c>
      <c r="R84" s="2" t="s">
        <v>49</v>
      </c>
      <c r="S84" s="2" t="s">
        <v>41</v>
      </c>
      <c r="T84" s="2" t="s">
        <v>188</v>
      </c>
      <c r="U84" s="2" t="s">
        <v>57</v>
      </c>
      <c r="V84" s="2" t="s">
        <v>49</v>
      </c>
      <c r="W84" s="2" t="s">
        <v>49</v>
      </c>
      <c r="X84" s="2" t="s">
        <v>49</v>
      </c>
      <c r="Y84" s="2" t="s">
        <v>49</v>
      </c>
      <c r="Z84" s="2" t="s">
        <v>49</v>
      </c>
      <c r="AA84" s="2" t="s">
        <v>49</v>
      </c>
      <c r="AB84" s="2" t="s">
        <v>49</v>
      </c>
      <c r="AC84" s="2" t="s">
        <v>49</v>
      </c>
      <c r="AF84" s="2" t="s">
        <v>175</v>
      </c>
    </row>
    <row r="85" spans="1:32" ht="12.75" x14ac:dyDescent="0.35">
      <c r="A85" s="1">
        <v>43148.880930011575</v>
      </c>
      <c r="B85" s="2" t="s">
        <v>32</v>
      </c>
      <c r="C85" s="2" t="s">
        <v>52</v>
      </c>
      <c r="D85" s="2" t="s">
        <v>34</v>
      </c>
      <c r="E85" s="2" t="s">
        <v>46</v>
      </c>
      <c r="F85" s="2" t="s">
        <v>53</v>
      </c>
      <c r="G85" s="2" t="s">
        <v>89</v>
      </c>
      <c r="H85" s="2" t="s">
        <v>32</v>
      </c>
      <c r="K85" s="2" t="s">
        <v>38</v>
      </c>
      <c r="L85" s="2" t="s">
        <v>41</v>
      </c>
      <c r="M85" s="2" t="s">
        <v>41</v>
      </c>
      <c r="N85" s="2" t="s">
        <v>41</v>
      </c>
      <c r="O85" s="2" t="s">
        <v>40</v>
      </c>
      <c r="P85" s="2" t="s">
        <v>40</v>
      </c>
      <c r="Q85" s="2" t="s">
        <v>40</v>
      </c>
      <c r="R85" s="2" t="s">
        <v>39</v>
      </c>
      <c r="S85" s="2" t="s">
        <v>39</v>
      </c>
      <c r="U85" s="2" t="s">
        <v>42</v>
      </c>
      <c r="V85" s="2" t="s">
        <v>39</v>
      </c>
      <c r="W85" s="2" t="s">
        <v>41</v>
      </c>
      <c r="X85" s="2" t="s">
        <v>41</v>
      </c>
      <c r="Y85" s="2" t="s">
        <v>40</v>
      </c>
      <c r="Z85" s="2" t="s">
        <v>40</v>
      </c>
      <c r="AA85" s="2" t="s">
        <v>40</v>
      </c>
      <c r="AB85" s="2" t="s">
        <v>39</v>
      </c>
      <c r="AC85" s="2" t="s">
        <v>39</v>
      </c>
      <c r="AF85" s="2" t="s">
        <v>103</v>
      </c>
    </row>
    <row r="86" spans="1:32" ht="12.75" x14ac:dyDescent="0.35">
      <c r="A86" s="1">
        <v>43148.944528935186</v>
      </c>
      <c r="B86" s="2" t="s">
        <v>32</v>
      </c>
      <c r="C86" s="2" t="s">
        <v>52</v>
      </c>
      <c r="D86" s="2" t="s">
        <v>34</v>
      </c>
      <c r="E86" s="2" t="s">
        <v>46</v>
      </c>
      <c r="F86" s="2" t="s">
        <v>36</v>
      </c>
      <c r="G86" s="2" t="s">
        <v>54</v>
      </c>
      <c r="H86" s="2" t="s">
        <v>73</v>
      </c>
      <c r="I86" s="2" t="s">
        <v>84</v>
      </c>
      <c r="J86" s="2" t="s">
        <v>121</v>
      </c>
      <c r="AF86" s="2" t="s">
        <v>189</v>
      </c>
    </row>
    <row r="87" spans="1:32" ht="12.75" x14ac:dyDescent="0.35">
      <c r="A87" s="1">
        <v>43148.95160591435</v>
      </c>
      <c r="B87" s="2" t="s">
        <v>73</v>
      </c>
    </row>
    <row r="88" spans="1:32" ht="12.75" x14ac:dyDescent="0.35">
      <c r="A88" s="1">
        <v>43149.014713206023</v>
      </c>
      <c r="B88" s="2" t="s">
        <v>32</v>
      </c>
      <c r="C88" s="2" t="s">
        <v>44</v>
      </c>
      <c r="D88" s="2" t="s">
        <v>34</v>
      </c>
      <c r="E88" s="2" t="s">
        <v>46</v>
      </c>
      <c r="F88" s="2" t="s">
        <v>36</v>
      </c>
      <c r="G88" s="2" t="s">
        <v>59</v>
      </c>
      <c r="H88" s="2" t="s">
        <v>73</v>
      </c>
      <c r="I88" s="2" t="s">
        <v>92</v>
      </c>
      <c r="J88" s="2" t="s">
        <v>121</v>
      </c>
      <c r="AF88" s="2" t="s">
        <v>83</v>
      </c>
    </row>
    <row r="89" spans="1:32" ht="12.75" x14ac:dyDescent="0.35">
      <c r="A89" s="1">
        <v>43149.379375648146</v>
      </c>
      <c r="B89" s="2" t="s">
        <v>32</v>
      </c>
      <c r="C89" s="2" t="s">
        <v>33</v>
      </c>
      <c r="D89" s="2" t="s">
        <v>45</v>
      </c>
      <c r="E89" s="2" t="s">
        <v>190</v>
      </c>
      <c r="F89" s="2" t="s">
        <v>53</v>
      </c>
      <c r="G89" s="2" t="s">
        <v>150</v>
      </c>
      <c r="H89" s="2" t="s">
        <v>32</v>
      </c>
      <c r="K89" s="2" t="s">
        <v>49</v>
      </c>
      <c r="L89" s="2" t="s">
        <v>39</v>
      </c>
      <c r="M89" s="2" t="s">
        <v>39</v>
      </c>
      <c r="N89" s="2" t="s">
        <v>41</v>
      </c>
      <c r="O89" s="2" t="s">
        <v>41</v>
      </c>
      <c r="P89" s="2" t="s">
        <v>41</v>
      </c>
      <c r="Q89" s="2" t="s">
        <v>41</v>
      </c>
      <c r="R89" s="2" t="s">
        <v>39</v>
      </c>
      <c r="S89" s="2" t="s">
        <v>39</v>
      </c>
      <c r="U89" s="2" t="s">
        <v>42</v>
      </c>
      <c r="V89" s="2" t="s">
        <v>39</v>
      </c>
      <c r="W89" s="2" t="s">
        <v>41</v>
      </c>
      <c r="X89" s="2" t="s">
        <v>41</v>
      </c>
      <c r="Y89" s="2" t="s">
        <v>41</v>
      </c>
      <c r="Z89" s="2" t="s">
        <v>41</v>
      </c>
      <c r="AA89" s="2" t="s">
        <v>41</v>
      </c>
      <c r="AB89" s="2" t="s">
        <v>39</v>
      </c>
      <c r="AC89" s="2" t="s">
        <v>39</v>
      </c>
      <c r="AF89" s="2" t="s">
        <v>191</v>
      </c>
    </row>
    <row r="90" spans="1:32" ht="12.75" x14ac:dyDescent="0.35">
      <c r="A90" s="1">
        <v>43149.515305787034</v>
      </c>
      <c r="B90" s="2" t="s">
        <v>73</v>
      </c>
    </row>
    <row r="91" spans="1:32" ht="12.75" x14ac:dyDescent="0.35">
      <c r="A91" s="1">
        <v>43149.723702812495</v>
      </c>
      <c r="B91" s="2" t="s">
        <v>32</v>
      </c>
      <c r="C91" s="2" t="s">
        <v>33</v>
      </c>
      <c r="D91" s="2" t="s">
        <v>45</v>
      </c>
      <c r="E91" s="2" t="s">
        <v>46</v>
      </c>
      <c r="F91" s="2" t="s">
        <v>80</v>
      </c>
      <c r="G91" s="2" t="s">
        <v>59</v>
      </c>
      <c r="H91" s="2" t="s">
        <v>32</v>
      </c>
      <c r="K91" s="2" t="s">
        <v>121</v>
      </c>
      <c r="L91" s="2" t="s">
        <v>40</v>
      </c>
      <c r="M91" s="2" t="s">
        <v>39</v>
      </c>
      <c r="N91" s="2" t="s">
        <v>49</v>
      </c>
      <c r="O91" s="2" t="s">
        <v>40</v>
      </c>
      <c r="P91" s="2" t="s">
        <v>40</v>
      </c>
      <c r="Q91" s="2" t="s">
        <v>49</v>
      </c>
      <c r="R91" s="2" t="s">
        <v>39</v>
      </c>
      <c r="S91" s="2" t="s">
        <v>41</v>
      </c>
      <c r="U91" s="2" t="s">
        <v>57</v>
      </c>
      <c r="V91" s="2" t="s">
        <v>39</v>
      </c>
      <c r="W91" s="2" t="s">
        <v>39</v>
      </c>
      <c r="X91" s="2" t="s">
        <v>39</v>
      </c>
      <c r="Y91" s="2" t="s">
        <v>40</v>
      </c>
      <c r="Z91" s="2" t="s">
        <v>40</v>
      </c>
      <c r="AA91" s="2" t="s">
        <v>40</v>
      </c>
      <c r="AB91" s="2" t="s">
        <v>39</v>
      </c>
      <c r="AC91" s="2" t="s">
        <v>49</v>
      </c>
      <c r="AF91" s="2" t="s">
        <v>66</v>
      </c>
    </row>
    <row r="92" spans="1:32" ht="12.75" x14ac:dyDescent="0.35">
      <c r="A92" s="1">
        <v>43150.158283518518</v>
      </c>
      <c r="B92" s="2" t="s">
        <v>32</v>
      </c>
      <c r="C92" s="2" t="s">
        <v>33</v>
      </c>
      <c r="D92" s="2" t="s">
        <v>45</v>
      </c>
      <c r="E92" s="2" t="s">
        <v>46</v>
      </c>
      <c r="F92" s="2" t="s">
        <v>80</v>
      </c>
      <c r="G92" s="2" t="s">
        <v>59</v>
      </c>
      <c r="H92" s="2" t="s">
        <v>73</v>
      </c>
      <c r="I92" s="2" t="s">
        <v>84</v>
      </c>
      <c r="J92" s="2" t="s">
        <v>49</v>
      </c>
      <c r="AF92" s="2" t="s">
        <v>159</v>
      </c>
    </row>
    <row r="93" spans="1:32" ht="12.75" x14ac:dyDescent="0.35">
      <c r="A93" s="1">
        <v>43150.185333090281</v>
      </c>
      <c r="B93" s="2" t="s">
        <v>32</v>
      </c>
      <c r="C93" s="2" t="s">
        <v>129</v>
      </c>
      <c r="D93" s="2" t="s">
        <v>45</v>
      </c>
      <c r="E93" s="2" t="s">
        <v>46</v>
      </c>
      <c r="F93" s="2" t="s">
        <v>80</v>
      </c>
      <c r="G93" s="2" t="s">
        <v>192</v>
      </c>
      <c r="H93" s="2" t="s">
        <v>32</v>
      </c>
      <c r="K93" s="2" t="s">
        <v>38</v>
      </c>
      <c r="L93" s="2" t="s">
        <v>40</v>
      </c>
      <c r="M93" s="2" t="s">
        <v>40</v>
      </c>
      <c r="N93" s="2" t="s">
        <v>41</v>
      </c>
      <c r="O93" s="2" t="s">
        <v>40</v>
      </c>
      <c r="P93" s="2" t="s">
        <v>40</v>
      </c>
      <c r="Q93" s="2" t="s">
        <v>39</v>
      </c>
      <c r="R93" s="2" t="s">
        <v>39</v>
      </c>
      <c r="S93" s="2" t="s">
        <v>39</v>
      </c>
      <c r="U93" s="2" t="s">
        <v>42</v>
      </c>
      <c r="V93" s="2" t="s">
        <v>41</v>
      </c>
      <c r="W93" s="2" t="s">
        <v>40</v>
      </c>
      <c r="X93" s="2" t="s">
        <v>41</v>
      </c>
      <c r="Y93" s="2" t="s">
        <v>40</v>
      </c>
      <c r="Z93" s="2" t="s">
        <v>40</v>
      </c>
      <c r="AA93" s="2" t="s">
        <v>39</v>
      </c>
      <c r="AB93" s="2" t="s">
        <v>39</v>
      </c>
      <c r="AC93" s="2" t="s">
        <v>39</v>
      </c>
      <c r="AF93" s="2" t="s">
        <v>82</v>
      </c>
    </row>
    <row r="94" spans="1:32" ht="12.75" x14ac:dyDescent="0.35">
      <c r="A94" s="1">
        <v>43150.333401099539</v>
      </c>
      <c r="B94" s="2" t="s">
        <v>32</v>
      </c>
      <c r="C94" s="2" t="s">
        <v>193</v>
      </c>
      <c r="D94" s="2" t="s">
        <v>45</v>
      </c>
      <c r="E94" s="2" t="s">
        <v>46</v>
      </c>
      <c r="F94" s="2" t="s">
        <v>80</v>
      </c>
      <c r="G94" s="2" t="s">
        <v>72</v>
      </c>
      <c r="H94" s="2" t="s">
        <v>32</v>
      </c>
      <c r="K94" s="2" t="s">
        <v>38</v>
      </c>
      <c r="L94" s="2" t="s">
        <v>40</v>
      </c>
      <c r="M94" s="2" t="s">
        <v>40</v>
      </c>
      <c r="N94" s="2" t="s">
        <v>41</v>
      </c>
      <c r="O94" s="2" t="s">
        <v>41</v>
      </c>
      <c r="P94" s="2" t="s">
        <v>40</v>
      </c>
      <c r="Q94" s="2" t="s">
        <v>41</v>
      </c>
      <c r="R94" s="2" t="s">
        <v>39</v>
      </c>
      <c r="S94" s="2" t="s">
        <v>39</v>
      </c>
      <c r="U94" s="2" t="s">
        <v>42</v>
      </c>
      <c r="V94" s="2" t="s">
        <v>41</v>
      </c>
      <c r="W94" s="2" t="s">
        <v>40</v>
      </c>
      <c r="X94" s="2" t="s">
        <v>49</v>
      </c>
      <c r="Y94" s="2" t="s">
        <v>41</v>
      </c>
      <c r="Z94" s="2" t="s">
        <v>40</v>
      </c>
      <c r="AA94" s="2" t="s">
        <v>49</v>
      </c>
      <c r="AB94" s="2" t="s">
        <v>39</v>
      </c>
      <c r="AC94" s="2" t="s">
        <v>39</v>
      </c>
      <c r="AF94" s="2" t="s">
        <v>61</v>
      </c>
    </row>
    <row r="95" spans="1:32" ht="12.75" x14ac:dyDescent="0.35">
      <c r="A95" s="1">
        <v>43150.505515439814</v>
      </c>
      <c r="B95" s="2" t="s">
        <v>73</v>
      </c>
    </row>
    <row r="96" spans="1:32" ht="12.75" x14ac:dyDescent="0.35">
      <c r="A96" s="1">
        <v>43150.54476203704</v>
      </c>
      <c r="B96" s="2" t="s">
        <v>32</v>
      </c>
      <c r="C96" s="2" t="s">
        <v>52</v>
      </c>
      <c r="D96" s="2" t="s">
        <v>34</v>
      </c>
      <c r="E96" s="2" t="s">
        <v>46</v>
      </c>
      <c r="F96" s="2" t="s">
        <v>71</v>
      </c>
      <c r="G96" s="2" t="s">
        <v>59</v>
      </c>
      <c r="H96" s="2" t="s">
        <v>32</v>
      </c>
      <c r="K96" s="2" t="s">
        <v>49</v>
      </c>
      <c r="L96" s="2" t="s">
        <v>41</v>
      </c>
      <c r="M96" s="2" t="s">
        <v>41</v>
      </c>
      <c r="N96" s="2" t="s">
        <v>41</v>
      </c>
      <c r="O96" s="2" t="s">
        <v>41</v>
      </c>
      <c r="P96" s="2" t="s">
        <v>40</v>
      </c>
      <c r="Q96" s="2" t="s">
        <v>40</v>
      </c>
      <c r="R96" s="2" t="s">
        <v>39</v>
      </c>
      <c r="S96" s="2" t="s">
        <v>39</v>
      </c>
      <c r="U96" s="2" t="s">
        <v>49</v>
      </c>
      <c r="V96" s="2" t="s">
        <v>41</v>
      </c>
      <c r="W96" s="2" t="s">
        <v>41</v>
      </c>
      <c r="X96" s="2" t="s">
        <v>41</v>
      </c>
      <c r="Y96" s="2" t="s">
        <v>39</v>
      </c>
      <c r="Z96" s="2" t="s">
        <v>40</v>
      </c>
      <c r="AA96" s="2" t="s">
        <v>49</v>
      </c>
      <c r="AB96" s="2" t="s">
        <v>39</v>
      </c>
      <c r="AC96" s="2" t="s">
        <v>39</v>
      </c>
      <c r="AF96" s="2" t="s">
        <v>194</v>
      </c>
    </row>
    <row r="97" spans="1:33" ht="12.75" x14ac:dyDescent="0.35">
      <c r="A97" s="1">
        <v>43150.650307129632</v>
      </c>
      <c r="B97" s="2" t="s">
        <v>73</v>
      </c>
    </row>
    <row r="98" spans="1:33" ht="12.75" x14ac:dyDescent="0.35">
      <c r="A98" s="1">
        <v>43150.65527930556</v>
      </c>
      <c r="B98" s="2" t="s">
        <v>32</v>
      </c>
      <c r="C98" s="2" t="s">
        <v>33</v>
      </c>
      <c r="D98" s="2" t="s">
        <v>45</v>
      </c>
      <c r="E98" s="2" t="s">
        <v>35</v>
      </c>
      <c r="F98" s="2" t="s">
        <v>53</v>
      </c>
      <c r="G98" s="2" t="s">
        <v>59</v>
      </c>
      <c r="H98" s="2" t="s">
        <v>32</v>
      </c>
      <c r="K98" s="2" t="s">
        <v>38</v>
      </c>
      <c r="L98" s="2" t="s">
        <v>40</v>
      </c>
      <c r="M98" s="2" t="s">
        <v>41</v>
      </c>
      <c r="N98" s="2" t="s">
        <v>40</v>
      </c>
      <c r="O98" s="2" t="s">
        <v>41</v>
      </c>
      <c r="P98" s="2" t="s">
        <v>41</v>
      </c>
      <c r="Q98" s="2" t="s">
        <v>49</v>
      </c>
      <c r="R98" s="2" t="s">
        <v>41</v>
      </c>
      <c r="S98" s="2" t="s">
        <v>39</v>
      </c>
      <c r="U98" s="2" t="s">
        <v>42</v>
      </c>
      <c r="V98" s="2" t="s">
        <v>41</v>
      </c>
      <c r="W98" s="2" t="s">
        <v>49</v>
      </c>
      <c r="X98" s="2" t="s">
        <v>49</v>
      </c>
      <c r="Y98" s="2" t="s">
        <v>49</v>
      </c>
      <c r="Z98" s="2" t="s">
        <v>49</v>
      </c>
      <c r="AA98" s="2" t="s">
        <v>49</v>
      </c>
      <c r="AB98" s="2" t="s">
        <v>49</v>
      </c>
      <c r="AC98" s="2" t="s">
        <v>39</v>
      </c>
      <c r="AF98" s="2" t="s">
        <v>82</v>
      </c>
      <c r="AG98" s="2" t="s">
        <v>195</v>
      </c>
    </row>
    <row r="99" spans="1:33" ht="12.75" x14ac:dyDescent="0.35">
      <c r="A99" s="1">
        <v>43150.661598437495</v>
      </c>
      <c r="B99" s="2" t="s">
        <v>32</v>
      </c>
      <c r="C99" s="2" t="s">
        <v>52</v>
      </c>
      <c r="D99" s="2" t="s">
        <v>45</v>
      </c>
      <c r="E99" s="2" t="s">
        <v>35</v>
      </c>
      <c r="F99" s="2" t="s">
        <v>71</v>
      </c>
      <c r="G99" s="2" t="s">
        <v>59</v>
      </c>
      <c r="H99" s="2" t="s">
        <v>73</v>
      </c>
      <c r="I99" s="2" t="s">
        <v>196</v>
      </c>
      <c r="J99" s="2" t="s">
        <v>38</v>
      </c>
      <c r="AF99" s="2" t="s">
        <v>197</v>
      </c>
    </row>
    <row r="100" spans="1:33" ht="12.75" x14ac:dyDescent="0.35">
      <c r="A100" s="1">
        <v>43150.663922766209</v>
      </c>
      <c r="B100" s="2" t="s">
        <v>32</v>
      </c>
      <c r="C100" s="2" t="s">
        <v>52</v>
      </c>
      <c r="D100" s="2" t="s">
        <v>34</v>
      </c>
      <c r="E100" s="2" t="s">
        <v>46</v>
      </c>
      <c r="F100" s="2" t="s">
        <v>80</v>
      </c>
      <c r="G100" s="2" t="s">
        <v>198</v>
      </c>
      <c r="H100" s="2" t="s">
        <v>32</v>
      </c>
      <c r="K100" s="2" t="s">
        <v>50</v>
      </c>
      <c r="L100" s="2" t="s">
        <v>39</v>
      </c>
      <c r="M100" s="2" t="s">
        <v>41</v>
      </c>
      <c r="N100" s="2" t="s">
        <v>39</v>
      </c>
      <c r="O100" s="2" t="s">
        <v>40</v>
      </c>
      <c r="P100" s="2" t="s">
        <v>40</v>
      </c>
      <c r="Q100" s="2" t="s">
        <v>40</v>
      </c>
      <c r="R100" s="2" t="s">
        <v>39</v>
      </c>
      <c r="S100" s="2" t="s">
        <v>49</v>
      </c>
      <c r="U100" s="2" t="s">
        <v>57</v>
      </c>
      <c r="V100" s="2" t="s">
        <v>39</v>
      </c>
      <c r="W100" s="2" t="s">
        <v>49</v>
      </c>
      <c r="X100" s="2" t="s">
        <v>39</v>
      </c>
      <c r="Y100" s="2" t="s">
        <v>49</v>
      </c>
      <c r="Z100" s="2" t="s">
        <v>49</v>
      </c>
      <c r="AA100" s="2" t="s">
        <v>49</v>
      </c>
      <c r="AB100" s="2" t="s">
        <v>49</v>
      </c>
      <c r="AC100" s="2" t="s">
        <v>49</v>
      </c>
      <c r="AF100" s="2" t="s">
        <v>199</v>
      </c>
    </row>
    <row r="101" spans="1:33" ht="12.75" x14ac:dyDescent="0.35">
      <c r="A101" s="1">
        <v>43151.596042858801</v>
      </c>
      <c r="B101" s="2" t="s">
        <v>32</v>
      </c>
      <c r="C101" s="2" t="s">
        <v>52</v>
      </c>
      <c r="D101" s="2" t="s">
        <v>34</v>
      </c>
      <c r="E101" s="2" t="s">
        <v>46</v>
      </c>
      <c r="F101" s="2" t="s">
        <v>53</v>
      </c>
      <c r="G101" s="2" t="s">
        <v>59</v>
      </c>
      <c r="H101" s="2" t="s">
        <v>32</v>
      </c>
      <c r="K101" s="2" t="s">
        <v>121</v>
      </c>
      <c r="L101" s="2" t="s">
        <v>41</v>
      </c>
      <c r="M101" s="2" t="s">
        <v>41</v>
      </c>
      <c r="N101" s="2" t="s">
        <v>39</v>
      </c>
      <c r="O101" s="2" t="s">
        <v>49</v>
      </c>
      <c r="P101" s="2" t="s">
        <v>49</v>
      </c>
      <c r="Q101" s="2" t="s">
        <v>41</v>
      </c>
      <c r="R101" s="2" t="s">
        <v>41</v>
      </c>
      <c r="S101" s="2" t="s">
        <v>40</v>
      </c>
      <c r="T101" s="2" t="s">
        <v>200</v>
      </c>
      <c r="U101" s="2" t="s">
        <v>49</v>
      </c>
      <c r="V101" s="2" t="s">
        <v>39</v>
      </c>
      <c r="W101" s="2" t="s">
        <v>41</v>
      </c>
      <c r="X101" s="2" t="s">
        <v>39</v>
      </c>
      <c r="Y101" s="2" t="s">
        <v>39</v>
      </c>
      <c r="Z101" s="2" t="s">
        <v>49</v>
      </c>
      <c r="AA101" s="2" t="s">
        <v>49</v>
      </c>
      <c r="AB101" s="2" t="s">
        <v>41</v>
      </c>
      <c r="AC101" s="2" t="s">
        <v>40</v>
      </c>
      <c r="AE101" s="2" t="s">
        <v>201</v>
      </c>
      <c r="AF101" s="2" t="s">
        <v>114</v>
      </c>
      <c r="AG101" s="2" t="s">
        <v>202</v>
      </c>
    </row>
    <row r="102" spans="1:33" ht="12.75" x14ac:dyDescent="0.35">
      <c r="A102" s="1">
        <v>43151.780186550925</v>
      </c>
      <c r="B102" s="2" t="s">
        <v>32</v>
      </c>
      <c r="C102" s="2" t="s">
        <v>33</v>
      </c>
      <c r="D102" s="2" t="s">
        <v>45</v>
      </c>
      <c r="E102" s="2" t="s">
        <v>70</v>
      </c>
      <c r="F102" s="2" t="s">
        <v>53</v>
      </c>
      <c r="G102" s="2" t="s">
        <v>105</v>
      </c>
      <c r="H102" s="2" t="s">
        <v>32</v>
      </c>
      <c r="K102" s="2" t="s">
        <v>55</v>
      </c>
      <c r="L102" s="2" t="s">
        <v>39</v>
      </c>
      <c r="M102" s="2" t="s">
        <v>49</v>
      </c>
      <c r="N102" s="2" t="s">
        <v>49</v>
      </c>
      <c r="O102" s="2" t="s">
        <v>49</v>
      </c>
      <c r="P102" s="2" t="s">
        <v>49</v>
      </c>
      <c r="Q102" s="2" t="s">
        <v>49</v>
      </c>
      <c r="R102" s="2" t="s">
        <v>49</v>
      </c>
      <c r="S102" s="2" t="s">
        <v>39</v>
      </c>
      <c r="U102" s="2" t="s">
        <v>49</v>
      </c>
      <c r="V102" s="2" t="s">
        <v>39</v>
      </c>
      <c r="W102" s="2" t="s">
        <v>49</v>
      </c>
      <c r="X102" s="2" t="s">
        <v>49</v>
      </c>
      <c r="Y102" s="2" t="s">
        <v>49</v>
      </c>
      <c r="Z102" s="2" t="s">
        <v>49</v>
      </c>
      <c r="AA102" s="2" t="s">
        <v>49</v>
      </c>
      <c r="AB102" s="2" t="s">
        <v>49</v>
      </c>
      <c r="AC102" s="2" t="s">
        <v>39</v>
      </c>
      <c r="AF102" s="2" t="s">
        <v>203</v>
      </c>
    </row>
    <row r="103" spans="1:33" ht="12.75" x14ac:dyDescent="0.35">
      <c r="A103" s="1">
        <v>43151.818042881947</v>
      </c>
      <c r="B103" s="2" t="s">
        <v>32</v>
      </c>
      <c r="C103" s="2" t="s">
        <v>33</v>
      </c>
      <c r="D103" s="2" t="s">
        <v>34</v>
      </c>
      <c r="E103" s="2" t="s">
        <v>145</v>
      </c>
      <c r="F103" s="2" t="s">
        <v>36</v>
      </c>
      <c r="G103" s="2" t="s">
        <v>146</v>
      </c>
      <c r="H103" s="2" t="s">
        <v>32</v>
      </c>
      <c r="K103" s="2" t="s">
        <v>38</v>
      </c>
      <c r="L103" s="2" t="s">
        <v>39</v>
      </c>
      <c r="M103" s="2" t="s">
        <v>39</v>
      </c>
      <c r="N103" s="2" t="s">
        <v>40</v>
      </c>
      <c r="O103" s="2" t="s">
        <v>40</v>
      </c>
      <c r="P103" s="2" t="s">
        <v>40</v>
      </c>
      <c r="Q103" s="2" t="s">
        <v>40</v>
      </c>
      <c r="R103" s="2" t="s">
        <v>40</v>
      </c>
      <c r="S103" s="2" t="s">
        <v>41</v>
      </c>
      <c r="U103" s="2" t="s">
        <v>49</v>
      </c>
      <c r="V103" s="2" t="s">
        <v>39</v>
      </c>
      <c r="W103" s="2" t="s">
        <v>41</v>
      </c>
      <c r="X103" s="2" t="s">
        <v>39</v>
      </c>
      <c r="Y103" s="2" t="s">
        <v>40</v>
      </c>
      <c r="Z103" s="2" t="s">
        <v>40</v>
      </c>
      <c r="AA103" s="2" t="s">
        <v>40</v>
      </c>
      <c r="AB103" s="2" t="s">
        <v>40</v>
      </c>
      <c r="AC103" s="2" t="s">
        <v>40</v>
      </c>
      <c r="AE103" s="2" t="s">
        <v>204</v>
      </c>
      <c r="AF103" s="2" t="s">
        <v>112</v>
      </c>
    </row>
    <row r="104" spans="1:33" ht="12.75" x14ac:dyDescent="0.35">
      <c r="A104" s="1">
        <v>43153.516860474541</v>
      </c>
      <c r="B104" s="2" t="s">
        <v>73</v>
      </c>
    </row>
    <row r="105" spans="1:33" ht="12.75" x14ac:dyDescent="0.35">
      <c r="A105" s="1">
        <v>43154.204069467596</v>
      </c>
      <c r="B105" s="2" t="s">
        <v>32</v>
      </c>
      <c r="C105" s="2" t="s">
        <v>115</v>
      </c>
      <c r="D105" s="2" t="s">
        <v>160</v>
      </c>
      <c r="E105" s="2" t="s">
        <v>205</v>
      </c>
      <c r="F105" s="2" t="s">
        <v>80</v>
      </c>
      <c r="G105" s="2" t="s">
        <v>206</v>
      </c>
      <c r="H105" s="2" t="s">
        <v>32</v>
      </c>
      <c r="K105" s="2" t="s">
        <v>38</v>
      </c>
      <c r="L105" s="2" t="s">
        <v>39</v>
      </c>
      <c r="M105" s="2" t="s">
        <v>39</v>
      </c>
      <c r="N105" s="2" t="s">
        <v>39</v>
      </c>
      <c r="O105" s="2" t="s">
        <v>39</v>
      </c>
      <c r="P105" s="2" t="s">
        <v>39</v>
      </c>
      <c r="Q105" s="2" t="s">
        <v>40</v>
      </c>
      <c r="R105" s="2" t="s">
        <v>41</v>
      </c>
      <c r="S105" s="2" t="s">
        <v>39</v>
      </c>
      <c r="U105" s="2" t="s">
        <v>42</v>
      </c>
      <c r="V105" s="2" t="s">
        <v>39</v>
      </c>
      <c r="W105" s="2" t="s">
        <v>39</v>
      </c>
      <c r="X105" s="2" t="s">
        <v>39</v>
      </c>
      <c r="Y105" s="2" t="s">
        <v>39</v>
      </c>
      <c r="Z105" s="2" t="s">
        <v>41</v>
      </c>
      <c r="AA105" s="2" t="s">
        <v>41</v>
      </c>
      <c r="AB105" s="2" t="s">
        <v>41</v>
      </c>
      <c r="AC105" s="2" t="s">
        <v>39</v>
      </c>
      <c r="AF105" s="2" t="s">
        <v>66</v>
      </c>
    </row>
    <row r="106" spans="1:33" ht="12.75" x14ac:dyDescent="0.35">
      <c r="A106" s="1">
        <v>43154.23284517361</v>
      </c>
      <c r="B106" s="2" t="s">
        <v>73</v>
      </c>
    </row>
    <row r="107" spans="1:33" ht="12.75" x14ac:dyDescent="0.35">
      <c r="A107" s="1">
        <v>43154.284606168978</v>
      </c>
      <c r="B107" s="2" t="s">
        <v>32</v>
      </c>
      <c r="C107" s="2" t="s">
        <v>207</v>
      </c>
      <c r="D107" s="2" t="s">
        <v>69</v>
      </c>
      <c r="E107" s="2" t="s">
        <v>208</v>
      </c>
      <c r="F107" s="2" t="s">
        <v>71</v>
      </c>
      <c r="G107" s="2" t="s">
        <v>59</v>
      </c>
      <c r="H107" s="2" t="s">
        <v>73</v>
      </c>
      <c r="I107" s="2" t="s">
        <v>92</v>
      </c>
      <c r="J107" s="2" t="s">
        <v>49</v>
      </c>
      <c r="AF107" s="2" t="s">
        <v>209</v>
      </c>
    </row>
    <row r="108" spans="1:33" ht="12.75" x14ac:dyDescent="0.35">
      <c r="A108" s="1">
        <v>43154.52093716435</v>
      </c>
      <c r="B108" s="2" t="s">
        <v>32</v>
      </c>
      <c r="C108" s="2" t="s">
        <v>44</v>
      </c>
      <c r="D108" s="2" t="s">
        <v>45</v>
      </c>
      <c r="E108" s="2" t="s">
        <v>70</v>
      </c>
      <c r="F108" s="2" t="s">
        <v>80</v>
      </c>
      <c r="G108" s="2" t="s">
        <v>210</v>
      </c>
      <c r="H108" s="2" t="s">
        <v>32</v>
      </c>
      <c r="K108" s="2" t="s">
        <v>55</v>
      </c>
      <c r="L108" s="2" t="s">
        <v>39</v>
      </c>
      <c r="M108" s="2" t="s">
        <v>40</v>
      </c>
      <c r="N108" s="2" t="s">
        <v>40</v>
      </c>
      <c r="O108" s="2" t="s">
        <v>40</v>
      </c>
      <c r="P108" s="2" t="s">
        <v>40</v>
      </c>
      <c r="Q108" s="2" t="s">
        <v>40</v>
      </c>
      <c r="R108" s="2" t="s">
        <v>40</v>
      </c>
      <c r="S108" s="2" t="s">
        <v>40</v>
      </c>
      <c r="U108" s="2" t="s">
        <v>57</v>
      </c>
      <c r="V108" s="2" t="s">
        <v>39</v>
      </c>
      <c r="W108" s="2" t="s">
        <v>40</v>
      </c>
      <c r="X108" s="2" t="s">
        <v>40</v>
      </c>
      <c r="Y108" s="2" t="s">
        <v>40</v>
      </c>
      <c r="Z108" s="2" t="s">
        <v>40</v>
      </c>
      <c r="AA108" s="2" t="s">
        <v>40</v>
      </c>
      <c r="AB108" s="2" t="s">
        <v>40</v>
      </c>
      <c r="AC108" s="2" t="s">
        <v>40</v>
      </c>
      <c r="AE108" s="2" t="s">
        <v>211</v>
      </c>
      <c r="AF108" s="2" t="s">
        <v>85</v>
      </c>
    </row>
    <row r="109" spans="1:33" ht="12.75" x14ac:dyDescent="0.35">
      <c r="A109" s="1">
        <v>43154.672719675931</v>
      </c>
      <c r="B109" s="2" t="s">
        <v>73</v>
      </c>
    </row>
    <row r="110" spans="1:33" ht="12.75" x14ac:dyDescent="0.35">
      <c r="A110" s="1">
        <v>43155.755588622684</v>
      </c>
      <c r="B110" s="2" t="s">
        <v>32</v>
      </c>
      <c r="C110" s="2" t="s">
        <v>52</v>
      </c>
      <c r="D110" s="2" t="s">
        <v>34</v>
      </c>
      <c r="E110" s="2" t="s">
        <v>212</v>
      </c>
      <c r="F110" s="2" t="s">
        <v>36</v>
      </c>
      <c r="G110" s="2" t="s">
        <v>176</v>
      </c>
      <c r="H110" s="2" t="s">
        <v>32</v>
      </c>
      <c r="K110" s="2" t="s">
        <v>38</v>
      </c>
      <c r="L110" s="2" t="s">
        <v>40</v>
      </c>
      <c r="M110" s="2" t="s">
        <v>41</v>
      </c>
      <c r="N110" s="2" t="s">
        <v>40</v>
      </c>
      <c r="O110" s="2" t="s">
        <v>40</v>
      </c>
      <c r="P110" s="2" t="s">
        <v>40</v>
      </c>
      <c r="Q110" s="2" t="s">
        <v>40</v>
      </c>
      <c r="R110" s="2" t="s">
        <v>39</v>
      </c>
      <c r="S110" s="2" t="s">
        <v>39</v>
      </c>
      <c r="T110" s="2" t="s">
        <v>213</v>
      </c>
      <c r="U110" s="2" t="s">
        <v>42</v>
      </c>
      <c r="V110" s="2" t="s">
        <v>40</v>
      </c>
      <c r="W110" s="2" t="s">
        <v>41</v>
      </c>
      <c r="X110" s="2" t="s">
        <v>40</v>
      </c>
      <c r="Y110" s="2" t="s">
        <v>40</v>
      </c>
      <c r="Z110" s="2" t="s">
        <v>40</v>
      </c>
      <c r="AA110" s="2" t="s">
        <v>40</v>
      </c>
      <c r="AB110" s="2" t="s">
        <v>39</v>
      </c>
      <c r="AC110" s="2" t="s">
        <v>39</v>
      </c>
      <c r="AF110" s="2" t="s">
        <v>214</v>
      </c>
      <c r="AG110" s="2" t="s">
        <v>215</v>
      </c>
    </row>
    <row r="111" spans="1:33" ht="12.75" x14ac:dyDescent="0.35">
      <c r="A111" s="1">
        <v>43155.806509884264</v>
      </c>
      <c r="B111" s="2" t="s">
        <v>73</v>
      </c>
    </row>
    <row r="112" spans="1:33" ht="12.75" x14ac:dyDescent="0.35">
      <c r="A112" s="1">
        <v>43156.656665844908</v>
      </c>
      <c r="B112" s="2" t="s">
        <v>32</v>
      </c>
      <c r="C112" s="2" t="s">
        <v>52</v>
      </c>
      <c r="D112" s="2" t="s">
        <v>34</v>
      </c>
      <c r="E112" s="2" t="s">
        <v>46</v>
      </c>
      <c r="F112" s="2" t="s">
        <v>53</v>
      </c>
      <c r="G112" s="2" t="s">
        <v>59</v>
      </c>
      <c r="H112" s="2" t="s">
        <v>73</v>
      </c>
      <c r="I112" s="2" t="s">
        <v>84</v>
      </c>
      <c r="J112" s="2" t="s">
        <v>121</v>
      </c>
      <c r="AF112" s="2" t="s">
        <v>82</v>
      </c>
    </row>
    <row r="113" spans="1:33" ht="12.75" x14ac:dyDescent="0.35">
      <c r="A113" s="1">
        <v>43156.729783923613</v>
      </c>
      <c r="B113" s="2" t="s">
        <v>32</v>
      </c>
      <c r="C113" s="2" t="s">
        <v>52</v>
      </c>
      <c r="D113" s="2" t="s">
        <v>45</v>
      </c>
      <c r="E113" s="2" t="s">
        <v>46</v>
      </c>
      <c r="F113" s="2" t="s">
        <v>36</v>
      </c>
      <c r="G113" s="2" t="s">
        <v>59</v>
      </c>
      <c r="H113" s="2" t="s">
        <v>32</v>
      </c>
      <c r="K113" s="2" t="s">
        <v>38</v>
      </c>
      <c r="L113" s="2" t="s">
        <v>40</v>
      </c>
      <c r="M113" s="2" t="s">
        <v>41</v>
      </c>
      <c r="N113" s="2" t="s">
        <v>40</v>
      </c>
      <c r="O113" s="2" t="s">
        <v>40</v>
      </c>
      <c r="P113" s="2" t="s">
        <v>40</v>
      </c>
      <c r="Q113" s="2" t="s">
        <v>40</v>
      </c>
      <c r="R113" s="2" t="s">
        <v>40</v>
      </c>
      <c r="S113" s="2" t="s">
        <v>39</v>
      </c>
      <c r="U113" s="2" t="s">
        <v>42</v>
      </c>
      <c r="V113" s="2" t="s">
        <v>40</v>
      </c>
      <c r="W113" s="2" t="s">
        <v>40</v>
      </c>
      <c r="X113" s="2" t="s">
        <v>40</v>
      </c>
      <c r="Y113" s="2" t="s">
        <v>39</v>
      </c>
      <c r="Z113" s="2" t="s">
        <v>39</v>
      </c>
      <c r="AA113" s="2" t="s">
        <v>40</v>
      </c>
      <c r="AB113" s="2" t="s">
        <v>40</v>
      </c>
      <c r="AC113" s="2" t="s">
        <v>39</v>
      </c>
      <c r="AF113" s="2" t="s">
        <v>82</v>
      </c>
    </row>
    <row r="114" spans="1:33" ht="12.75" x14ac:dyDescent="0.35">
      <c r="A114" s="1">
        <v>43157.705477627314</v>
      </c>
      <c r="B114" s="2" t="s">
        <v>32</v>
      </c>
      <c r="C114" s="2" t="s">
        <v>52</v>
      </c>
      <c r="D114" s="2" t="s">
        <v>34</v>
      </c>
      <c r="E114" s="2" t="s">
        <v>46</v>
      </c>
      <c r="F114" s="2" t="s">
        <v>36</v>
      </c>
      <c r="G114" s="2" t="s">
        <v>216</v>
      </c>
      <c r="H114" s="2" t="s">
        <v>32</v>
      </c>
      <c r="K114" s="2" t="s">
        <v>38</v>
      </c>
      <c r="L114" s="2" t="s">
        <v>39</v>
      </c>
      <c r="M114" s="2" t="s">
        <v>39</v>
      </c>
      <c r="N114" s="2" t="s">
        <v>39</v>
      </c>
      <c r="O114" s="2" t="s">
        <v>40</v>
      </c>
      <c r="P114" s="2" t="s">
        <v>40</v>
      </c>
      <c r="Q114" s="2" t="s">
        <v>40</v>
      </c>
      <c r="R114" s="2" t="s">
        <v>40</v>
      </c>
      <c r="S114" s="2" t="s">
        <v>40</v>
      </c>
      <c r="U114" s="2" t="s">
        <v>49</v>
      </c>
      <c r="V114" s="2" t="s">
        <v>39</v>
      </c>
      <c r="W114" s="2" t="s">
        <v>41</v>
      </c>
      <c r="X114" s="2" t="s">
        <v>41</v>
      </c>
      <c r="Y114" s="2" t="s">
        <v>40</v>
      </c>
      <c r="Z114" s="2" t="s">
        <v>40</v>
      </c>
      <c r="AA114" s="2" t="s">
        <v>40</v>
      </c>
      <c r="AB114" s="2" t="s">
        <v>40</v>
      </c>
      <c r="AC114" s="2" t="s">
        <v>40</v>
      </c>
      <c r="AE114" s="2" t="s">
        <v>217</v>
      </c>
      <c r="AF114" s="2" t="s">
        <v>43</v>
      </c>
    </row>
    <row r="115" spans="1:33" ht="12.75" x14ac:dyDescent="0.35">
      <c r="A115" s="1">
        <v>43157.714652418981</v>
      </c>
      <c r="B115" s="2" t="s">
        <v>32</v>
      </c>
      <c r="C115" s="2" t="s">
        <v>33</v>
      </c>
      <c r="D115" s="2" t="s">
        <v>34</v>
      </c>
      <c r="E115" s="2" t="s">
        <v>46</v>
      </c>
      <c r="F115" s="2" t="s">
        <v>53</v>
      </c>
      <c r="G115" s="2" t="s">
        <v>54</v>
      </c>
      <c r="H115" s="2" t="s">
        <v>32</v>
      </c>
      <c r="K115" s="2" t="s">
        <v>50</v>
      </c>
      <c r="L115" s="2" t="s">
        <v>40</v>
      </c>
      <c r="M115" s="2" t="s">
        <v>40</v>
      </c>
      <c r="N115" s="2" t="s">
        <v>40</v>
      </c>
      <c r="O115" s="2" t="s">
        <v>40</v>
      </c>
      <c r="P115" s="2" t="s">
        <v>40</v>
      </c>
      <c r="Q115" s="2" t="s">
        <v>40</v>
      </c>
      <c r="R115" s="2" t="s">
        <v>39</v>
      </c>
      <c r="S115" s="2" t="s">
        <v>40</v>
      </c>
      <c r="U115" s="2" t="s">
        <v>42</v>
      </c>
      <c r="V115" s="2" t="s">
        <v>39</v>
      </c>
      <c r="W115" s="2" t="s">
        <v>40</v>
      </c>
      <c r="X115" s="2" t="s">
        <v>40</v>
      </c>
      <c r="Y115" s="2" t="s">
        <v>40</v>
      </c>
      <c r="Z115" s="2" t="s">
        <v>40</v>
      </c>
      <c r="AA115" s="2" t="s">
        <v>40</v>
      </c>
      <c r="AB115" s="2" t="s">
        <v>39</v>
      </c>
      <c r="AC115" s="2" t="s">
        <v>40</v>
      </c>
      <c r="AF115" s="2" t="s">
        <v>75</v>
      </c>
    </row>
    <row r="116" spans="1:33" ht="12.75" x14ac:dyDescent="0.35">
      <c r="A116" s="1">
        <v>43158.003230729169</v>
      </c>
      <c r="B116" s="2" t="s">
        <v>32</v>
      </c>
      <c r="C116" s="2" t="s">
        <v>33</v>
      </c>
      <c r="D116" s="2" t="s">
        <v>45</v>
      </c>
      <c r="E116" s="2" t="s">
        <v>46</v>
      </c>
      <c r="F116" s="2" t="s">
        <v>71</v>
      </c>
      <c r="G116" s="2" t="s">
        <v>89</v>
      </c>
      <c r="H116" s="2" t="s">
        <v>32</v>
      </c>
      <c r="K116" s="2" t="s">
        <v>55</v>
      </c>
      <c r="L116" s="2" t="s">
        <v>41</v>
      </c>
      <c r="M116" s="2" t="s">
        <v>40</v>
      </c>
      <c r="N116" s="2" t="s">
        <v>40</v>
      </c>
      <c r="O116" s="2" t="s">
        <v>40</v>
      </c>
      <c r="P116" s="2" t="s">
        <v>40</v>
      </c>
      <c r="Q116" s="2" t="s">
        <v>40</v>
      </c>
      <c r="R116" s="2" t="s">
        <v>40</v>
      </c>
      <c r="S116" s="2" t="s">
        <v>40</v>
      </c>
      <c r="U116" s="2" t="s">
        <v>49</v>
      </c>
      <c r="V116" s="2" t="s">
        <v>40</v>
      </c>
      <c r="W116" s="2" t="s">
        <v>40</v>
      </c>
      <c r="X116" s="2" t="s">
        <v>41</v>
      </c>
      <c r="Y116" s="2" t="s">
        <v>41</v>
      </c>
      <c r="Z116" s="2" t="s">
        <v>40</v>
      </c>
      <c r="AA116" s="2" t="s">
        <v>41</v>
      </c>
      <c r="AB116" s="2" t="s">
        <v>41</v>
      </c>
      <c r="AC116" s="2" t="s">
        <v>41</v>
      </c>
      <c r="AE116" s="2" t="s">
        <v>218</v>
      </c>
      <c r="AF116" s="2" t="s">
        <v>83</v>
      </c>
    </row>
    <row r="117" spans="1:33" ht="12.75" x14ac:dyDescent="0.35">
      <c r="A117" s="1">
        <v>43158.389420798616</v>
      </c>
      <c r="B117" s="2" t="s">
        <v>32</v>
      </c>
      <c r="C117" s="2" t="s">
        <v>33</v>
      </c>
      <c r="D117" s="2" t="s">
        <v>45</v>
      </c>
      <c r="E117" s="2" t="s">
        <v>46</v>
      </c>
      <c r="F117" s="2" t="s">
        <v>80</v>
      </c>
      <c r="G117" s="2" t="s">
        <v>219</v>
      </c>
      <c r="H117" s="2" t="s">
        <v>32</v>
      </c>
      <c r="K117" s="2" t="s">
        <v>49</v>
      </c>
      <c r="L117" s="2" t="s">
        <v>41</v>
      </c>
      <c r="M117" s="2" t="s">
        <v>40</v>
      </c>
      <c r="N117" s="2" t="s">
        <v>40</v>
      </c>
      <c r="O117" s="2" t="s">
        <v>40</v>
      </c>
      <c r="P117" s="2" t="s">
        <v>40</v>
      </c>
      <c r="Q117" s="2" t="s">
        <v>41</v>
      </c>
      <c r="R117" s="2" t="s">
        <v>41</v>
      </c>
      <c r="S117" s="2" t="s">
        <v>39</v>
      </c>
      <c r="U117" s="2" t="s">
        <v>49</v>
      </c>
      <c r="V117" s="2" t="s">
        <v>41</v>
      </c>
      <c r="W117" s="2" t="s">
        <v>40</v>
      </c>
      <c r="X117" s="2" t="s">
        <v>39</v>
      </c>
      <c r="Y117" s="2" t="s">
        <v>41</v>
      </c>
      <c r="Z117" s="2" t="s">
        <v>41</v>
      </c>
      <c r="AA117" s="2" t="s">
        <v>41</v>
      </c>
      <c r="AB117" s="2" t="s">
        <v>41</v>
      </c>
      <c r="AC117" s="2" t="s">
        <v>41</v>
      </c>
      <c r="AF117" s="2" t="s">
        <v>66</v>
      </c>
    </row>
    <row r="118" spans="1:33" ht="12.75" x14ac:dyDescent="0.35">
      <c r="A118" s="1">
        <v>43158.524003865736</v>
      </c>
      <c r="B118" s="2" t="s">
        <v>32</v>
      </c>
      <c r="C118" s="2" t="s">
        <v>44</v>
      </c>
      <c r="D118" s="2" t="s">
        <v>34</v>
      </c>
      <c r="E118" s="2" t="s">
        <v>220</v>
      </c>
      <c r="F118" s="2" t="s">
        <v>36</v>
      </c>
      <c r="G118" s="2" t="s">
        <v>65</v>
      </c>
      <c r="H118" s="2" t="s">
        <v>32</v>
      </c>
      <c r="K118" s="2" t="s">
        <v>38</v>
      </c>
      <c r="L118" s="2" t="s">
        <v>41</v>
      </c>
      <c r="M118" s="2" t="s">
        <v>49</v>
      </c>
      <c r="N118" s="2" t="s">
        <v>49</v>
      </c>
      <c r="O118" s="2" t="s">
        <v>49</v>
      </c>
      <c r="P118" s="2" t="s">
        <v>49</v>
      </c>
      <c r="Q118" s="2" t="s">
        <v>39</v>
      </c>
      <c r="R118" s="2" t="s">
        <v>49</v>
      </c>
      <c r="S118" s="2" t="s">
        <v>49</v>
      </c>
      <c r="U118" s="2" t="s">
        <v>57</v>
      </c>
      <c r="V118" s="2" t="s">
        <v>39</v>
      </c>
      <c r="W118" s="2" t="s">
        <v>41</v>
      </c>
      <c r="X118" s="2" t="s">
        <v>39</v>
      </c>
      <c r="Y118" s="2" t="s">
        <v>39</v>
      </c>
      <c r="Z118" s="2" t="s">
        <v>40</v>
      </c>
      <c r="AA118" s="2" t="s">
        <v>40</v>
      </c>
      <c r="AB118" s="2" t="s">
        <v>40</v>
      </c>
      <c r="AC118" s="2" t="s">
        <v>40</v>
      </c>
      <c r="AF118" s="2" t="s">
        <v>51</v>
      </c>
    </row>
    <row r="119" spans="1:33" ht="12.75" x14ac:dyDescent="0.35">
      <c r="A119" s="1">
        <v>43158.524060115742</v>
      </c>
      <c r="B119" s="2" t="s">
        <v>32</v>
      </c>
      <c r="C119" s="2" t="s">
        <v>115</v>
      </c>
      <c r="D119" s="2" t="s">
        <v>34</v>
      </c>
      <c r="E119" s="2" t="s">
        <v>46</v>
      </c>
      <c r="F119" s="2" t="s">
        <v>36</v>
      </c>
      <c r="G119" s="2" t="s">
        <v>89</v>
      </c>
      <c r="H119" s="2" t="s">
        <v>32</v>
      </c>
      <c r="K119" s="2" t="s">
        <v>38</v>
      </c>
      <c r="L119" s="2" t="s">
        <v>41</v>
      </c>
      <c r="M119" s="2" t="s">
        <v>41</v>
      </c>
      <c r="N119" s="2" t="s">
        <v>40</v>
      </c>
      <c r="O119" s="2" t="s">
        <v>40</v>
      </c>
      <c r="P119" s="2" t="s">
        <v>40</v>
      </c>
      <c r="Q119" s="2" t="s">
        <v>40</v>
      </c>
      <c r="R119" s="2" t="s">
        <v>40</v>
      </c>
      <c r="S119" s="2" t="s">
        <v>39</v>
      </c>
      <c r="U119" s="2" t="s">
        <v>42</v>
      </c>
      <c r="V119" s="2" t="s">
        <v>41</v>
      </c>
      <c r="W119" s="2" t="s">
        <v>41</v>
      </c>
      <c r="X119" s="2" t="s">
        <v>39</v>
      </c>
      <c r="Y119" s="2" t="s">
        <v>41</v>
      </c>
      <c r="Z119" s="2" t="s">
        <v>40</v>
      </c>
      <c r="AA119" s="2" t="s">
        <v>40</v>
      </c>
      <c r="AB119" s="2" t="s">
        <v>39</v>
      </c>
      <c r="AC119" s="2" t="s">
        <v>39</v>
      </c>
      <c r="AF119" s="2" t="s">
        <v>103</v>
      </c>
    </row>
    <row r="120" spans="1:33" ht="12.75" x14ac:dyDescent="0.35">
      <c r="A120" s="1">
        <v>43158.524844513886</v>
      </c>
      <c r="B120" s="2" t="s">
        <v>32</v>
      </c>
      <c r="C120" s="2" t="s">
        <v>33</v>
      </c>
      <c r="D120" s="2" t="s">
        <v>45</v>
      </c>
      <c r="E120" s="2" t="s">
        <v>46</v>
      </c>
      <c r="F120" s="2" t="s">
        <v>53</v>
      </c>
      <c r="G120" s="2" t="s">
        <v>59</v>
      </c>
      <c r="H120" s="2" t="s">
        <v>32</v>
      </c>
      <c r="K120" s="2" t="s">
        <v>50</v>
      </c>
      <c r="L120" s="2" t="s">
        <v>41</v>
      </c>
      <c r="M120" s="2" t="s">
        <v>41</v>
      </c>
      <c r="N120" s="2" t="s">
        <v>39</v>
      </c>
      <c r="O120" s="2" t="s">
        <v>40</v>
      </c>
      <c r="P120" s="2" t="s">
        <v>40</v>
      </c>
      <c r="Q120" s="2" t="s">
        <v>40</v>
      </c>
      <c r="R120" s="2" t="s">
        <v>39</v>
      </c>
      <c r="S120" s="2" t="s">
        <v>39</v>
      </c>
      <c r="U120" s="2" t="s">
        <v>49</v>
      </c>
      <c r="V120" s="2" t="s">
        <v>39</v>
      </c>
      <c r="W120" s="2" t="s">
        <v>40</v>
      </c>
      <c r="X120" s="2" t="s">
        <v>39</v>
      </c>
      <c r="Y120" s="2" t="s">
        <v>41</v>
      </c>
      <c r="Z120" s="2" t="s">
        <v>40</v>
      </c>
      <c r="AA120" s="2" t="s">
        <v>40</v>
      </c>
      <c r="AB120" s="2" t="s">
        <v>40</v>
      </c>
      <c r="AC120" s="2" t="s">
        <v>40</v>
      </c>
      <c r="AE120" s="2" t="s">
        <v>221</v>
      </c>
      <c r="AF120" s="2" t="s">
        <v>77</v>
      </c>
    </row>
    <row r="121" spans="1:33" ht="12.75" x14ac:dyDescent="0.35">
      <c r="A121" s="1">
        <v>43158.525784814818</v>
      </c>
      <c r="B121" s="2" t="s">
        <v>32</v>
      </c>
      <c r="C121" s="2" t="s">
        <v>44</v>
      </c>
      <c r="D121" s="2" t="s">
        <v>34</v>
      </c>
      <c r="E121" s="2" t="s">
        <v>222</v>
      </c>
      <c r="F121" s="2" t="s">
        <v>53</v>
      </c>
      <c r="G121" s="2" t="s">
        <v>72</v>
      </c>
      <c r="H121" s="2" t="s">
        <v>32</v>
      </c>
      <c r="K121" s="2" t="s">
        <v>49</v>
      </c>
      <c r="L121" s="2" t="s">
        <v>39</v>
      </c>
      <c r="M121" s="2" t="s">
        <v>39</v>
      </c>
      <c r="N121" s="2" t="s">
        <v>40</v>
      </c>
      <c r="O121" s="2" t="s">
        <v>41</v>
      </c>
      <c r="P121" s="2" t="s">
        <v>41</v>
      </c>
      <c r="Q121" s="2" t="s">
        <v>49</v>
      </c>
      <c r="R121" s="2" t="s">
        <v>40</v>
      </c>
      <c r="S121" s="2" t="s">
        <v>39</v>
      </c>
      <c r="U121" s="2" t="s">
        <v>42</v>
      </c>
      <c r="V121" s="2" t="s">
        <v>39</v>
      </c>
      <c r="W121" s="2" t="s">
        <v>39</v>
      </c>
      <c r="X121" s="2" t="s">
        <v>39</v>
      </c>
      <c r="Y121" s="2" t="s">
        <v>39</v>
      </c>
      <c r="Z121" s="2" t="s">
        <v>41</v>
      </c>
      <c r="AA121" s="2" t="s">
        <v>41</v>
      </c>
      <c r="AB121" s="2" t="s">
        <v>39</v>
      </c>
      <c r="AC121" s="2" t="s">
        <v>39</v>
      </c>
      <c r="AF121" s="2" t="s">
        <v>85</v>
      </c>
    </row>
    <row r="122" spans="1:33" ht="12.75" x14ac:dyDescent="0.35">
      <c r="A122" s="1">
        <v>43158.528365983795</v>
      </c>
      <c r="B122" s="2" t="s">
        <v>32</v>
      </c>
      <c r="C122" s="2" t="s">
        <v>115</v>
      </c>
      <c r="D122" s="2" t="s">
        <v>34</v>
      </c>
      <c r="E122" s="2" t="s">
        <v>46</v>
      </c>
      <c r="F122" s="2" t="s">
        <v>80</v>
      </c>
      <c r="G122" s="2" t="s">
        <v>59</v>
      </c>
      <c r="H122" s="2" t="s">
        <v>32</v>
      </c>
      <c r="K122" s="2" t="s">
        <v>121</v>
      </c>
      <c r="L122" s="2" t="s">
        <v>40</v>
      </c>
      <c r="M122" s="2" t="s">
        <v>40</v>
      </c>
      <c r="N122" s="2" t="s">
        <v>40</v>
      </c>
      <c r="O122" s="2" t="s">
        <v>49</v>
      </c>
      <c r="P122" s="2" t="s">
        <v>40</v>
      </c>
      <c r="Q122" s="2" t="s">
        <v>40</v>
      </c>
      <c r="R122" s="2" t="s">
        <v>39</v>
      </c>
      <c r="S122" s="2" t="s">
        <v>39</v>
      </c>
      <c r="U122" s="2" t="s">
        <v>49</v>
      </c>
      <c r="V122" s="2" t="s">
        <v>39</v>
      </c>
      <c r="W122" s="2" t="s">
        <v>40</v>
      </c>
      <c r="X122" s="2" t="s">
        <v>41</v>
      </c>
      <c r="Y122" s="2" t="s">
        <v>41</v>
      </c>
      <c r="Z122" s="2" t="s">
        <v>41</v>
      </c>
      <c r="AA122" s="2" t="s">
        <v>41</v>
      </c>
      <c r="AB122" s="2" t="s">
        <v>39</v>
      </c>
      <c r="AC122" s="2" t="s">
        <v>39</v>
      </c>
      <c r="AF122" s="2" t="s">
        <v>164</v>
      </c>
    </row>
    <row r="123" spans="1:33" ht="12.75" x14ac:dyDescent="0.35">
      <c r="A123" s="1">
        <v>43158.532419976851</v>
      </c>
      <c r="B123" s="2" t="s">
        <v>32</v>
      </c>
      <c r="C123" s="2" t="s">
        <v>33</v>
      </c>
      <c r="D123" s="2" t="s">
        <v>34</v>
      </c>
      <c r="E123" s="2" t="s">
        <v>46</v>
      </c>
      <c r="F123" s="2" t="s">
        <v>71</v>
      </c>
      <c r="G123" s="2" t="s">
        <v>89</v>
      </c>
      <c r="H123" s="2" t="s">
        <v>73</v>
      </c>
      <c r="I123" s="2" t="s">
        <v>84</v>
      </c>
      <c r="J123" s="2" t="s">
        <v>38</v>
      </c>
      <c r="AF123" s="2" t="s">
        <v>223</v>
      </c>
    </row>
    <row r="124" spans="1:33" ht="12.75" x14ac:dyDescent="0.35">
      <c r="A124" s="1">
        <v>43158.532831956021</v>
      </c>
      <c r="B124" s="2" t="s">
        <v>32</v>
      </c>
      <c r="C124" s="2" t="s">
        <v>52</v>
      </c>
      <c r="D124" s="2" t="s">
        <v>34</v>
      </c>
      <c r="E124" s="2" t="s">
        <v>46</v>
      </c>
      <c r="F124" s="2" t="s">
        <v>36</v>
      </c>
      <c r="G124" s="2" t="s">
        <v>59</v>
      </c>
      <c r="H124" s="2" t="s">
        <v>32</v>
      </c>
      <c r="K124" s="2" t="s">
        <v>55</v>
      </c>
      <c r="L124" s="2" t="s">
        <v>41</v>
      </c>
      <c r="M124" s="2" t="s">
        <v>41</v>
      </c>
      <c r="N124" s="2" t="s">
        <v>40</v>
      </c>
      <c r="O124" s="2" t="s">
        <v>39</v>
      </c>
      <c r="P124" s="2" t="s">
        <v>40</v>
      </c>
      <c r="Q124" s="2" t="s">
        <v>39</v>
      </c>
      <c r="R124" s="2" t="s">
        <v>39</v>
      </c>
      <c r="S124" s="2" t="s">
        <v>39</v>
      </c>
      <c r="U124" s="2" t="s">
        <v>49</v>
      </c>
      <c r="V124" s="2" t="s">
        <v>49</v>
      </c>
      <c r="W124" s="2" t="s">
        <v>49</v>
      </c>
      <c r="X124" s="2" t="s">
        <v>49</v>
      </c>
      <c r="Y124" s="2" t="s">
        <v>49</v>
      </c>
      <c r="Z124" s="2" t="s">
        <v>49</v>
      </c>
      <c r="AA124" s="2" t="s">
        <v>49</v>
      </c>
      <c r="AB124" s="2" t="s">
        <v>49</v>
      </c>
      <c r="AC124" s="2" t="s">
        <v>49</v>
      </c>
      <c r="AF124" s="2" t="s">
        <v>166</v>
      </c>
      <c r="AG124" s="2" t="s">
        <v>224</v>
      </c>
    </row>
    <row r="125" spans="1:33" ht="12.75" x14ac:dyDescent="0.35">
      <c r="A125" s="1">
        <v>43158.552309398146</v>
      </c>
      <c r="B125" s="2" t="s">
        <v>32</v>
      </c>
      <c r="C125" s="2" t="s">
        <v>33</v>
      </c>
      <c r="D125" s="2" t="s">
        <v>34</v>
      </c>
      <c r="E125" s="2" t="s">
        <v>70</v>
      </c>
      <c r="F125" s="2" t="s">
        <v>53</v>
      </c>
      <c r="G125" s="2" t="s">
        <v>176</v>
      </c>
      <c r="H125" s="2" t="s">
        <v>32</v>
      </c>
      <c r="K125" s="2" t="s">
        <v>55</v>
      </c>
      <c r="L125" s="2" t="s">
        <v>39</v>
      </c>
      <c r="M125" s="2" t="s">
        <v>41</v>
      </c>
      <c r="N125" s="2" t="s">
        <v>40</v>
      </c>
      <c r="O125" s="2" t="s">
        <v>40</v>
      </c>
      <c r="P125" s="2" t="s">
        <v>40</v>
      </c>
      <c r="Q125" s="2" t="s">
        <v>40</v>
      </c>
      <c r="R125" s="2" t="s">
        <v>40</v>
      </c>
      <c r="S125" s="2" t="s">
        <v>41</v>
      </c>
      <c r="U125" s="2" t="s">
        <v>42</v>
      </c>
      <c r="V125" s="2" t="s">
        <v>39</v>
      </c>
      <c r="W125" s="2" t="s">
        <v>41</v>
      </c>
      <c r="X125" s="2" t="s">
        <v>40</v>
      </c>
      <c r="Y125" s="2" t="s">
        <v>40</v>
      </c>
      <c r="Z125" s="2" t="s">
        <v>40</v>
      </c>
      <c r="AA125" s="2" t="s">
        <v>40</v>
      </c>
      <c r="AB125" s="2" t="s">
        <v>40</v>
      </c>
      <c r="AC125" s="2" t="s">
        <v>41</v>
      </c>
      <c r="AF125" s="2" t="s">
        <v>114</v>
      </c>
    </row>
    <row r="126" spans="1:33" ht="12.75" x14ac:dyDescent="0.35">
      <c r="A126" s="1">
        <v>43158.566975486116</v>
      </c>
      <c r="B126" s="2" t="s">
        <v>32</v>
      </c>
      <c r="C126" s="2" t="s">
        <v>33</v>
      </c>
      <c r="D126" s="2" t="s">
        <v>45</v>
      </c>
      <c r="E126" s="2" t="s">
        <v>225</v>
      </c>
      <c r="F126" s="2" t="s">
        <v>80</v>
      </c>
      <c r="G126" s="2" t="s">
        <v>226</v>
      </c>
      <c r="H126" s="2" t="s">
        <v>32</v>
      </c>
      <c r="K126" s="2" t="s">
        <v>38</v>
      </c>
      <c r="L126" s="2" t="s">
        <v>40</v>
      </c>
      <c r="M126" s="2" t="s">
        <v>41</v>
      </c>
      <c r="N126" s="2" t="s">
        <v>40</v>
      </c>
      <c r="O126" s="2" t="s">
        <v>41</v>
      </c>
      <c r="P126" s="2" t="s">
        <v>41</v>
      </c>
      <c r="Q126" s="2" t="s">
        <v>41</v>
      </c>
      <c r="R126" s="2" t="s">
        <v>39</v>
      </c>
      <c r="S126" s="2" t="s">
        <v>39</v>
      </c>
      <c r="U126" s="2" t="s">
        <v>42</v>
      </c>
      <c r="V126" s="2" t="s">
        <v>41</v>
      </c>
      <c r="W126" s="2" t="s">
        <v>41</v>
      </c>
      <c r="X126" s="2" t="s">
        <v>40</v>
      </c>
      <c r="Y126" s="2" t="s">
        <v>41</v>
      </c>
      <c r="Z126" s="2" t="s">
        <v>41</v>
      </c>
      <c r="AA126" s="2" t="s">
        <v>41</v>
      </c>
      <c r="AB126" s="2" t="s">
        <v>39</v>
      </c>
      <c r="AC126" s="2" t="s">
        <v>39</v>
      </c>
      <c r="AF126" s="2" t="s">
        <v>103</v>
      </c>
    </row>
    <row r="127" spans="1:33" ht="12.75" x14ac:dyDescent="0.35">
      <c r="A127" s="1">
        <v>43158.567541342592</v>
      </c>
      <c r="B127" s="2" t="s">
        <v>32</v>
      </c>
      <c r="C127" s="2" t="s">
        <v>52</v>
      </c>
      <c r="D127" s="2" t="s">
        <v>34</v>
      </c>
      <c r="E127" s="2" t="s">
        <v>220</v>
      </c>
      <c r="F127" s="2" t="s">
        <v>36</v>
      </c>
      <c r="G127" s="2" t="s">
        <v>65</v>
      </c>
      <c r="H127" s="2" t="s">
        <v>32</v>
      </c>
      <c r="K127" s="2" t="s">
        <v>113</v>
      </c>
      <c r="L127" s="2" t="s">
        <v>39</v>
      </c>
      <c r="M127" s="2" t="s">
        <v>40</v>
      </c>
      <c r="N127" s="2" t="s">
        <v>40</v>
      </c>
      <c r="O127" s="2" t="s">
        <v>40</v>
      </c>
      <c r="P127" s="2" t="s">
        <v>39</v>
      </c>
      <c r="Q127" s="2" t="s">
        <v>39</v>
      </c>
      <c r="R127" s="2" t="s">
        <v>49</v>
      </c>
      <c r="S127" s="2" t="s">
        <v>39</v>
      </c>
      <c r="U127" s="2" t="s">
        <v>49</v>
      </c>
      <c r="V127" s="2" t="s">
        <v>49</v>
      </c>
      <c r="W127" s="2" t="s">
        <v>49</v>
      </c>
      <c r="X127" s="2" t="s">
        <v>49</v>
      </c>
      <c r="Y127" s="2" t="s">
        <v>49</v>
      </c>
      <c r="Z127" s="2" t="s">
        <v>49</v>
      </c>
      <c r="AA127" s="2" t="s">
        <v>49</v>
      </c>
      <c r="AB127" s="2" t="s">
        <v>49</v>
      </c>
      <c r="AC127" s="2" t="s">
        <v>49</v>
      </c>
      <c r="AF127" s="2" t="s">
        <v>103</v>
      </c>
    </row>
    <row r="128" spans="1:33" ht="12.75" x14ac:dyDescent="0.35">
      <c r="A128" s="1">
        <v>43158.572446944439</v>
      </c>
      <c r="B128" s="2" t="s">
        <v>32</v>
      </c>
      <c r="C128" s="2" t="s">
        <v>52</v>
      </c>
      <c r="D128" s="2" t="s">
        <v>34</v>
      </c>
      <c r="E128" s="2" t="s">
        <v>220</v>
      </c>
      <c r="F128" s="2" t="s">
        <v>36</v>
      </c>
      <c r="G128" s="2" t="s">
        <v>65</v>
      </c>
      <c r="H128" s="2" t="s">
        <v>32</v>
      </c>
      <c r="K128" s="2" t="s">
        <v>113</v>
      </c>
      <c r="L128" s="2" t="s">
        <v>39</v>
      </c>
      <c r="M128" s="2" t="s">
        <v>41</v>
      </c>
      <c r="N128" s="2" t="s">
        <v>40</v>
      </c>
      <c r="O128" s="2" t="s">
        <v>40</v>
      </c>
      <c r="P128" s="2" t="s">
        <v>41</v>
      </c>
      <c r="Q128" s="2" t="s">
        <v>49</v>
      </c>
      <c r="R128" s="2" t="s">
        <v>49</v>
      </c>
      <c r="S128" s="2" t="s">
        <v>39</v>
      </c>
      <c r="U128" s="2" t="s">
        <v>57</v>
      </c>
      <c r="V128" s="2" t="s">
        <v>39</v>
      </c>
      <c r="W128" s="2" t="s">
        <v>41</v>
      </c>
      <c r="X128" s="2" t="s">
        <v>39</v>
      </c>
      <c r="Y128" s="2" t="s">
        <v>39</v>
      </c>
      <c r="Z128" s="2" t="s">
        <v>41</v>
      </c>
      <c r="AA128" s="2" t="s">
        <v>49</v>
      </c>
      <c r="AB128" s="2" t="s">
        <v>39</v>
      </c>
      <c r="AC128" s="2" t="s">
        <v>41</v>
      </c>
      <c r="AE128" s="2" t="s">
        <v>227</v>
      </c>
      <c r="AF128" s="2" t="s">
        <v>119</v>
      </c>
    </row>
    <row r="129" spans="1:33" ht="12.75" x14ac:dyDescent="0.35">
      <c r="A129" s="1">
        <v>43158.573377974535</v>
      </c>
      <c r="B129" s="2" t="s">
        <v>32</v>
      </c>
      <c r="C129" s="2" t="s">
        <v>33</v>
      </c>
      <c r="D129" s="2" t="s">
        <v>45</v>
      </c>
      <c r="E129" s="2" t="s">
        <v>46</v>
      </c>
      <c r="F129" s="2" t="s">
        <v>36</v>
      </c>
      <c r="G129" s="2" t="s">
        <v>59</v>
      </c>
      <c r="H129" s="2" t="s">
        <v>32</v>
      </c>
      <c r="K129" s="2" t="s">
        <v>50</v>
      </c>
      <c r="L129" s="2" t="s">
        <v>41</v>
      </c>
      <c r="M129" s="2" t="s">
        <v>40</v>
      </c>
      <c r="N129" s="2" t="s">
        <v>41</v>
      </c>
      <c r="O129" s="2" t="s">
        <v>39</v>
      </c>
      <c r="P129" s="2" t="s">
        <v>39</v>
      </c>
      <c r="Q129" s="2" t="s">
        <v>40</v>
      </c>
      <c r="R129" s="2" t="s">
        <v>40</v>
      </c>
      <c r="S129" s="2" t="s">
        <v>49</v>
      </c>
      <c r="U129" s="2" t="s">
        <v>50</v>
      </c>
      <c r="V129" s="2" t="s">
        <v>41</v>
      </c>
      <c r="W129" s="2" t="s">
        <v>40</v>
      </c>
      <c r="X129" s="2" t="s">
        <v>41</v>
      </c>
      <c r="Y129" s="2" t="s">
        <v>41</v>
      </c>
      <c r="Z129" s="2" t="s">
        <v>41</v>
      </c>
      <c r="AA129" s="2" t="s">
        <v>40</v>
      </c>
      <c r="AB129" s="2" t="s">
        <v>49</v>
      </c>
      <c r="AC129" s="2" t="s">
        <v>49</v>
      </c>
      <c r="AF129" s="2" t="s">
        <v>51</v>
      </c>
    </row>
    <row r="130" spans="1:33" ht="12.75" x14ac:dyDescent="0.35">
      <c r="A130" s="1">
        <v>43158.581408576385</v>
      </c>
      <c r="B130" s="2" t="s">
        <v>32</v>
      </c>
      <c r="C130" s="2" t="s">
        <v>115</v>
      </c>
      <c r="D130" s="2" t="s">
        <v>34</v>
      </c>
      <c r="E130" s="2" t="s">
        <v>70</v>
      </c>
      <c r="F130" s="2" t="s">
        <v>53</v>
      </c>
      <c r="G130" s="2" t="s">
        <v>228</v>
      </c>
      <c r="H130" s="2" t="s">
        <v>32</v>
      </c>
      <c r="K130" s="2" t="s">
        <v>49</v>
      </c>
      <c r="L130" s="2" t="s">
        <v>49</v>
      </c>
      <c r="M130" s="2" t="s">
        <v>49</v>
      </c>
      <c r="N130" s="2" t="s">
        <v>49</v>
      </c>
      <c r="O130" s="2" t="s">
        <v>49</v>
      </c>
      <c r="P130" s="2" t="s">
        <v>49</v>
      </c>
      <c r="Q130" s="2" t="s">
        <v>49</v>
      </c>
      <c r="R130" s="2" t="s">
        <v>49</v>
      </c>
      <c r="S130" s="2" t="s">
        <v>49</v>
      </c>
      <c r="U130" s="2" t="s">
        <v>49</v>
      </c>
      <c r="V130" s="2" t="s">
        <v>49</v>
      </c>
      <c r="W130" s="2" t="s">
        <v>49</v>
      </c>
      <c r="X130" s="2" t="s">
        <v>49</v>
      </c>
      <c r="Y130" s="2" t="s">
        <v>49</v>
      </c>
      <c r="Z130" s="2" t="s">
        <v>49</v>
      </c>
      <c r="AA130" s="2" t="s">
        <v>49</v>
      </c>
      <c r="AB130" s="2" t="s">
        <v>49</v>
      </c>
      <c r="AC130" s="2" t="s">
        <v>49</v>
      </c>
      <c r="AE130" s="2" t="s">
        <v>229</v>
      </c>
      <c r="AF130" s="2" t="s">
        <v>230</v>
      </c>
    </row>
    <row r="131" spans="1:33" ht="12.75" x14ac:dyDescent="0.35">
      <c r="A131" s="1">
        <v>43158.616853032407</v>
      </c>
      <c r="B131" s="2" t="s">
        <v>32</v>
      </c>
      <c r="C131" s="2" t="s">
        <v>33</v>
      </c>
      <c r="D131" s="2" t="s">
        <v>45</v>
      </c>
      <c r="E131" s="2" t="s">
        <v>35</v>
      </c>
      <c r="F131" s="2" t="s">
        <v>53</v>
      </c>
      <c r="G131" s="2" t="s">
        <v>59</v>
      </c>
      <c r="H131" s="2" t="s">
        <v>73</v>
      </c>
      <c r="I131" s="2" t="s">
        <v>92</v>
      </c>
      <c r="J131" s="2" t="s">
        <v>38</v>
      </c>
      <c r="AF131" s="2" t="s">
        <v>61</v>
      </c>
      <c r="AG131" s="2" t="s">
        <v>231</v>
      </c>
    </row>
    <row r="132" spans="1:33" ht="12.75" x14ac:dyDescent="0.35">
      <c r="A132" s="1">
        <v>43158.633899016204</v>
      </c>
      <c r="B132" s="2" t="s">
        <v>32</v>
      </c>
      <c r="C132" s="2" t="s">
        <v>115</v>
      </c>
      <c r="D132" s="2" t="s">
        <v>45</v>
      </c>
      <c r="E132" s="2" t="s">
        <v>46</v>
      </c>
      <c r="F132" s="2" t="s">
        <v>36</v>
      </c>
      <c r="G132" s="2" t="s">
        <v>59</v>
      </c>
      <c r="H132" s="2" t="s">
        <v>32</v>
      </c>
      <c r="K132" s="2" t="s">
        <v>121</v>
      </c>
      <c r="L132" s="2" t="s">
        <v>49</v>
      </c>
      <c r="M132" s="2" t="s">
        <v>41</v>
      </c>
      <c r="N132" s="2" t="s">
        <v>41</v>
      </c>
      <c r="O132" s="2" t="s">
        <v>40</v>
      </c>
      <c r="P132" s="2" t="s">
        <v>40</v>
      </c>
      <c r="Q132" s="2" t="s">
        <v>40</v>
      </c>
      <c r="R132" s="2" t="s">
        <v>40</v>
      </c>
      <c r="S132" s="2" t="s">
        <v>39</v>
      </c>
      <c r="U132" s="2" t="s">
        <v>49</v>
      </c>
      <c r="V132" s="2" t="s">
        <v>41</v>
      </c>
      <c r="W132" s="2" t="s">
        <v>41</v>
      </c>
      <c r="X132" s="2" t="s">
        <v>39</v>
      </c>
      <c r="Y132" s="2" t="s">
        <v>40</v>
      </c>
      <c r="Z132" s="2" t="s">
        <v>40</v>
      </c>
      <c r="AA132" s="2" t="s">
        <v>40</v>
      </c>
      <c r="AB132" s="2" t="s">
        <v>40</v>
      </c>
      <c r="AC132" s="2" t="s">
        <v>39</v>
      </c>
      <c r="AF132" s="2" t="s">
        <v>191</v>
      </c>
    </row>
    <row r="133" spans="1:33" ht="12.75" x14ac:dyDescent="0.35">
      <c r="A133" s="1">
        <v>43158.640696747687</v>
      </c>
      <c r="B133" s="2" t="s">
        <v>32</v>
      </c>
      <c r="C133" s="2" t="s">
        <v>33</v>
      </c>
      <c r="D133" s="2" t="s">
        <v>34</v>
      </c>
      <c r="E133" s="2" t="s">
        <v>46</v>
      </c>
      <c r="F133" s="2" t="s">
        <v>53</v>
      </c>
      <c r="G133" s="2" t="s">
        <v>59</v>
      </c>
      <c r="H133" s="2" t="s">
        <v>32</v>
      </c>
      <c r="K133" s="2" t="s">
        <v>55</v>
      </c>
      <c r="L133" s="2" t="s">
        <v>39</v>
      </c>
      <c r="M133" s="2" t="s">
        <v>49</v>
      </c>
      <c r="N133" s="2" t="s">
        <v>39</v>
      </c>
      <c r="O133" s="2" t="s">
        <v>39</v>
      </c>
      <c r="P133" s="2" t="s">
        <v>39</v>
      </c>
      <c r="Q133" s="2" t="s">
        <v>39</v>
      </c>
      <c r="R133" s="2" t="s">
        <v>41</v>
      </c>
      <c r="S133" s="2" t="s">
        <v>39</v>
      </c>
      <c r="U133" s="2" t="s">
        <v>49</v>
      </c>
      <c r="V133" s="2" t="s">
        <v>39</v>
      </c>
      <c r="W133" s="2" t="s">
        <v>39</v>
      </c>
      <c r="X133" s="2" t="s">
        <v>39</v>
      </c>
      <c r="Y133" s="2" t="s">
        <v>39</v>
      </c>
      <c r="Z133" s="2" t="s">
        <v>39</v>
      </c>
      <c r="AA133" s="2" t="s">
        <v>39</v>
      </c>
      <c r="AB133" s="2" t="s">
        <v>41</v>
      </c>
      <c r="AC133" s="2" t="s">
        <v>39</v>
      </c>
      <c r="AF133" s="2" t="s">
        <v>232</v>
      </c>
    </row>
    <row r="134" spans="1:33" ht="12.75" x14ac:dyDescent="0.35">
      <c r="A134" s="1">
        <v>43158.656358854161</v>
      </c>
      <c r="B134" s="2" t="s">
        <v>32</v>
      </c>
      <c r="C134" s="2" t="s">
        <v>52</v>
      </c>
      <c r="D134" s="2" t="s">
        <v>34</v>
      </c>
      <c r="E134" s="2" t="s">
        <v>46</v>
      </c>
      <c r="F134" s="2" t="s">
        <v>53</v>
      </c>
      <c r="G134" s="2" t="s">
        <v>233</v>
      </c>
      <c r="H134" s="2" t="s">
        <v>32</v>
      </c>
      <c r="K134" s="2" t="s">
        <v>38</v>
      </c>
      <c r="L134" s="2" t="s">
        <v>41</v>
      </c>
      <c r="M134" s="2" t="s">
        <v>40</v>
      </c>
      <c r="N134" s="2" t="s">
        <v>40</v>
      </c>
      <c r="O134" s="2" t="s">
        <v>41</v>
      </c>
      <c r="P134" s="2" t="s">
        <v>40</v>
      </c>
      <c r="Q134" s="2" t="s">
        <v>40</v>
      </c>
      <c r="R134" s="2" t="s">
        <v>41</v>
      </c>
      <c r="S134" s="2" t="s">
        <v>39</v>
      </c>
      <c r="T134" s="2" t="s">
        <v>234</v>
      </c>
      <c r="U134" s="2" t="s">
        <v>42</v>
      </c>
      <c r="V134" s="2" t="s">
        <v>41</v>
      </c>
      <c r="W134" s="2" t="s">
        <v>40</v>
      </c>
      <c r="X134" s="2" t="s">
        <v>41</v>
      </c>
      <c r="Y134" s="2" t="s">
        <v>41</v>
      </c>
      <c r="Z134" s="2" t="s">
        <v>40</v>
      </c>
      <c r="AA134" s="2" t="s">
        <v>40</v>
      </c>
      <c r="AB134" s="2" t="s">
        <v>41</v>
      </c>
      <c r="AC134" s="2" t="s">
        <v>39</v>
      </c>
      <c r="AD134" s="2" t="s">
        <v>235</v>
      </c>
      <c r="AF134" s="2" t="s">
        <v>123</v>
      </c>
      <c r="AG134" s="2" t="s">
        <v>236</v>
      </c>
    </row>
    <row r="135" spans="1:33" ht="12.75" x14ac:dyDescent="0.35">
      <c r="A135" s="1">
        <v>43158.708637222226</v>
      </c>
      <c r="B135" s="2" t="s">
        <v>32</v>
      </c>
      <c r="C135" s="2" t="s">
        <v>44</v>
      </c>
      <c r="D135" s="2" t="s">
        <v>137</v>
      </c>
      <c r="E135" s="2" t="s">
        <v>46</v>
      </c>
      <c r="F135" s="2" t="s">
        <v>36</v>
      </c>
      <c r="G135" s="2" t="s">
        <v>54</v>
      </c>
      <c r="H135" s="2" t="s">
        <v>73</v>
      </c>
      <c r="I135" s="2" t="s">
        <v>84</v>
      </c>
      <c r="J135" s="2" t="s">
        <v>49</v>
      </c>
      <c r="AF135" s="2" t="s">
        <v>66</v>
      </c>
    </row>
    <row r="136" spans="1:33" ht="12.75" x14ac:dyDescent="0.35">
      <c r="A136" s="1">
        <v>43158.721188981479</v>
      </c>
      <c r="B136" s="2" t="s">
        <v>32</v>
      </c>
      <c r="C136" s="2" t="s">
        <v>52</v>
      </c>
      <c r="D136" s="2" t="s">
        <v>34</v>
      </c>
      <c r="E136" s="2" t="s">
        <v>46</v>
      </c>
      <c r="F136" s="2" t="s">
        <v>53</v>
      </c>
      <c r="G136" s="2" t="s">
        <v>59</v>
      </c>
      <c r="H136" s="2" t="s">
        <v>73</v>
      </c>
      <c r="I136" s="2" t="s">
        <v>84</v>
      </c>
      <c r="J136" s="2" t="s">
        <v>49</v>
      </c>
      <c r="AF136" s="2" t="s">
        <v>90</v>
      </c>
      <c r="AG136" s="2" t="s">
        <v>237</v>
      </c>
    </row>
    <row r="137" spans="1:33" ht="12.75" x14ac:dyDescent="0.35">
      <c r="A137" s="1">
        <v>43158.739773020832</v>
      </c>
      <c r="B137" s="2" t="s">
        <v>32</v>
      </c>
      <c r="C137" s="2" t="s">
        <v>115</v>
      </c>
      <c r="D137" s="2" t="s">
        <v>45</v>
      </c>
      <c r="E137" s="2" t="s">
        <v>46</v>
      </c>
      <c r="F137" s="2" t="s">
        <v>53</v>
      </c>
      <c r="G137" s="2" t="s">
        <v>59</v>
      </c>
      <c r="H137" s="2" t="s">
        <v>32</v>
      </c>
      <c r="K137" s="2" t="s">
        <v>50</v>
      </c>
      <c r="L137" s="2" t="s">
        <v>40</v>
      </c>
      <c r="M137" s="2" t="s">
        <v>41</v>
      </c>
      <c r="N137" s="2" t="s">
        <v>41</v>
      </c>
      <c r="O137" s="2" t="s">
        <v>41</v>
      </c>
      <c r="P137" s="2" t="s">
        <v>40</v>
      </c>
      <c r="Q137" s="2" t="s">
        <v>41</v>
      </c>
      <c r="R137" s="2" t="s">
        <v>49</v>
      </c>
      <c r="S137" s="2" t="s">
        <v>39</v>
      </c>
      <c r="U137" s="2" t="s">
        <v>42</v>
      </c>
      <c r="V137" s="2" t="s">
        <v>39</v>
      </c>
      <c r="W137" s="2" t="s">
        <v>41</v>
      </c>
      <c r="X137" s="2" t="s">
        <v>41</v>
      </c>
      <c r="Y137" s="2" t="s">
        <v>41</v>
      </c>
      <c r="Z137" s="2" t="s">
        <v>41</v>
      </c>
      <c r="AA137" s="2" t="s">
        <v>41</v>
      </c>
      <c r="AB137" s="2" t="s">
        <v>41</v>
      </c>
      <c r="AC137" s="2" t="s">
        <v>39</v>
      </c>
      <c r="AF137" s="2" t="s">
        <v>61</v>
      </c>
    </row>
    <row r="138" spans="1:33" ht="12.75" x14ac:dyDescent="0.35">
      <c r="A138" s="1">
        <v>43158.792694432872</v>
      </c>
      <c r="B138" s="2" t="s">
        <v>32</v>
      </c>
      <c r="C138" s="2" t="s">
        <v>33</v>
      </c>
      <c r="D138" s="2" t="s">
        <v>34</v>
      </c>
      <c r="E138" s="2" t="s">
        <v>70</v>
      </c>
      <c r="F138" s="2" t="s">
        <v>71</v>
      </c>
      <c r="G138" s="2" t="s">
        <v>105</v>
      </c>
      <c r="H138" s="2" t="s">
        <v>73</v>
      </c>
      <c r="I138" s="2" t="s">
        <v>238</v>
      </c>
      <c r="J138" s="2" t="s">
        <v>49</v>
      </c>
      <c r="AF138" s="2" t="s">
        <v>85</v>
      </c>
    </row>
    <row r="139" spans="1:33" ht="12.75" x14ac:dyDescent="0.35">
      <c r="A139" s="1">
        <v>43158.918472731486</v>
      </c>
      <c r="B139" s="2" t="s">
        <v>32</v>
      </c>
      <c r="C139" s="2" t="s">
        <v>115</v>
      </c>
      <c r="D139" s="2" t="s">
        <v>34</v>
      </c>
      <c r="E139" s="2" t="s">
        <v>46</v>
      </c>
      <c r="F139" s="2" t="s">
        <v>53</v>
      </c>
      <c r="G139" s="2" t="s">
        <v>59</v>
      </c>
      <c r="H139" s="2" t="s">
        <v>73</v>
      </c>
      <c r="I139" s="2" t="s">
        <v>84</v>
      </c>
      <c r="J139" s="2" t="s">
        <v>49</v>
      </c>
      <c r="AF139" s="2" t="s">
        <v>51</v>
      </c>
    </row>
    <row r="140" spans="1:33" ht="12.75" x14ac:dyDescent="0.35">
      <c r="A140" s="1">
        <v>43159.008683518521</v>
      </c>
      <c r="B140" s="2" t="s">
        <v>32</v>
      </c>
      <c r="C140" s="2" t="s">
        <v>52</v>
      </c>
      <c r="D140" s="2" t="s">
        <v>160</v>
      </c>
      <c r="E140" s="2" t="s">
        <v>46</v>
      </c>
      <c r="F140" s="2" t="s">
        <v>53</v>
      </c>
      <c r="G140" s="2" t="s">
        <v>59</v>
      </c>
      <c r="H140" s="2" t="s">
        <v>32</v>
      </c>
      <c r="K140" s="2" t="s">
        <v>121</v>
      </c>
      <c r="L140" s="2" t="s">
        <v>40</v>
      </c>
      <c r="M140" s="2" t="s">
        <v>49</v>
      </c>
      <c r="N140" s="2" t="s">
        <v>49</v>
      </c>
      <c r="O140" s="2" t="s">
        <v>49</v>
      </c>
      <c r="P140" s="2" t="s">
        <v>49</v>
      </c>
      <c r="Q140" s="2" t="s">
        <v>49</v>
      </c>
      <c r="R140" s="2" t="s">
        <v>39</v>
      </c>
      <c r="S140" s="2" t="s">
        <v>39</v>
      </c>
      <c r="U140" s="2" t="s">
        <v>121</v>
      </c>
      <c r="V140" s="2" t="s">
        <v>40</v>
      </c>
      <c r="W140" s="2" t="s">
        <v>49</v>
      </c>
      <c r="X140" s="2" t="s">
        <v>39</v>
      </c>
      <c r="Y140" s="2" t="s">
        <v>39</v>
      </c>
      <c r="Z140" s="2" t="s">
        <v>39</v>
      </c>
      <c r="AA140" s="2" t="s">
        <v>39</v>
      </c>
      <c r="AB140" s="2" t="s">
        <v>39</v>
      </c>
      <c r="AC140" s="2" t="s">
        <v>39</v>
      </c>
      <c r="AF140" s="2" t="s">
        <v>75</v>
      </c>
    </row>
    <row r="141" spans="1:33" ht="12.75" x14ac:dyDescent="0.35">
      <c r="A141" s="1">
        <v>43159.074410624999</v>
      </c>
      <c r="B141" s="2" t="s">
        <v>32</v>
      </c>
      <c r="C141" s="2" t="s">
        <v>33</v>
      </c>
      <c r="D141" s="2" t="s">
        <v>239</v>
      </c>
      <c r="E141" s="2" t="s">
        <v>46</v>
      </c>
      <c r="F141" s="2" t="s">
        <v>36</v>
      </c>
      <c r="G141" s="2" t="s">
        <v>240</v>
      </c>
      <c r="H141" s="2" t="s">
        <v>32</v>
      </c>
      <c r="K141" s="2" t="s">
        <v>38</v>
      </c>
      <c r="L141" s="2" t="s">
        <v>41</v>
      </c>
      <c r="M141" s="2" t="s">
        <v>40</v>
      </c>
      <c r="N141" s="2" t="s">
        <v>39</v>
      </c>
      <c r="O141" s="2" t="s">
        <v>39</v>
      </c>
      <c r="P141" s="2" t="s">
        <v>41</v>
      </c>
      <c r="Q141" s="2" t="s">
        <v>41</v>
      </c>
      <c r="R141" s="2" t="s">
        <v>41</v>
      </c>
      <c r="S141" s="2" t="s">
        <v>39</v>
      </c>
      <c r="U141" s="2" t="s">
        <v>42</v>
      </c>
      <c r="V141" s="2" t="s">
        <v>41</v>
      </c>
      <c r="W141" s="2" t="s">
        <v>40</v>
      </c>
      <c r="X141" s="2" t="s">
        <v>39</v>
      </c>
      <c r="Y141" s="2" t="s">
        <v>39</v>
      </c>
      <c r="Z141" s="2" t="s">
        <v>40</v>
      </c>
      <c r="AA141" s="2" t="s">
        <v>40</v>
      </c>
      <c r="AB141" s="2" t="s">
        <v>41</v>
      </c>
      <c r="AC141" s="2" t="s">
        <v>39</v>
      </c>
      <c r="AF141" s="2" t="s">
        <v>140</v>
      </c>
      <c r="AG141" s="2" t="s">
        <v>241</v>
      </c>
    </row>
    <row r="142" spans="1:33" ht="12.75" x14ac:dyDescent="0.35">
      <c r="A142" s="1">
        <v>43159.141110706019</v>
      </c>
      <c r="B142" s="2" t="s">
        <v>32</v>
      </c>
      <c r="C142" s="2" t="s">
        <v>115</v>
      </c>
      <c r="D142" s="2" t="s">
        <v>34</v>
      </c>
      <c r="E142" s="2" t="s">
        <v>70</v>
      </c>
      <c r="F142" s="2" t="s">
        <v>36</v>
      </c>
      <c r="G142" s="2" t="s">
        <v>89</v>
      </c>
      <c r="H142" s="2" t="s">
        <v>32</v>
      </c>
      <c r="K142" s="2" t="s">
        <v>55</v>
      </c>
      <c r="L142" s="2" t="s">
        <v>39</v>
      </c>
      <c r="M142" s="2" t="s">
        <v>40</v>
      </c>
      <c r="N142" s="2" t="s">
        <v>39</v>
      </c>
      <c r="O142" s="2" t="s">
        <v>39</v>
      </c>
      <c r="P142" s="2" t="s">
        <v>40</v>
      </c>
      <c r="Q142" s="2" t="s">
        <v>49</v>
      </c>
      <c r="R142" s="2" t="s">
        <v>41</v>
      </c>
      <c r="S142" s="2" t="s">
        <v>39</v>
      </c>
      <c r="U142" s="2" t="s">
        <v>57</v>
      </c>
      <c r="V142" s="2" t="s">
        <v>39</v>
      </c>
      <c r="W142" s="2" t="s">
        <v>40</v>
      </c>
      <c r="X142" s="2" t="s">
        <v>39</v>
      </c>
      <c r="Y142" s="2" t="s">
        <v>39</v>
      </c>
      <c r="Z142" s="2" t="s">
        <v>40</v>
      </c>
      <c r="AA142" s="2" t="s">
        <v>49</v>
      </c>
      <c r="AB142" s="2" t="s">
        <v>41</v>
      </c>
      <c r="AC142" s="2" t="s">
        <v>39</v>
      </c>
      <c r="AE142" s="2" t="s">
        <v>242</v>
      </c>
      <c r="AF142" s="2" t="s">
        <v>223</v>
      </c>
    </row>
    <row r="143" spans="1:33" ht="12.75" x14ac:dyDescent="0.35">
      <c r="A143" s="1">
        <v>43159.21887193287</v>
      </c>
      <c r="B143" s="2" t="s">
        <v>32</v>
      </c>
      <c r="C143" s="2" t="s">
        <v>33</v>
      </c>
      <c r="D143" s="2" t="s">
        <v>45</v>
      </c>
      <c r="E143" s="2" t="s">
        <v>46</v>
      </c>
      <c r="F143" s="2" t="s">
        <v>53</v>
      </c>
      <c r="G143" s="2" t="s">
        <v>59</v>
      </c>
      <c r="H143" s="2" t="s">
        <v>73</v>
      </c>
      <c r="I143" s="2" t="s">
        <v>84</v>
      </c>
      <c r="J143" s="2" t="s">
        <v>121</v>
      </c>
      <c r="AF143" s="2" t="s">
        <v>107</v>
      </c>
    </row>
    <row r="144" spans="1:33" ht="12.75" x14ac:dyDescent="0.35">
      <c r="A144" s="1">
        <v>43159.301929479167</v>
      </c>
      <c r="B144" s="2" t="s">
        <v>32</v>
      </c>
      <c r="C144" s="2" t="s">
        <v>52</v>
      </c>
      <c r="D144" s="2" t="s">
        <v>160</v>
      </c>
      <c r="E144" s="2" t="s">
        <v>46</v>
      </c>
      <c r="F144" s="2" t="s">
        <v>53</v>
      </c>
      <c r="G144" s="2" t="s">
        <v>59</v>
      </c>
      <c r="H144" s="2" t="s">
        <v>73</v>
      </c>
      <c r="I144" s="2" t="s">
        <v>84</v>
      </c>
      <c r="J144" s="2" t="s">
        <v>55</v>
      </c>
      <c r="AF144" s="2" t="s">
        <v>243</v>
      </c>
    </row>
    <row r="145" spans="1:33" ht="12.75" x14ac:dyDescent="0.35">
      <c r="A145" s="1">
        <v>43159.328483726851</v>
      </c>
      <c r="B145" s="2" t="s">
        <v>32</v>
      </c>
      <c r="C145" s="2" t="s">
        <v>115</v>
      </c>
      <c r="D145" s="2" t="s">
        <v>69</v>
      </c>
      <c r="E145" s="2" t="s">
        <v>46</v>
      </c>
      <c r="F145" s="2" t="s">
        <v>53</v>
      </c>
      <c r="G145" s="2" t="s">
        <v>59</v>
      </c>
      <c r="H145" s="2" t="s">
        <v>32</v>
      </c>
      <c r="K145" s="2" t="s">
        <v>121</v>
      </c>
      <c r="L145" s="2" t="s">
        <v>40</v>
      </c>
      <c r="M145" s="2" t="s">
        <v>41</v>
      </c>
      <c r="N145" s="2" t="s">
        <v>39</v>
      </c>
      <c r="O145" s="2" t="s">
        <v>39</v>
      </c>
      <c r="P145" s="2" t="s">
        <v>39</v>
      </c>
      <c r="Q145" s="2" t="s">
        <v>40</v>
      </c>
      <c r="R145" s="2" t="s">
        <v>40</v>
      </c>
      <c r="S145" s="2" t="s">
        <v>39</v>
      </c>
      <c r="U145" s="2" t="s">
        <v>49</v>
      </c>
      <c r="V145" s="2" t="s">
        <v>39</v>
      </c>
      <c r="W145" s="2" t="s">
        <v>39</v>
      </c>
      <c r="X145" s="2" t="s">
        <v>49</v>
      </c>
      <c r="Y145" s="2" t="s">
        <v>39</v>
      </c>
      <c r="Z145" s="2" t="s">
        <v>39</v>
      </c>
      <c r="AA145" s="2" t="s">
        <v>40</v>
      </c>
      <c r="AB145" s="2" t="s">
        <v>40</v>
      </c>
      <c r="AC145" s="2" t="s">
        <v>39</v>
      </c>
      <c r="AF145" s="2" t="s">
        <v>85</v>
      </c>
    </row>
    <row r="146" spans="1:33" ht="12.75" x14ac:dyDescent="0.35">
      <c r="A146" s="1">
        <v>43159.485504641205</v>
      </c>
      <c r="B146" s="2" t="s">
        <v>32</v>
      </c>
      <c r="C146" s="2" t="s">
        <v>115</v>
      </c>
      <c r="D146" s="2" t="s">
        <v>34</v>
      </c>
      <c r="E146" s="2" t="s">
        <v>46</v>
      </c>
      <c r="F146" s="2" t="s">
        <v>36</v>
      </c>
      <c r="G146" s="2" t="s">
        <v>59</v>
      </c>
      <c r="H146" s="2" t="s">
        <v>32</v>
      </c>
      <c r="K146" s="2" t="s">
        <v>154</v>
      </c>
      <c r="L146" s="2" t="s">
        <v>40</v>
      </c>
      <c r="M146" s="2" t="s">
        <v>40</v>
      </c>
      <c r="N146" s="2" t="s">
        <v>40</v>
      </c>
      <c r="O146" s="2" t="s">
        <v>40</v>
      </c>
      <c r="P146" s="2" t="s">
        <v>40</v>
      </c>
      <c r="Q146" s="2" t="s">
        <v>40</v>
      </c>
      <c r="R146" s="2" t="s">
        <v>40</v>
      </c>
      <c r="S146" s="2" t="s">
        <v>39</v>
      </c>
      <c r="U146" s="2" t="s">
        <v>42</v>
      </c>
      <c r="V146" s="2" t="s">
        <v>39</v>
      </c>
      <c r="W146" s="2" t="s">
        <v>40</v>
      </c>
      <c r="X146" s="2" t="s">
        <v>40</v>
      </c>
      <c r="Y146" s="2" t="s">
        <v>40</v>
      </c>
      <c r="Z146" s="2" t="s">
        <v>40</v>
      </c>
      <c r="AA146" s="2" t="s">
        <v>40</v>
      </c>
      <c r="AB146" s="2" t="s">
        <v>40</v>
      </c>
      <c r="AC146" s="2" t="s">
        <v>40</v>
      </c>
      <c r="AF146" s="2" t="s">
        <v>51</v>
      </c>
    </row>
    <row r="147" spans="1:33" ht="12.75" x14ac:dyDescent="0.35">
      <c r="A147" s="1">
        <v>43159.637222025463</v>
      </c>
      <c r="B147" s="2" t="s">
        <v>32</v>
      </c>
      <c r="C147" s="2" t="s">
        <v>52</v>
      </c>
      <c r="D147" s="2" t="s">
        <v>34</v>
      </c>
      <c r="E147" s="2" t="s">
        <v>46</v>
      </c>
      <c r="F147" s="2" t="s">
        <v>80</v>
      </c>
      <c r="G147" s="2" t="s">
        <v>59</v>
      </c>
      <c r="H147" s="2" t="s">
        <v>32</v>
      </c>
      <c r="K147" s="2" t="s">
        <v>38</v>
      </c>
      <c r="L147" s="2" t="s">
        <v>40</v>
      </c>
      <c r="M147" s="2" t="s">
        <v>41</v>
      </c>
      <c r="N147" s="2" t="s">
        <v>41</v>
      </c>
      <c r="O147" s="2" t="s">
        <v>41</v>
      </c>
      <c r="P147" s="2" t="s">
        <v>41</v>
      </c>
      <c r="Q147" s="2" t="s">
        <v>41</v>
      </c>
      <c r="R147" s="2" t="s">
        <v>39</v>
      </c>
      <c r="S147" s="2" t="s">
        <v>39</v>
      </c>
      <c r="U147" s="2" t="s">
        <v>42</v>
      </c>
      <c r="V147" s="2" t="s">
        <v>41</v>
      </c>
      <c r="W147" s="2" t="s">
        <v>41</v>
      </c>
      <c r="X147" s="2" t="s">
        <v>39</v>
      </c>
      <c r="Y147" s="2" t="s">
        <v>41</v>
      </c>
      <c r="Z147" s="2" t="s">
        <v>41</v>
      </c>
      <c r="AA147" s="2" t="s">
        <v>41</v>
      </c>
      <c r="AB147" s="2" t="s">
        <v>39</v>
      </c>
      <c r="AC147" s="2" t="s">
        <v>39</v>
      </c>
      <c r="AF147" s="2" t="s">
        <v>244</v>
      </c>
    </row>
    <row r="148" spans="1:33" ht="12.75" x14ac:dyDescent="0.35">
      <c r="A148" s="1">
        <v>43159.925450370371</v>
      </c>
      <c r="B148" s="2" t="s">
        <v>32</v>
      </c>
      <c r="C148" s="2" t="s">
        <v>52</v>
      </c>
      <c r="D148" s="2" t="s">
        <v>160</v>
      </c>
      <c r="E148" s="2" t="s">
        <v>46</v>
      </c>
      <c r="F148" s="2" t="s">
        <v>71</v>
      </c>
      <c r="G148" s="2" t="s">
        <v>59</v>
      </c>
      <c r="H148" s="2" t="s">
        <v>73</v>
      </c>
      <c r="I148" s="2" t="s">
        <v>92</v>
      </c>
      <c r="J148" s="2" t="s">
        <v>49</v>
      </c>
      <c r="AF148" s="2" t="s">
        <v>127</v>
      </c>
    </row>
    <row r="149" spans="1:33" ht="12.75" x14ac:dyDescent="0.35">
      <c r="A149" s="1">
        <v>43159.965755949073</v>
      </c>
      <c r="B149" s="2" t="s">
        <v>32</v>
      </c>
      <c r="C149" s="2" t="s">
        <v>52</v>
      </c>
      <c r="D149" s="2" t="s">
        <v>34</v>
      </c>
      <c r="E149" s="2" t="s">
        <v>46</v>
      </c>
      <c r="F149" s="2" t="s">
        <v>36</v>
      </c>
      <c r="G149" s="2" t="s">
        <v>59</v>
      </c>
      <c r="H149" s="2" t="s">
        <v>32</v>
      </c>
      <c r="K149" s="2" t="s">
        <v>38</v>
      </c>
      <c r="L149" s="2" t="s">
        <v>40</v>
      </c>
      <c r="M149" s="2" t="s">
        <v>40</v>
      </c>
      <c r="N149" s="2" t="s">
        <v>40</v>
      </c>
      <c r="O149" s="2" t="s">
        <v>40</v>
      </c>
      <c r="P149" s="2" t="s">
        <v>40</v>
      </c>
      <c r="Q149" s="2" t="s">
        <v>40</v>
      </c>
      <c r="R149" s="2" t="s">
        <v>40</v>
      </c>
      <c r="S149" s="2" t="s">
        <v>39</v>
      </c>
      <c r="T149" s="2" t="s">
        <v>245</v>
      </c>
      <c r="U149" s="2" t="s">
        <v>42</v>
      </c>
      <c r="V149" s="2" t="s">
        <v>40</v>
      </c>
      <c r="W149" s="2" t="s">
        <v>40</v>
      </c>
      <c r="X149" s="2" t="s">
        <v>40</v>
      </c>
      <c r="Y149" s="2" t="s">
        <v>40</v>
      </c>
      <c r="Z149" s="2" t="s">
        <v>40</v>
      </c>
      <c r="AA149" s="2" t="s">
        <v>40</v>
      </c>
      <c r="AB149" s="2" t="s">
        <v>40</v>
      </c>
      <c r="AC149" s="2" t="s">
        <v>39</v>
      </c>
      <c r="AD149" s="2" t="s">
        <v>246</v>
      </c>
      <c r="AF149" s="2" t="s">
        <v>103</v>
      </c>
    </row>
    <row r="150" spans="1:33" ht="12.75" x14ac:dyDescent="0.35">
      <c r="A150" s="1">
        <v>43160.008112083335</v>
      </c>
      <c r="B150" s="2" t="s">
        <v>73</v>
      </c>
    </row>
    <row r="151" spans="1:33" ht="12.75" x14ac:dyDescent="0.35">
      <c r="A151" s="1">
        <v>43160.143991770834</v>
      </c>
      <c r="B151" s="2" t="s">
        <v>32</v>
      </c>
      <c r="C151" s="2" t="s">
        <v>33</v>
      </c>
      <c r="D151" s="2" t="s">
        <v>45</v>
      </c>
      <c r="E151" s="2" t="s">
        <v>46</v>
      </c>
      <c r="F151" s="2" t="s">
        <v>71</v>
      </c>
      <c r="G151" s="2" t="s">
        <v>59</v>
      </c>
      <c r="H151" s="2" t="s">
        <v>73</v>
      </c>
      <c r="I151" s="2" t="s">
        <v>84</v>
      </c>
      <c r="J151" s="2" t="s">
        <v>121</v>
      </c>
      <c r="AF151" s="2" t="s">
        <v>159</v>
      </c>
    </row>
    <row r="152" spans="1:33" ht="12.75" x14ac:dyDescent="0.35">
      <c r="A152" s="1">
        <v>43160.738743877315</v>
      </c>
      <c r="B152" s="2" t="s">
        <v>73</v>
      </c>
    </row>
    <row r="153" spans="1:33" ht="12.75" x14ac:dyDescent="0.35">
      <c r="A153" s="1">
        <v>43160.742951666667</v>
      </c>
      <c r="B153" s="2" t="s">
        <v>73</v>
      </c>
    </row>
    <row r="154" spans="1:33" ht="12.75" x14ac:dyDescent="0.35">
      <c r="A154" s="1">
        <v>43160.743559664348</v>
      </c>
      <c r="B154" s="2" t="s">
        <v>73</v>
      </c>
    </row>
    <row r="155" spans="1:33" ht="12.75" x14ac:dyDescent="0.35">
      <c r="A155" s="1">
        <v>43161.246270578704</v>
      </c>
      <c r="B155" s="2" t="s">
        <v>73</v>
      </c>
    </row>
    <row r="156" spans="1:33" ht="12.75" x14ac:dyDescent="0.35">
      <c r="A156" s="1">
        <v>43161.301329861111</v>
      </c>
      <c r="B156" s="2" t="s">
        <v>32</v>
      </c>
      <c r="C156" s="2" t="s">
        <v>129</v>
      </c>
      <c r="D156" s="2" t="s">
        <v>34</v>
      </c>
      <c r="E156" s="2" t="s">
        <v>46</v>
      </c>
      <c r="F156" s="2" t="s">
        <v>80</v>
      </c>
      <c r="G156" s="2" t="s">
        <v>247</v>
      </c>
      <c r="H156" s="2" t="s">
        <v>32</v>
      </c>
      <c r="K156" s="2" t="s">
        <v>38</v>
      </c>
      <c r="L156" s="2" t="s">
        <v>41</v>
      </c>
      <c r="M156" s="2" t="s">
        <v>41</v>
      </c>
      <c r="N156" s="2" t="s">
        <v>39</v>
      </c>
      <c r="O156" s="2" t="s">
        <v>39</v>
      </c>
      <c r="P156" s="2" t="s">
        <v>41</v>
      </c>
      <c r="Q156" s="2" t="s">
        <v>41</v>
      </c>
      <c r="R156" s="2" t="s">
        <v>39</v>
      </c>
      <c r="S156" s="2" t="s">
        <v>39</v>
      </c>
      <c r="U156" s="2" t="s">
        <v>42</v>
      </c>
      <c r="V156" s="2" t="s">
        <v>41</v>
      </c>
      <c r="W156" s="2" t="s">
        <v>41</v>
      </c>
      <c r="X156" s="2" t="s">
        <v>41</v>
      </c>
      <c r="Y156" s="2" t="s">
        <v>39</v>
      </c>
      <c r="Z156" s="2" t="s">
        <v>41</v>
      </c>
      <c r="AA156" s="2" t="s">
        <v>41</v>
      </c>
      <c r="AB156" s="2" t="s">
        <v>39</v>
      </c>
      <c r="AC156" s="2" t="s">
        <v>39</v>
      </c>
      <c r="AF156" s="2" t="s">
        <v>248</v>
      </c>
    </row>
    <row r="157" spans="1:33" ht="12.75" x14ac:dyDescent="0.35">
      <c r="A157" s="1">
        <v>43161.304894016204</v>
      </c>
      <c r="B157" s="2" t="s">
        <v>32</v>
      </c>
      <c r="C157" s="2" t="s">
        <v>44</v>
      </c>
      <c r="D157" s="2" t="s">
        <v>45</v>
      </c>
      <c r="E157" s="2" t="s">
        <v>35</v>
      </c>
      <c r="F157" s="2" t="s">
        <v>36</v>
      </c>
      <c r="G157" s="2" t="s">
        <v>117</v>
      </c>
      <c r="H157" s="2" t="s">
        <v>32</v>
      </c>
      <c r="K157" s="2" t="s">
        <v>113</v>
      </c>
      <c r="L157" s="2" t="s">
        <v>40</v>
      </c>
      <c r="M157" s="2" t="s">
        <v>40</v>
      </c>
      <c r="N157" s="2" t="s">
        <v>40</v>
      </c>
      <c r="O157" s="2" t="s">
        <v>40</v>
      </c>
      <c r="P157" s="2" t="s">
        <v>40</v>
      </c>
      <c r="Q157" s="2" t="s">
        <v>40</v>
      </c>
      <c r="R157" s="2" t="s">
        <v>40</v>
      </c>
      <c r="S157" s="2" t="s">
        <v>39</v>
      </c>
      <c r="T157" s="2" t="s">
        <v>249</v>
      </c>
      <c r="U157" s="2" t="s">
        <v>113</v>
      </c>
      <c r="V157" s="2" t="s">
        <v>40</v>
      </c>
      <c r="W157" s="2" t="s">
        <v>40</v>
      </c>
      <c r="X157" s="2" t="s">
        <v>40</v>
      </c>
      <c r="Y157" s="2" t="s">
        <v>40</v>
      </c>
      <c r="Z157" s="2" t="s">
        <v>40</v>
      </c>
      <c r="AA157" s="2" t="s">
        <v>40</v>
      </c>
      <c r="AB157" s="2" t="s">
        <v>40</v>
      </c>
      <c r="AC157" s="2" t="s">
        <v>39</v>
      </c>
      <c r="AD157" s="2" t="s">
        <v>250</v>
      </c>
      <c r="AE157" s="2" t="s">
        <v>251</v>
      </c>
      <c r="AF157" s="2" t="s">
        <v>252</v>
      </c>
      <c r="AG157" s="2" t="s">
        <v>253</v>
      </c>
    </row>
    <row r="158" spans="1:33" ht="12.75" x14ac:dyDescent="0.35">
      <c r="A158" s="1">
        <v>43161.316068553242</v>
      </c>
      <c r="B158" s="2" t="s">
        <v>32</v>
      </c>
      <c r="C158" s="2" t="s">
        <v>52</v>
      </c>
      <c r="D158" s="2" t="s">
        <v>45</v>
      </c>
      <c r="E158" s="2" t="s">
        <v>46</v>
      </c>
      <c r="F158" s="2" t="s">
        <v>53</v>
      </c>
      <c r="G158" s="2" t="s">
        <v>59</v>
      </c>
      <c r="H158" s="2" t="s">
        <v>32</v>
      </c>
      <c r="K158" s="2" t="s">
        <v>50</v>
      </c>
      <c r="L158" s="2" t="s">
        <v>41</v>
      </c>
      <c r="M158" s="2" t="s">
        <v>41</v>
      </c>
      <c r="N158" s="2" t="s">
        <v>40</v>
      </c>
      <c r="O158" s="2" t="s">
        <v>39</v>
      </c>
      <c r="P158" s="2" t="s">
        <v>41</v>
      </c>
      <c r="Q158" s="2" t="s">
        <v>39</v>
      </c>
      <c r="R158" s="2" t="s">
        <v>41</v>
      </c>
      <c r="S158" s="2" t="s">
        <v>39</v>
      </c>
      <c r="T158" s="2" t="s">
        <v>254</v>
      </c>
      <c r="U158" s="2" t="s">
        <v>50</v>
      </c>
      <c r="V158" s="2" t="s">
        <v>41</v>
      </c>
      <c r="W158" s="2" t="s">
        <v>41</v>
      </c>
      <c r="X158" s="2" t="s">
        <v>39</v>
      </c>
      <c r="Y158" s="2" t="s">
        <v>39</v>
      </c>
      <c r="Z158" s="2" t="s">
        <v>40</v>
      </c>
      <c r="AA158" s="2" t="s">
        <v>40</v>
      </c>
      <c r="AB158" s="2" t="s">
        <v>41</v>
      </c>
      <c r="AC158" s="2" t="s">
        <v>41</v>
      </c>
      <c r="AF158" s="2" t="s">
        <v>169</v>
      </c>
    </row>
    <row r="159" spans="1:33" ht="12.75" x14ac:dyDescent="0.35">
      <c r="A159" s="1">
        <v>43161.319141689819</v>
      </c>
      <c r="B159" s="2" t="s">
        <v>32</v>
      </c>
      <c r="C159" s="2" t="s">
        <v>33</v>
      </c>
      <c r="D159" s="2" t="s">
        <v>239</v>
      </c>
      <c r="E159" s="3" t="s">
        <v>255</v>
      </c>
      <c r="F159" s="2" t="s">
        <v>36</v>
      </c>
      <c r="G159" s="2" t="s">
        <v>65</v>
      </c>
      <c r="H159" s="2" t="s">
        <v>73</v>
      </c>
      <c r="I159" s="2" t="s">
        <v>92</v>
      </c>
      <c r="J159" s="2" t="s">
        <v>38</v>
      </c>
      <c r="AF159" s="2" t="s">
        <v>256</v>
      </c>
    </row>
    <row r="160" spans="1:33" ht="12.75" x14ac:dyDescent="0.35">
      <c r="A160" s="1">
        <v>43161.400489074076</v>
      </c>
      <c r="B160" s="2" t="s">
        <v>32</v>
      </c>
      <c r="C160" s="2" t="s">
        <v>257</v>
      </c>
      <c r="D160" s="2" t="s">
        <v>34</v>
      </c>
      <c r="E160" s="2" t="s">
        <v>46</v>
      </c>
      <c r="F160" s="2" t="s">
        <v>71</v>
      </c>
      <c r="G160" s="2" t="s">
        <v>258</v>
      </c>
      <c r="H160" s="2" t="s">
        <v>32</v>
      </c>
      <c r="K160" s="2" t="s">
        <v>38</v>
      </c>
      <c r="L160" s="2" t="s">
        <v>40</v>
      </c>
      <c r="M160" s="2" t="s">
        <v>41</v>
      </c>
      <c r="N160" s="2" t="s">
        <v>40</v>
      </c>
      <c r="O160" s="2" t="s">
        <v>40</v>
      </c>
      <c r="P160" s="2" t="s">
        <v>40</v>
      </c>
      <c r="Q160" s="2" t="s">
        <v>40</v>
      </c>
      <c r="R160" s="2" t="s">
        <v>39</v>
      </c>
      <c r="S160" s="2" t="s">
        <v>39</v>
      </c>
      <c r="U160" s="2" t="s">
        <v>42</v>
      </c>
      <c r="V160" s="2" t="s">
        <v>39</v>
      </c>
      <c r="W160" s="2" t="s">
        <v>41</v>
      </c>
      <c r="X160" s="2" t="s">
        <v>40</v>
      </c>
      <c r="Y160" s="2" t="s">
        <v>41</v>
      </c>
      <c r="Z160" s="2" t="s">
        <v>40</v>
      </c>
      <c r="AA160" s="2" t="s">
        <v>40</v>
      </c>
      <c r="AB160" s="2" t="s">
        <v>39</v>
      </c>
      <c r="AC160" s="2" t="s">
        <v>39</v>
      </c>
      <c r="AF160" s="2" t="s">
        <v>103</v>
      </c>
      <c r="AG160" s="2" t="s">
        <v>259</v>
      </c>
    </row>
    <row r="161" spans="1:32" ht="12.75" x14ac:dyDescent="0.35">
      <c r="A161" s="1">
        <v>43162.584053576385</v>
      </c>
      <c r="B161" s="2" t="s">
        <v>32</v>
      </c>
      <c r="C161" s="2" t="s">
        <v>33</v>
      </c>
      <c r="D161" s="2" t="s">
        <v>34</v>
      </c>
      <c r="E161" s="2" t="s">
        <v>145</v>
      </c>
      <c r="F161" s="2" t="s">
        <v>36</v>
      </c>
      <c r="G161" s="2" t="s">
        <v>150</v>
      </c>
      <c r="H161" s="2" t="s">
        <v>32</v>
      </c>
      <c r="K161" s="2" t="s">
        <v>260</v>
      </c>
      <c r="L161" s="2" t="s">
        <v>39</v>
      </c>
      <c r="M161" s="2" t="s">
        <v>49</v>
      </c>
      <c r="N161" s="2" t="s">
        <v>49</v>
      </c>
      <c r="O161" s="2" t="s">
        <v>49</v>
      </c>
      <c r="P161" s="2" t="s">
        <v>49</v>
      </c>
      <c r="Q161" s="2" t="s">
        <v>49</v>
      </c>
      <c r="R161" s="2" t="s">
        <v>49</v>
      </c>
      <c r="S161" s="2" t="s">
        <v>39</v>
      </c>
      <c r="U161" s="2" t="s">
        <v>57</v>
      </c>
      <c r="V161" s="2" t="s">
        <v>49</v>
      </c>
      <c r="W161" s="2" t="s">
        <v>49</v>
      </c>
      <c r="X161" s="2" t="s">
        <v>49</v>
      </c>
      <c r="Y161" s="2" t="s">
        <v>49</v>
      </c>
      <c r="Z161" s="2" t="s">
        <v>49</v>
      </c>
      <c r="AA161" s="2" t="s">
        <v>49</v>
      </c>
      <c r="AB161" s="2" t="s">
        <v>49</v>
      </c>
      <c r="AC161" s="2" t="s">
        <v>49</v>
      </c>
      <c r="AF161" s="2" t="s">
        <v>142</v>
      </c>
    </row>
    <row r="162" spans="1:32" ht="12.75" x14ac:dyDescent="0.35">
      <c r="A162" s="1">
        <v>43162.634840578699</v>
      </c>
      <c r="B162" s="2" t="s">
        <v>32</v>
      </c>
      <c r="C162" s="2" t="s">
        <v>261</v>
      </c>
      <c r="D162" s="2" t="s">
        <v>34</v>
      </c>
      <c r="E162" s="2" t="s">
        <v>35</v>
      </c>
      <c r="F162" s="2" t="s">
        <v>36</v>
      </c>
      <c r="G162" s="2" t="s">
        <v>262</v>
      </c>
      <c r="H162" s="2" t="s">
        <v>73</v>
      </c>
      <c r="I162" s="2" t="s">
        <v>92</v>
      </c>
      <c r="J162" s="2" t="s">
        <v>38</v>
      </c>
      <c r="AF162" s="2" t="s">
        <v>263</v>
      </c>
    </row>
    <row r="163" spans="1:32" ht="12.75" x14ac:dyDescent="0.35">
      <c r="A163" s="1">
        <v>43164.36552018518</v>
      </c>
      <c r="B163" s="2" t="s">
        <v>32</v>
      </c>
      <c r="C163" s="2" t="s">
        <v>52</v>
      </c>
      <c r="D163" s="2" t="s">
        <v>34</v>
      </c>
      <c r="E163" s="2" t="s">
        <v>35</v>
      </c>
      <c r="F163" s="2" t="s">
        <v>36</v>
      </c>
      <c r="G163" s="2" t="s">
        <v>59</v>
      </c>
      <c r="H163" s="2" t="s">
        <v>73</v>
      </c>
      <c r="I163" s="2" t="s">
        <v>92</v>
      </c>
      <c r="J163" s="2" t="s">
        <v>38</v>
      </c>
      <c r="AF163" s="2" t="s">
        <v>112</v>
      </c>
    </row>
    <row r="164" spans="1:32" ht="12.75" x14ac:dyDescent="0.35">
      <c r="A164" s="1">
        <v>43164.565246064813</v>
      </c>
      <c r="B164" s="2" t="s">
        <v>32</v>
      </c>
      <c r="C164" s="2" t="s">
        <v>100</v>
      </c>
      <c r="D164" s="2" t="s">
        <v>45</v>
      </c>
      <c r="E164" s="2" t="s">
        <v>70</v>
      </c>
      <c r="F164" s="2" t="s">
        <v>36</v>
      </c>
      <c r="G164" s="2" t="s">
        <v>72</v>
      </c>
      <c r="H164" s="2" t="s">
        <v>32</v>
      </c>
      <c r="K164" s="2" t="s">
        <v>55</v>
      </c>
      <c r="L164" s="2" t="s">
        <v>41</v>
      </c>
      <c r="M164" s="2" t="s">
        <v>41</v>
      </c>
      <c r="N164" s="2" t="s">
        <v>39</v>
      </c>
      <c r="O164" s="2" t="s">
        <v>39</v>
      </c>
      <c r="P164" s="2" t="s">
        <v>39</v>
      </c>
      <c r="Q164" s="2" t="s">
        <v>40</v>
      </c>
      <c r="R164" s="2" t="s">
        <v>41</v>
      </c>
      <c r="S164" s="2" t="s">
        <v>39</v>
      </c>
      <c r="U164" s="2" t="s">
        <v>57</v>
      </c>
      <c r="V164" s="2" t="s">
        <v>39</v>
      </c>
      <c r="W164" s="2" t="s">
        <v>39</v>
      </c>
      <c r="X164" s="2" t="s">
        <v>39</v>
      </c>
      <c r="Y164" s="2" t="s">
        <v>39</v>
      </c>
      <c r="Z164" s="2" t="s">
        <v>41</v>
      </c>
      <c r="AA164" s="2" t="s">
        <v>40</v>
      </c>
      <c r="AB164" s="2" t="s">
        <v>39</v>
      </c>
      <c r="AC164" s="2" t="s">
        <v>39</v>
      </c>
      <c r="AF164" s="2" t="s">
        <v>264</v>
      </c>
    </row>
    <row r="165" spans="1:32" ht="12.75" x14ac:dyDescent="0.35">
      <c r="A165" s="1">
        <v>43164.650692418982</v>
      </c>
      <c r="B165" s="2" t="s">
        <v>32</v>
      </c>
      <c r="C165" s="2" t="s">
        <v>33</v>
      </c>
      <c r="D165" s="2" t="s">
        <v>34</v>
      </c>
      <c r="E165" s="2" t="s">
        <v>46</v>
      </c>
      <c r="F165" s="2" t="s">
        <v>36</v>
      </c>
      <c r="G165" s="2" t="s">
        <v>59</v>
      </c>
      <c r="H165" s="2" t="s">
        <v>73</v>
      </c>
      <c r="I165" s="2" t="s">
        <v>84</v>
      </c>
      <c r="J165" s="2" t="s">
        <v>49</v>
      </c>
      <c r="AF165" s="2" t="s">
        <v>175</v>
      </c>
    </row>
    <row r="166" spans="1:32" ht="12.75" x14ac:dyDescent="0.35">
      <c r="A166" s="1">
        <v>43164.665874895829</v>
      </c>
      <c r="B166" s="2" t="s">
        <v>32</v>
      </c>
      <c r="C166" s="2" t="s">
        <v>33</v>
      </c>
      <c r="D166" s="2" t="s">
        <v>34</v>
      </c>
      <c r="E166" s="2" t="s">
        <v>46</v>
      </c>
      <c r="F166" s="2" t="s">
        <v>36</v>
      </c>
      <c r="G166" s="2" t="s">
        <v>59</v>
      </c>
      <c r="H166" s="2" t="s">
        <v>73</v>
      </c>
      <c r="I166" s="2" t="s">
        <v>84</v>
      </c>
      <c r="J166" s="2" t="s">
        <v>265</v>
      </c>
      <c r="AF166" s="2" t="s">
        <v>175</v>
      </c>
    </row>
    <row r="167" spans="1:32" ht="12.75" x14ac:dyDescent="0.35">
      <c r="A167" s="1">
        <v>43164.888949826389</v>
      </c>
      <c r="B167" s="2" t="s">
        <v>32</v>
      </c>
      <c r="C167" s="2" t="s">
        <v>52</v>
      </c>
      <c r="D167" s="2" t="s">
        <v>160</v>
      </c>
      <c r="E167" s="2" t="s">
        <v>46</v>
      </c>
      <c r="F167" s="2" t="s">
        <v>53</v>
      </c>
      <c r="G167" s="2" t="s">
        <v>59</v>
      </c>
      <c r="H167" s="2" t="s">
        <v>32</v>
      </c>
      <c r="K167" s="2" t="s">
        <v>50</v>
      </c>
      <c r="L167" s="2" t="s">
        <v>40</v>
      </c>
      <c r="M167" s="2" t="s">
        <v>40</v>
      </c>
      <c r="N167" s="2" t="s">
        <v>40</v>
      </c>
      <c r="O167" s="2" t="s">
        <v>41</v>
      </c>
      <c r="P167" s="2" t="s">
        <v>49</v>
      </c>
      <c r="Q167" s="2" t="s">
        <v>41</v>
      </c>
      <c r="R167" s="2" t="s">
        <v>41</v>
      </c>
      <c r="S167" s="2" t="s">
        <v>39</v>
      </c>
      <c r="U167" s="2" t="s">
        <v>50</v>
      </c>
      <c r="V167" s="2" t="s">
        <v>40</v>
      </c>
      <c r="W167" s="2" t="s">
        <v>40</v>
      </c>
      <c r="X167" s="2" t="s">
        <v>41</v>
      </c>
      <c r="Y167" s="2" t="s">
        <v>41</v>
      </c>
      <c r="Z167" s="2" t="s">
        <v>41</v>
      </c>
      <c r="AA167" s="2" t="s">
        <v>41</v>
      </c>
      <c r="AB167" s="2" t="s">
        <v>41</v>
      </c>
      <c r="AC167" s="2" t="s">
        <v>39</v>
      </c>
      <c r="AF167" s="2" t="s">
        <v>77</v>
      </c>
    </row>
    <row r="168" spans="1:32" ht="12.75" x14ac:dyDescent="0.35">
      <c r="A168" s="1">
        <v>43164.942135729165</v>
      </c>
      <c r="B168" s="2" t="s">
        <v>32</v>
      </c>
      <c r="C168" s="2" t="s">
        <v>33</v>
      </c>
      <c r="D168" s="2" t="s">
        <v>34</v>
      </c>
      <c r="E168" s="2" t="s">
        <v>46</v>
      </c>
      <c r="F168" s="2" t="s">
        <v>53</v>
      </c>
      <c r="G168" s="2" t="s">
        <v>59</v>
      </c>
      <c r="H168" s="2" t="s">
        <v>73</v>
      </c>
      <c r="I168" s="2" t="s">
        <v>84</v>
      </c>
      <c r="J168" s="2" t="s">
        <v>49</v>
      </c>
      <c r="AF168" s="2" t="s">
        <v>266</v>
      </c>
    </row>
    <row r="169" spans="1:32" ht="12.75" x14ac:dyDescent="0.35">
      <c r="A169" s="1">
        <v>43164.950860497687</v>
      </c>
      <c r="B169" s="2" t="s">
        <v>32</v>
      </c>
      <c r="C169" s="2" t="s">
        <v>33</v>
      </c>
      <c r="D169" s="2" t="s">
        <v>34</v>
      </c>
      <c r="E169" s="2" t="s">
        <v>35</v>
      </c>
      <c r="F169" s="2" t="s">
        <v>36</v>
      </c>
      <c r="G169" s="2" t="s">
        <v>267</v>
      </c>
      <c r="H169" s="2" t="s">
        <v>73</v>
      </c>
      <c r="I169" s="2" t="s">
        <v>92</v>
      </c>
      <c r="J169" s="2" t="s">
        <v>38</v>
      </c>
      <c r="AF169" s="2" t="s">
        <v>82</v>
      </c>
    </row>
    <row r="170" spans="1:32" ht="12.75" x14ac:dyDescent="0.35">
      <c r="A170" s="1">
        <v>43165.084017002315</v>
      </c>
      <c r="B170" s="2" t="s">
        <v>32</v>
      </c>
      <c r="C170" s="2" t="s">
        <v>100</v>
      </c>
      <c r="D170" s="2" t="s">
        <v>34</v>
      </c>
      <c r="E170" s="2" t="s">
        <v>35</v>
      </c>
      <c r="F170" s="2" t="s">
        <v>36</v>
      </c>
      <c r="G170" s="2" t="s">
        <v>59</v>
      </c>
      <c r="H170" s="2" t="s">
        <v>32</v>
      </c>
      <c r="K170" s="2" t="s">
        <v>38</v>
      </c>
      <c r="L170" s="2" t="s">
        <v>41</v>
      </c>
      <c r="M170" s="2" t="s">
        <v>40</v>
      </c>
      <c r="N170" s="2" t="s">
        <v>40</v>
      </c>
      <c r="O170" s="2" t="s">
        <v>40</v>
      </c>
      <c r="P170" s="2" t="s">
        <v>40</v>
      </c>
      <c r="Q170" s="2" t="s">
        <v>40</v>
      </c>
      <c r="R170" s="2" t="s">
        <v>39</v>
      </c>
      <c r="S170" s="2" t="s">
        <v>39</v>
      </c>
      <c r="U170" s="2" t="s">
        <v>49</v>
      </c>
      <c r="V170" s="2" t="s">
        <v>49</v>
      </c>
      <c r="W170" s="2" t="s">
        <v>49</v>
      </c>
      <c r="X170" s="2" t="s">
        <v>49</v>
      </c>
      <c r="Y170" s="2" t="s">
        <v>49</v>
      </c>
      <c r="Z170" s="2" t="s">
        <v>49</v>
      </c>
      <c r="AA170" s="2" t="s">
        <v>49</v>
      </c>
      <c r="AB170" s="2" t="s">
        <v>49</v>
      </c>
      <c r="AC170" s="2" t="s">
        <v>49</v>
      </c>
      <c r="AF170" s="2" t="s">
        <v>103</v>
      </c>
    </row>
  </sheetData>
  <sortState ref="A2:AG171">
    <sortCondition ref="A2:A171"/>
  </sortState>
  <hyperlinks>
    <hyperlink ref="E159"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Have preprinted &amp; chose license</vt:lpstr>
      <vt:lpstr>Reuses by license type</vt:lpstr>
      <vt:lpstr>Reuses ordered by CC BY</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Polka</dc:creator>
  <cp:lastModifiedBy>Jessica Polka</cp:lastModifiedBy>
  <dcterms:created xsi:type="dcterms:W3CDTF">2018-03-06T23:27:09Z</dcterms:created>
  <dcterms:modified xsi:type="dcterms:W3CDTF">2018-03-12T23:42:55Z</dcterms:modified>
</cp:coreProperties>
</file>