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asbea\Udemy Courses\Microsoft Excel - Advanced Excel Formulas &amp; Functions\Excel Demo Workbooks\"/>
    </mc:Choice>
  </mc:AlternateContent>
  <xr:revisionPtr revIDLastSave="0" documentId="13_ncr:1_{5C6D741C-B78E-43BE-B3C5-BB769E1E4E43}" xr6:coauthVersionLast="47" xr6:coauthVersionMax="47" xr10:uidLastSave="{00000000-0000-0000-0000-000000000000}"/>
  <bookViews>
    <workbookView xWindow="345" yWindow="6510" windowWidth="25650" windowHeight="14490" tabRatio="651" firstSheet="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Shortcuts!$I$1:$Q$1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H2" i="7"/>
  <c r="H3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2" i="7"/>
  <c r="D8" i="8"/>
  <c r="B8" i="8" a="1"/>
  <c r="B8" i="8" s="1"/>
  <c r="E4" i="8"/>
  <c r="F4" i="8" s="1"/>
  <c r="G4" i="8" s="1"/>
  <c r="H4" i="8" s="1"/>
  <c r="I4" i="8" s="1"/>
  <c r="J4" i="8" s="1"/>
  <c r="K4" i="8" s="1"/>
  <c r="L4" i="8" s="1"/>
  <c r="M4" i="8" s="1"/>
  <c r="N4" i="8" s="1"/>
  <c r="E6" i="8"/>
  <c r="E5" i="8"/>
  <c r="F5" i="8" s="1"/>
  <c r="G5" i="8" s="1"/>
  <c r="H5" i="8" s="1"/>
  <c r="I5" i="8" s="1"/>
  <c r="J5" i="8" s="1"/>
  <c r="K5" i="8" s="1"/>
  <c r="L5" i="8" s="1"/>
  <c r="M5" i="8" s="1"/>
  <c r="N5" i="8" s="1"/>
  <c r="F6" i="8"/>
  <c r="G6" i="8" s="1"/>
  <c r="H6" i="8" s="1"/>
  <c r="I6" i="8" s="1"/>
  <c r="J6" i="8" s="1"/>
  <c r="K6" i="8" s="1"/>
  <c r="L6" i="8" s="1"/>
  <c r="M6" i="8" s="1"/>
  <c r="N6" i="8" s="1"/>
  <c r="G10" i="11"/>
  <c r="G4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G3" i="11"/>
  <c r="G5" i="11"/>
  <c r="G6" i="11"/>
  <c r="G7" i="11"/>
  <c r="G8" i="11"/>
  <c r="G9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H10" i="6"/>
  <c r="H4" i="7" l="1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<sst xmlns="http://schemas.openxmlformats.org/spreadsheetml/2006/main" count="30088" uniqueCount="7272">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</sst>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H25" sqref="H25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 3)</f>
        <v>618</v>
      </c>
      <c r="J2" s="46" t="s">
        <v>7135</v>
      </c>
      <c r="K2" s="67" t="str">
        <f>LEFT(J2, SEARCH("@", 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 SEARCH("@", 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>YEAR(F4)</f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>YEAR(F10)</f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E12" sqref="E12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>E4*(1+$C4)</f>
        <v>1166.4000000000001</v>
      </c>
      <c r="G4" s="59">
        <f>F4*(1+$C4)</f>
        <v>1259.7120000000002</v>
      </c>
      <c r="H4" s="59">
        <f>G4*(1+$C4)</f>
        <v>1360.4889600000004</v>
      </c>
      <c r="I4" s="59">
        <f>H4*(1+$C4)</f>
        <v>1469.3280768000004</v>
      </c>
      <c r="J4" s="59">
        <f>I4*(1+$C4)</f>
        <v>1586.8743229440006</v>
      </c>
      <c r="K4" s="59">
        <f>J4*(1+$C4)</f>
        <v>1713.8242687795207</v>
      </c>
      <c r="L4" s="59">
        <f>K4*(1+$C4)</f>
        <v>1850.9302102818824</v>
      </c>
      <c r="M4" s="59">
        <f>L4*(1+$C4)</f>
        <v>1999.0046271044332</v>
      </c>
      <c r="N4" s="59">
        <f>M4*(1+$C4)</f>
        <v>2158.924997272788</v>
      </c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>
        <f>D5*(1+$C5)</f>
        <v>1050</v>
      </c>
      <c r="F5" s="59">
        <f>E5*(1+$C5)</f>
        <v>1102.5</v>
      </c>
      <c r="G5" s="59">
        <f>F5*(1+$C5)</f>
        <v>1157.625</v>
      </c>
      <c r="H5" s="59">
        <f>G5*(1+$C5)</f>
        <v>1215.5062500000001</v>
      </c>
      <c r="I5" s="59">
        <f>H5*(1+$C5)</f>
        <v>1276.2815625000003</v>
      </c>
      <c r="J5" s="59">
        <f>I5*(1+$C5)</f>
        <v>1340.0956406250004</v>
      </c>
      <c r="K5" s="59">
        <f>J5*(1+$C5)</f>
        <v>1407.1004226562504</v>
      </c>
      <c r="L5" s="59">
        <f>K5*(1+$C5)</f>
        <v>1477.4554437890631</v>
      </c>
      <c r="M5" s="59">
        <f>L5*(1+$C5)</f>
        <v>1551.3282159785163</v>
      </c>
      <c r="N5" s="59">
        <f>M5*(1+$C5)</f>
        <v>1628.8946267774422</v>
      </c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>
        <f>D6*(1+$C6)</f>
        <v>1020</v>
      </c>
      <c r="F6" s="59">
        <f>E6*(1+$C6)</f>
        <v>1040.4000000000001</v>
      </c>
      <c r="G6" s="59">
        <f>F6*(1+$C6)</f>
        <v>1061.2080000000001</v>
      </c>
      <c r="H6" s="59">
        <f>G6*(1+$C6)</f>
        <v>1082.4321600000001</v>
      </c>
      <c r="I6" s="59">
        <f>H6*(1+$C6)</f>
        <v>1104.0808032</v>
      </c>
      <c r="J6" s="59">
        <f>I6*(1+$C6)</f>
        <v>1126.1624192639999</v>
      </c>
      <c r="K6" s="59">
        <f>J6*(1+$C6)</f>
        <v>1148.68566764928</v>
      </c>
      <c r="L6" s="59">
        <f>K6*(1+$C6)</f>
        <v>1171.6593810022657</v>
      </c>
      <c r="M6" s="59">
        <f>L6*(1+$C6)</f>
        <v>1195.0925686223111</v>
      </c>
      <c r="N6" s="59">
        <f>M6*(1+$C6)</f>
        <v>1218.9944199947574</v>
      </c>
    </row>
    <row r="8" spans="2:14" x14ac:dyDescent="0.25">
      <c r="B8" t="e" cm="1">
        <f t="array" aca="1" ref="B8" ca="1">MATH("Asset A",B4:B6,0)</f>
        <v>#NAME?</v>
      </c>
      <c r="D8" s="19" t="e">
        <f>D4*B4</f>
        <v>#VALUE!</v>
      </c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H8" sqref="H8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81" t="s">
        <v>55</v>
      </c>
      <c r="H2" s="81"/>
      <c r="J2" s="82" t="s">
        <v>56</v>
      </c>
      <c r="K2" s="82"/>
    </row>
    <row r="3" spans="2:11" ht="15.75" thickBot="1" x14ac:dyDescent="0.3">
      <c r="G3" s="37" t="s">
        <v>57</v>
      </c>
      <c r="H3" s="38">
        <v>499000</v>
      </c>
      <c r="J3" s="83">
        <f>(H3*H7)+H11</f>
        <v>109780</v>
      </c>
      <c r="K3" s="83"/>
    </row>
    <row r="4" spans="2:11" ht="15.75" thickBot="1" x14ac:dyDescent="0.3">
      <c r="G4" s="37" t="s">
        <v>58</v>
      </c>
      <c r="H4" s="39">
        <v>9.5</v>
      </c>
      <c r="J4" s="83"/>
      <c r="K4" s="83"/>
    </row>
    <row r="5" spans="2:11" ht="15.75" thickBot="1" x14ac:dyDescent="0.3">
      <c r="H5" s="40"/>
      <c r="J5" s="83"/>
      <c r="K5" s="83"/>
    </row>
    <row r="6" spans="2:11" ht="15.75" thickBot="1" x14ac:dyDescent="0.3">
      <c r="G6" s="81" t="s">
        <v>59</v>
      </c>
      <c r="H6" s="81"/>
      <c r="J6" s="84"/>
      <c r="K6" s="84"/>
    </row>
    <row r="7" spans="2:11" ht="15.75" thickBot="1" x14ac:dyDescent="0.3">
      <c r="G7" s="37" t="s">
        <v>60</v>
      </c>
      <c r="H7" s="48">
        <v>0.2</v>
      </c>
    </row>
    <row r="8" spans="2:11" ht="16.5" thickBot="1" x14ac:dyDescent="0.3">
      <c r="G8" s="37" t="s">
        <v>61</v>
      </c>
      <c r="H8" s="49" t="s">
        <v>7271</v>
      </c>
      <c r="J8" s="80" t="s">
        <v>62</v>
      </c>
      <c r="K8" s="80"/>
    </row>
    <row r="9" spans="2:11" ht="15.75" thickBot="1" x14ac:dyDescent="0.3">
      <c r="G9" s="37" t="s">
        <v>63</v>
      </c>
      <c r="H9" s="50">
        <v>30</v>
      </c>
      <c r="J9" s="83" t="e">
        <f>SUM($H$14:$H$17)</f>
        <v>#VALUE!</v>
      </c>
      <c r="K9" s="83"/>
    </row>
    <row r="10" spans="2:11" ht="15.75" thickBot="1" x14ac:dyDescent="0.3">
      <c r="B10" s="85" t="s">
        <v>64</v>
      </c>
      <c r="C10" s="85"/>
      <c r="D10" s="85"/>
      <c r="E10" s="85"/>
      <c r="G10" s="37" t="s">
        <v>65</v>
      </c>
      <c r="H10" s="41">
        <f>H3*(1-H7)</f>
        <v>399200</v>
      </c>
      <c r="J10" s="83"/>
      <c r="K10" s="83"/>
    </row>
    <row r="11" spans="2:11" ht="15.75" thickBot="1" x14ac:dyDescent="0.3">
      <c r="G11" s="37" t="s">
        <v>66</v>
      </c>
      <c r="H11" s="41">
        <f>$H$3*0.02</f>
        <v>9980</v>
      </c>
      <c r="J11" s="83"/>
      <c r="K11" s="83"/>
    </row>
    <row r="12" spans="2:11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1" t="s">
        <v>71</v>
      </c>
      <c r="H13" s="81"/>
    </row>
    <row r="14" spans="2:11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 t="e">
        <f>-1*PMT(($H$8/12),($H$9*12),$H$10)</f>
        <v>#VALUE!</v>
      </c>
    </row>
    <row r="15" spans="2:11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.75" thickBot="1" x14ac:dyDescent="0.3">
      <c r="B16" s="87" t="s">
        <v>77</v>
      </c>
      <c r="C16" s="86" t="s">
        <v>80</v>
      </c>
      <c r="D16" s="86"/>
      <c r="E16" s="86"/>
      <c r="G16" s="37" t="s">
        <v>76</v>
      </c>
      <c r="H16" s="41">
        <v>150</v>
      </c>
    </row>
    <row r="17" spans="2:8" ht="15" customHeight="1" thickBot="1" x14ac:dyDescent="0.3">
      <c r="B17" s="87"/>
      <c r="C17" s="86"/>
      <c r="D17" s="86"/>
      <c r="E17" s="86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E507D74D-7A3E-4D30-B500-F6C5364B3527}">
      <formula1>"10, 15, 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H2" sqref="H2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>RANK(O2,O:O)</f>
        <v>3049</v>
      </c>
      <c r="N2" s="56">
        <v>110</v>
      </c>
      <c r="O2" s="57">
        <v>3000000</v>
      </c>
      <c r="P2" s="57">
        <v>100000</v>
      </c>
      <c r="Q2" s="57">
        <v>100000</v>
      </c>
    </row>
    <row r="3" spans="1:17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>IF(OR(G3="G",G3="PG"),"Yes","No")</f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ref="M3:M66" si="0">RANK(O3,O:O)</f>
        <v>3636</v>
      </c>
      <c r="N3" s="56">
        <v>145</v>
      </c>
      <c r="O3" s="57">
        <v>26435</v>
      </c>
      <c r="P3" s="57">
        <v>6000000</v>
      </c>
      <c r="Q3" s="26">
        <v>-5973565</v>
      </c>
    </row>
    <row r="4" spans="1:17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ref="H2:H65" si="1">IF(OR(G4="G",G4="PG"),"Yes","No")</f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 t="shared" si="0"/>
        <v>3077</v>
      </c>
      <c r="N4" s="56">
        <v>100</v>
      </c>
      <c r="O4" s="57">
        <v>2808000</v>
      </c>
      <c r="P4" s="57">
        <v>379000</v>
      </c>
      <c r="Q4" s="26">
        <v>2429000</v>
      </c>
    </row>
    <row r="5" spans="1:17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1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0"/>
        <v>3108</v>
      </c>
      <c r="N5" s="56">
        <v>89</v>
      </c>
      <c r="O5" s="57">
        <v>2300000</v>
      </c>
      <c r="P5" s="57">
        <v>439000</v>
      </c>
      <c r="Q5" s="26">
        <v>1861000</v>
      </c>
    </row>
    <row r="6" spans="1:17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1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0"/>
        <v>3049</v>
      </c>
      <c r="N6" s="56">
        <v>81</v>
      </c>
      <c r="O6" s="57">
        <v>3000000</v>
      </c>
      <c r="P6" s="57">
        <v>609000</v>
      </c>
      <c r="Q6" s="26">
        <v>2391000</v>
      </c>
    </row>
    <row r="7" spans="1:17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1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0"/>
        <v>3493</v>
      </c>
      <c r="N7" s="56">
        <v>87</v>
      </c>
      <c r="O7" s="57">
        <v>163245</v>
      </c>
      <c r="P7" s="57">
        <v>1500000</v>
      </c>
      <c r="Q7" s="26">
        <v>-1336755</v>
      </c>
    </row>
    <row r="8" spans="1:17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1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0"/>
        <v>175</v>
      </c>
      <c r="N8" s="56">
        <v>83</v>
      </c>
      <c r="O8" s="57">
        <v>184925485</v>
      </c>
      <c r="P8" s="57">
        <v>2000000</v>
      </c>
      <c r="Q8" s="26">
        <v>182925485</v>
      </c>
    </row>
    <row r="9" spans="1:17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1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0"/>
        <v>153</v>
      </c>
      <c r="N9" s="56">
        <v>226</v>
      </c>
      <c r="O9" s="57">
        <v>198655278</v>
      </c>
      <c r="P9" s="57">
        <v>3977000</v>
      </c>
      <c r="Q9" s="26">
        <v>194678278</v>
      </c>
    </row>
    <row r="10" spans="1:17" x14ac:dyDescent="0.25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1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0"/>
        <v>2038</v>
      </c>
      <c r="N10" s="56">
        <v>102</v>
      </c>
      <c r="O10" s="57">
        <v>22202612</v>
      </c>
      <c r="P10" s="57">
        <v>2800000</v>
      </c>
      <c r="Q10" s="26">
        <v>19402612</v>
      </c>
    </row>
    <row r="11" spans="1:17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1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0"/>
        <v>756</v>
      </c>
      <c r="N11" s="56">
        <v>120</v>
      </c>
      <c r="O11" s="57">
        <v>76400000</v>
      </c>
      <c r="P11" s="57">
        <v>2280000</v>
      </c>
      <c r="Q11" s="26">
        <v>74120000</v>
      </c>
    </row>
    <row r="12" spans="1:17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1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0"/>
        <v>661</v>
      </c>
      <c r="N12" s="56">
        <v>88</v>
      </c>
      <c r="O12" s="57">
        <v>84300000</v>
      </c>
      <c r="P12" s="57">
        <v>2600000</v>
      </c>
      <c r="Q12" s="26">
        <v>81700000</v>
      </c>
    </row>
    <row r="13" spans="1:17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1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0"/>
        <v>2102</v>
      </c>
      <c r="N13" s="56">
        <v>144</v>
      </c>
      <c r="O13" s="57">
        <v>20400000</v>
      </c>
      <c r="P13" s="57">
        <v>8000000</v>
      </c>
      <c r="Q13" s="26">
        <v>12400000</v>
      </c>
    </row>
    <row r="14" spans="1:17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1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0"/>
        <v>1984</v>
      </c>
      <c r="N14" s="56">
        <v>172</v>
      </c>
      <c r="O14" s="57">
        <v>23650000</v>
      </c>
      <c r="P14" s="57">
        <v>2100000</v>
      </c>
      <c r="Q14" s="26">
        <v>21550000</v>
      </c>
    </row>
    <row r="15" spans="1:17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1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0"/>
        <v>3694</v>
      </c>
      <c r="N15" s="56">
        <v>92</v>
      </c>
      <c r="O15" s="57">
        <v>7927</v>
      </c>
      <c r="P15" s="57">
        <v>2300000</v>
      </c>
      <c r="Q15" s="26">
        <v>-2292073</v>
      </c>
    </row>
    <row r="16" spans="1:17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1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0"/>
        <v>3056</v>
      </c>
      <c r="N16" s="56">
        <v>102</v>
      </c>
      <c r="O16" s="57">
        <v>2956000</v>
      </c>
      <c r="P16" s="57">
        <v>3700000</v>
      </c>
      <c r="Q16" s="26"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1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0"/>
        <v>2697</v>
      </c>
      <c r="N17" s="56">
        <v>107</v>
      </c>
      <c r="O17" s="57">
        <v>8000000</v>
      </c>
      <c r="P17" s="57">
        <v>3768785</v>
      </c>
      <c r="Q17" s="26"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1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0"/>
        <v>1559</v>
      </c>
      <c r="N18" s="56">
        <v>152</v>
      </c>
      <c r="O18" s="57">
        <v>36000000</v>
      </c>
      <c r="P18" s="57">
        <v>4000000</v>
      </c>
      <c r="Q18" s="26"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1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0"/>
        <v>2890</v>
      </c>
      <c r="N19" s="56">
        <v>80</v>
      </c>
      <c r="O19" s="57">
        <v>5000000</v>
      </c>
      <c r="P19" s="57">
        <v>210000</v>
      </c>
      <c r="Q19" s="26"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1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0"/>
        <v>1559</v>
      </c>
      <c r="N20" s="56">
        <v>135</v>
      </c>
      <c r="O20" s="57">
        <v>36000000</v>
      </c>
      <c r="P20" s="57">
        <v>5000000</v>
      </c>
      <c r="Q20" s="26"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1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0"/>
        <v>2625</v>
      </c>
      <c r="N21" s="56">
        <v>108</v>
      </c>
      <c r="O21" s="57">
        <v>9600000</v>
      </c>
      <c r="P21" s="57">
        <v>910000</v>
      </c>
      <c r="Q21" s="26"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1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0"/>
        <v>3438</v>
      </c>
      <c r="N22" s="56">
        <v>202</v>
      </c>
      <c r="O22" s="57">
        <v>269061</v>
      </c>
      <c r="P22" s="57">
        <v>2000000</v>
      </c>
      <c r="Q22" s="26"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1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0"/>
        <v>1849</v>
      </c>
      <c r="N23" s="56">
        <v>161</v>
      </c>
      <c r="O23" s="57">
        <v>27200000</v>
      </c>
      <c r="P23" s="57">
        <v>3000000</v>
      </c>
      <c r="Q23" s="26"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1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0"/>
        <v>1946</v>
      </c>
      <c r="N24" s="56">
        <v>120</v>
      </c>
      <c r="O24" s="57">
        <v>25000000</v>
      </c>
      <c r="P24" s="57">
        <v>2883848</v>
      </c>
      <c r="Q24" s="26"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1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0"/>
        <v>1700</v>
      </c>
      <c r="N25" s="56">
        <v>108</v>
      </c>
      <c r="O25" s="57">
        <v>32000000</v>
      </c>
      <c r="P25" s="57">
        <v>806947</v>
      </c>
      <c r="Q25" s="26"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1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0"/>
        <v>1340</v>
      </c>
      <c r="N26" s="56">
        <v>152</v>
      </c>
      <c r="O26" s="57">
        <v>43650000</v>
      </c>
      <c r="P26" s="57">
        <v>6000000</v>
      </c>
      <c r="Q26" s="26"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1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0"/>
        <v>2298</v>
      </c>
      <c r="N27" s="56">
        <v>110</v>
      </c>
      <c r="O27" s="57">
        <v>16067035</v>
      </c>
      <c r="P27" s="57">
        <v>1100000</v>
      </c>
      <c r="Q27" s="26"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1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0"/>
        <v>2821</v>
      </c>
      <c r="N28" s="56">
        <v>227</v>
      </c>
      <c r="O28" s="57">
        <v>6000000</v>
      </c>
      <c r="P28" s="57">
        <v>15000000</v>
      </c>
      <c r="Q28" s="26"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1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0"/>
        <v>1038</v>
      </c>
      <c r="N29" s="56">
        <v>251</v>
      </c>
      <c r="O29" s="57">
        <v>57750000</v>
      </c>
      <c r="P29" s="57">
        <v>31115000</v>
      </c>
      <c r="Q29" s="26"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1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0"/>
        <v>1954</v>
      </c>
      <c r="N30" s="56">
        <v>115</v>
      </c>
      <c r="O30" s="57">
        <v>24800000</v>
      </c>
      <c r="P30" s="57">
        <v>2000000</v>
      </c>
      <c r="Q30" s="26"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1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0"/>
        <v>1285</v>
      </c>
      <c r="N31" s="56">
        <v>197</v>
      </c>
      <c r="O31" s="57">
        <v>46300000</v>
      </c>
      <c r="P31" s="57">
        <v>9400000</v>
      </c>
      <c r="Q31" s="26"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1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0"/>
        <v>3002</v>
      </c>
      <c r="N32" s="56">
        <v>99</v>
      </c>
      <c r="O32" s="57">
        <v>3500000</v>
      </c>
      <c r="P32" s="57">
        <v>200000</v>
      </c>
      <c r="Q32" s="26"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1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0"/>
        <v>3356</v>
      </c>
      <c r="N33" s="56">
        <v>87</v>
      </c>
      <c r="O33" s="57">
        <v>515005</v>
      </c>
      <c r="P33" s="57">
        <v>560000</v>
      </c>
      <c r="Q33" s="26"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1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0"/>
        <v>1177</v>
      </c>
      <c r="N34" s="56">
        <v>110</v>
      </c>
      <c r="O34" s="57">
        <v>51100000</v>
      </c>
      <c r="P34" s="57">
        <v>3000000</v>
      </c>
      <c r="Q34" s="26"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1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0"/>
        <v>524</v>
      </c>
      <c r="N35" s="56">
        <v>139</v>
      </c>
      <c r="O35" s="57">
        <v>102300000</v>
      </c>
      <c r="P35" s="57">
        <v>6000000</v>
      </c>
      <c r="Q35" s="26"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1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0"/>
        <v>814</v>
      </c>
      <c r="N36" s="56">
        <v>170</v>
      </c>
      <c r="O36" s="57">
        <v>72000000</v>
      </c>
      <c r="P36" s="57">
        <v>17000000</v>
      </c>
      <c r="Q36" s="26"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1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0"/>
        <v>3681</v>
      </c>
      <c r="N37" s="56">
        <v>95</v>
      </c>
      <c r="O37" s="57">
        <v>12438</v>
      </c>
      <c r="P37" s="57">
        <v>160000</v>
      </c>
      <c r="Q37" s="26"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1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0"/>
        <v>460</v>
      </c>
      <c r="N38" s="56">
        <v>200</v>
      </c>
      <c r="O38" s="57">
        <v>111722000</v>
      </c>
      <c r="P38" s="57">
        <v>11000000</v>
      </c>
      <c r="Q38" s="26"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1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0"/>
        <v>3671</v>
      </c>
      <c r="N39" s="56">
        <v>152</v>
      </c>
      <c r="O39" s="57">
        <v>14873</v>
      </c>
      <c r="P39" s="57">
        <v>3800000</v>
      </c>
      <c r="Q39" s="26"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1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0"/>
        <v>2697</v>
      </c>
      <c r="N40" s="56">
        <v>225</v>
      </c>
      <c r="O40" s="57">
        <v>8000000</v>
      </c>
      <c r="P40" s="57">
        <v>20000000</v>
      </c>
      <c r="Q40" s="26"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1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0"/>
        <v>236</v>
      </c>
      <c r="N41" s="56">
        <v>174</v>
      </c>
      <c r="O41" s="57">
        <v>163214286</v>
      </c>
      <c r="P41" s="57">
        <v>8200000</v>
      </c>
      <c r="Q41" s="26"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1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0"/>
        <v>946</v>
      </c>
      <c r="N42" s="56">
        <v>130</v>
      </c>
      <c r="O42" s="57">
        <v>63600000</v>
      </c>
      <c r="P42" s="57">
        <v>9000000</v>
      </c>
      <c r="Q42" s="26"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1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0"/>
        <v>2815</v>
      </c>
      <c r="N43" s="56">
        <v>142</v>
      </c>
      <c r="O43" s="57">
        <v>6100000</v>
      </c>
      <c r="P43" s="57">
        <v>1200000</v>
      </c>
      <c r="Q43" s="26"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1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0"/>
        <v>1351</v>
      </c>
      <c r="N44" s="56">
        <v>117</v>
      </c>
      <c r="O44" s="57">
        <v>43100000</v>
      </c>
      <c r="P44" s="57">
        <v>9500000</v>
      </c>
      <c r="Q44" s="26"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1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0"/>
        <v>1057</v>
      </c>
      <c r="N45" s="56">
        <v>161</v>
      </c>
      <c r="O45" s="57">
        <v>56715371</v>
      </c>
      <c r="P45" s="57">
        <v>12000000</v>
      </c>
      <c r="Q45" s="26"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1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0"/>
        <v>2263</v>
      </c>
      <c r="N46" s="56">
        <v>153</v>
      </c>
      <c r="O46" s="57">
        <v>16800000</v>
      </c>
      <c r="P46" s="57">
        <v>10000000</v>
      </c>
      <c r="Q46" s="26"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1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0"/>
        <v>523</v>
      </c>
      <c r="N47" s="56">
        <v>110</v>
      </c>
      <c r="O47" s="57">
        <v>102308900</v>
      </c>
      <c r="P47" s="57">
        <v>6000000</v>
      </c>
      <c r="Q47" s="26"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1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0"/>
        <v>3634</v>
      </c>
      <c r="N48" s="56">
        <v>123</v>
      </c>
      <c r="O48" s="57">
        <v>26893</v>
      </c>
      <c r="P48" s="57">
        <v>1600000</v>
      </c>
      <c r="Q48" s="26"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1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0"/>
        <v>2013</v>
      </c>
      <c r="N49" s="56">
        <v>142</v>
      </c>
      <c r="O49" s="57">
        <v>22800000</v>
      </c>
      <c r="P49" s="57">
        <v>7000000</v>
      </c>
      <c r="Q49" s="26"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1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0"/>
        <v>2653</v>
      </c>
      <c r="N50" s="56">
        <v>109</v>
      </c>
      <c r="O50" s="57">
        <v>9000000</v>
      </c>
      <c r="P50" s="57">
        <v>900000</v>
      </c>
      <c r="Q50" s="26"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1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0"/>
        <v>2890</v>
      </c>
      <c r="N51" s="56">
        <v>143</v>
      </c>
      <c r="O51" s="57">
        <v>5000000</v>
      </c>
      <c r="P51" s="57">
        <v>25000000</v>
      </c>
      <c r="Q51" s="26"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1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0"/>
        <v>2369</v>
      </c>
      <c r="N52" s="56">
        <v>160</v>
      </c>
      <c r="O52" s="57">
        <v>14500000</v>
      </c>
      <c r="P52" s="57">
        <v>25000000</v>
      </c>
      <c r="Q52" s="26"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1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0"/>
        <v>2441</v>
      </c>
      <c r="N53" s="56">
        <v>215</v>
      </c>
      <c r="O53" s="57">
        <v>13300000</v>
      </c>
      <c r="P53" s="57">
        <v>600000</v>
      </c>
      <c r="Q53" s="26"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1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0"/>
        <v>1337</v>
      </c>
      <c r="N54" s="56">
        <v>120</v>
      </c>
      <c r="O54" s="57">
        <v>43800000</v>
      </c>
      <c r="P54" s="57">
        <v>7200000</v>
      </c>
      <c r="Q54" s="26"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1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0"/>
        <v>1212</v>
      </c>
      <c r="N55" s="56">
        <v>181</v>
      </c>
      <c r="O55" s="57">
        <v>50000000</v>
      </c>
      <c r="P55" s="57">
        <v>9000000</v>
      </c>
      <c r="Q55" s="26"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1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0"/>
        <v>3692</v>
      </c>
      <c r="N56" s="56">
        <v>65</v>
      </c>
      <c r="O56" s="57">
        <v>8231</v>
      </c>
      <c r="P56" s="57">
        <v>27000</v>
      </c>
      <c r="Q56" s="26"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1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0"/>
        <v>2333</v>
      </c>
      <c r="N57" s="56">
        <v>97</v>
      </c>
      <c r="O57" s="57">
        <v>15180000</v>
      </c>
      <c r="P57" s="57">
        <v>500000</v>
      </c>
      <c r="Q57" s="26"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1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0"/>
        <v>3483</v>
      </c>
      <c r="N58" s="56">
        <v>108</v>
      </c>
      <c r="O58" s="57">
        <v>180483</v>
      </c>
      <c r="P58" s="57">
        <v>10000</v>
      </c>
      <c r="Q58" s="26"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1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0"/>
        <v>326</v>
      </c>
      <c r="N59" s="56">
        <v>175</v>
      </c>
      <c r="O59" s="57">
        <v>134821952</v>
      </c>
      <c r="P59" s="57">
        <v>6000000</v>
      </c>
      <c r="Q59" s="26"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1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0"/>
        <v>441</v>
      </c>
      <c r="N60" s="56">
        <v>112</v>
      </c>
      <c r="O60" s="57">
        <v>115000000</v>
      </c>
      <c r="P60" s="57">
        <v>777000</v>
      </c>
      <c r="Q60" s="26"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1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0"/>
        <v>1573</v>
      </c>
      <c r="N61" s="56">
        <v>121</v>
      </c>
      <c r="O61" s="57">
        <v>35400000</v>
      </c>
      <c r="P61" s="57">
        <v>7000000</v>
      </c>
      <c r="Q61" s="26"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1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0"/>
        <v>3627</v>
      </c>
      <c r="N62" s="56">
        <v>112</v>
      </c>
      <c r="O62" s="57">
        <v>32645</v>
      </c>
      <c r="P62" s="57">
        <v>500000</v>
      </c>
      <c r="Q62" s="26"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1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0"/>
        <v>144</v>
      </c>
      <c r="N63" s="56">
        <v>132</v>
      </c>
      <c r="O63" s="57">
        <v>204565000</v>
      </c>
      <c r="P63" s="57">
        <v>8000000</v>
      </c>
      <c r="Q63" s="26"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1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0"/>
        <v>249</v>
      </c>
      <c r="N64" s="56">
        <v>129</v>
      </c>
      <c r="O64" s="57">
        <v>159600000</v>
      </c>
      <c r="P64" s="57">
        <v>5500000</v>
      </c>
      <c r="Q64" s="26"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1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0"/>
        <v>1441</v>
      </c>
      <c r="N65" s="56">
        <v>86</v>
      </c>
      <c r="O65" s="57">
        <v>39552600</v>
      </c>
      <c r="P65" s="57">
        <v>500000</v>
      </c>
      <c r="Q65" s="26"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2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si="0"/>
        <v>411</v>
      </c>
      <c r="N66" s="56">
        <v>93</v>
      </c>
      <c r="O66" s="57">
        <v>119500000</v>
      </c>
      <c r="P66" s="57">
        <v>2600000</v>
      </c>
      <c r="Q66" s="26"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2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ref="M67:M130" si="3">RANK(O67,O:O)</f>
        <v>1047</v>
      </c>
      <c r="N67" s="56">
        <v>220</v>
      </c>
      <c r="O67" s="57">
        <v>57300000</v>
      </c>
      <c r="P67" s="57">
        <v>13000000</v>
      </c>
      <c r="Q67" s="26"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2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3"/>
        <v>2080</v>
      </c>
      <c r="N68" s="56">
        <v>125</v>
      </c>
      <c r="O68" s="57">
        <v>21000000</v>
      </c>
      <c r="P68" s="57">
        <v>13000000</v>
      </c>
      <c r="Q68" s="26"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2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3"/>
        <v>1743</v>
      </c>
      <c r="N69" s="56">
        <v>88</v>
      </c>
      <c r="O69" s="57">
        <v>30859000</v>
      </c>
      <c r="P69" s="57">
        <v>83532</v>
      </c>
      <c r="Q69" s="26"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2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3"/>
        <v>646</v>
      </c>
      <c r="N70" s="56">
        <v>106</v>
      </c>
      <c r="O70" s="57">
        <v>86300000</v>
      </c>
      <c r="P70" s="57">
        <v>2800000</v>
      </c>
      <c r="Q70" s="26"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2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3"/>
        <v>77</v>
      </c>
      <c r="N71" s="56">
        <v>130</v>
      </c>
      <c r="O71" s="57">
        <v>260000000</v>
      </c>
      <c r="P71" s="57">
        <v>8000000</v>
      </c>
      <c r="Q71" s="26"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2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3"/>
        <v>3220</v>
      </c>
      <c r="N72" s="56">
        <v>91</v>
      </c>
      <c r="O72" s="57">
        <v>1229197</v>
      </c>
      <c r="P72" s="57">
        <v>229575</v>
      </c>
      <c r="Q72" s="26"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2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3"/>
        <v>457</v>
      </c>
      <c r="N73" s="56">
        <v>133</v>
      </c>
      <c r="O73" s="57">
        <v>112000000</v>
      </c>
      <c r="P73" s="57">
        <v>4400000</v>
      </c>
      <c r="Q73" s="26"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2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3"/>
        <v>1946</v>
      </c>
      <c r="N74" s="56">
        <v>119</v>
      </c>
      <c r="O74" s="57">
        <v>25000000</v>
      </c>
      <c r="P74" s="57">
        <v>9000000</v>
      </c>
      <c r="Q74" s="26"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2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3"/>
        <v>426</v>
      </c>
      <c r="N75" s="56">
        <v>145</v>
      </c>
      <c r="O75" s="57">
        <v>117235247</v>
      </c>
      <c r="P75" s="57">
        <v>960000</v>
      </c>
      <c r="Q75" s="26"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2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3"/>
        <v>1189</v>
      </c>
      <c r="N76" s="56">
        <v>175</v>
      </c>
      <c r="O76" s="57">
        <v>50800000</v>
      </c>
      <c r="P76" s="57">
        <v>26000000</v>
      </c>
      <c r="Q76" s="26"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2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3"/>
        <v>1454</v>
      </c>
      <c r="N77" s="56">
        <v>93</v>
      </c>
      <c r="O77" s="57">
        <v>39200000</v>
      </c>
      <c r="P77" s="57">
        <v>4000000</v>
      </c>
      <c r="Q77" s="26"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2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3"/>
        <v>359</v>
      </c>
      <c r="N78" s="56">
        <v>135</v>
      </c>
      <c r="O78" s="57">
        <v>128300000</v>
      </c>
      <c r="P78" s="57">
        <v>19400870</v>
      </c>
      <c r="Q78" s="26"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2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3"/>
        <v>2250</v>
      </c>
      <c r="N79" s="56">
        <v>97</v>
      </c>
      <c r="O79" s="57">
        <v>17000000</v>
      </c>
      <c r="P79" s="57">
        <v>500000</v>
      </c>
      <c r="Q79" s="26"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2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3"/>
        <v>3270</v>
      </c>
      <c r="N80" s="56">
        <v>107</v>
      </c>
      <c r="O80" s="57">
        <v>1000000</v>
      </c>
      <c r="P80" s="57">
        <v>9000000</v>
      </c>
      <c r="Q80" s="26"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2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3"/>
        <v>7</v>
      </c>
      <c r="N81" s="56">
        <v>125</v>
      </c>
      <c r="O81" s="57">
        <v>460935665</v>
      </c>
      <c r="P81" s="57">
        <v>11000000</v>
      </c>
      <c r="Q81" s="26"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2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3"/>
        <v>1275</v>
      </c>
      <c r="N82" s="56">
        <v>123</v>
      </c>
      <c r="O82" s="57">
        <v>46800000</v>
      </c>
      <c r="P82" s="57">
        <v>14000000</v>
      </c>
      <c r="Q82" s="26"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2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3"/>
        <v>299</v>
      </c>
      <c r="N83" s="56">
        <v>109</v>
      </c>
      <c r="O83" s="57">
        <v>141600000</v>
      </c>
      <c r="P83" s="57">
        <v>3000000</v>
      </c>
      <c r="Q83" s="26"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2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3"/>
        <v>3270</v>
      </c>
      <c r="N84" s="56">
        <v>127</v>
      </c>
      <c r="O84" s="57">
        <v>1000000</v>
      </c>
      <c r="P84" s="57">
        <v>14000000</v>
      </c>
      <c r="Q84" s="26"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2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3"/>
        <v>187</v>
      </c>
      <c r="N85" s="56">
        <v>110</v>
      </c>
      <c r="O85" s="57">
        <v>181360000</v>
      </c>
      <c r="P85" s="57">
        <v>6000000</v>
      </c>
      <c r="Q85" s="26"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2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3"/>
        <v>1269</v>
      </c>
      <c r="N86" s="56">
        <v>101</v>
      </c>
      <c r="O86" s="57">
        <v>47000000</v>
      </c>
      <c r="P86" s="57">
        <v>300000</v>
      </c>
      <c r="Q86" s="26"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2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3"/>
        <v>518</v>
      </c>
      <c r="N87" s="56">
        <v>131</v>
      </c>
      <c r="O87" s="57">
        <v>102922376</v>
      </c>
      <c r="P87" s="57">
        <v>20000000</v>
      </c>
      <c r="Q87" s="26"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2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3"/>
        <v>331</v>
      </c>
      <c r="N88" s="56">
        <v>188</v>
      </c>
      <c r="O88" s="57">
        <v>134218018</v>
      </c>
      <c r="P88" s="57">
        <v>55000000</v>
      </c>
      <c r="Q88" s="26"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2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3"/>
        <v>2460</v>
      </c>
      <c r="N89" s="56">
        <v>118</v>
      </c>
      <c r="O89" s="57">
        <v>13000000</v>
      </c>
      <c r="P89" s="57">
        <v>24000000</v>
      </c>
      <c r="Q89" s="26"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2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3"/>
        <v>732</v>
      </c>
      <c r="N90" s="56">
        <v>116</v>
      </c>
      <c r="O90" s="57">
        <v>78900000</v>
      </c>
      <c r="P90" s="57">
        <v>11000000</v>
      </c>
      <c r="Q90" s="26"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2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3"/>
        <v>734</v>
      </c>
      <c r="N91" s="56">
        <v>289</v>
      </c>
      <c r="O91" s="57">
        <v>78800000</v>
      </c>
      <c r="P91" s="57">
        <v>31500000</v>
      </c>
      <c r="Q91" s="26"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2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3"/>
        <v>1546</v>
      </c>
      <c r="N92" s="56">
        <v>112</v>
      </c>
      <c r="O92" s="57">
        <v>36500000</v>
      </c>
      <c r="P92" s="57">
        <v>8000000</v>
      </c>
      <c r="Q92" s="26"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2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3"/>
        <v>959</v>
      </c>
      <c r="N93" s="56">
        <v>126</v>
      </c>
      <c r="O93" s="57">
        <v>62700000</v>
      </c>
      <c r="P93" s="57">
        <v>34000000</v>
      </c>
      <c r="Q93" s="26"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2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3"/>
        <v>691</v>
      </c>
      <c r="N94" s="56">
        <v>143</v>
      </c>
      <c r="O94" s="57">
        <v>82300000</v>
      </c>
      <c r="P94" s="57">
        <v>35000000</v>
      </c>
      <c r="Q94" s="26"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2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3"/>
        <v>1791</v>
      </c>
      <c r="N95" s="56">
        <v>125</v>
      </c>
      <c r="O95" s="57">
        <v>29200000</v>
      </c>
      <c r="P95" s="57">
        <v>8500000</v>
      </c>
      <c r="Q95" s="26"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2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3"/>
        <v>675</v>
      </c>
      <c r="N96" s="56">
        <v>88</v>
      </c>
      <c r="O96" s="57">
        <v>83400000</v>
      </c>
      <c r="P96" s="57">
        <v>3500000</v>
      </c>
      <c r="Q96" s="26"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2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3"/>
        <v>1434</v>
      </c>
      <c r="N97" s="56">
        <v>98</v>
      </c>
      <c r="O97" s="57">
        <v>39800000</v>
      </c>
      <c r="P97" s="57">
        <v>6000000</v>
      </c>
      <c r="Q97" s="26"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2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3"/>
        <v>3142</v>
      </c>
      <c r="N98" s="56">
        <v>124</v>
      </c>
      <c r="O98" s="57">
        <v>2000000</v>
      </c>
      <c r="P98" s="57">
        <v>20000000</v>
      </c>
      <c r="Q98" s="26"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2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3"/>
        <v>1704</v>
      </c>
      <c r="N99" s="56">
        <v>104</v>
      </c>
      <c r="O99" s="57">
        <v>31899000</v>
      </c>
      <c r="P99" s="57">
        <v>6500000</v>
      </c>
      <c r="Q99" s="26"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2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3"/>
        <v>3194</v>
      </c>
      <c r="N100" s="56">
        <v>325</v>
      </c>
      <c r="O100" s="57">
        <v>1500000</v>
      </c>
      <c r="P100" s="57">
        <v>44000000</v>
      </c>
      <c r="Q100" s="26"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2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3"/>
        <v>1096</v>
      </c>
      <c r="N101" s="56">
        <v>124</v>
      </c>
      <c r="O101" s="57">
        <v>54800000</v>
      </c>
      <c r="P101" s="57">
        <v>6000000</v>
      </c>
      <c r="Q101" s="26"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2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3"/>
        <v>854</v>
      </c>
      <c r="N102" s="56">
        <v>109</v>
      </c>
      <c r="O102" s="57">
        <v>69800000</v>
      </c>
      <c r="P102" s="57">
        <v>10000000</v>
      </c>
      <c r="Q102" s="26"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2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3"/>
        <v>3612</v>
      </c>
      <c r="N103" s="56">
        <v>121</v>
      </c>
      <c r="O103" s="57">
        <v>45250</v>
      </c>
      <c r="P103" s="57">
        <v>18000000</v>
      </c>
      <c r="Q103" s="26"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2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3"/>
        <v>2756</v>
      </c>
      <c r="N104" s="56">
        <v>119</v>
      </c>
      <c r="O104" s="57">
        <v>7000000</v>
      </c>
      <c r="P104" s="57">
        <v>36000000</v>
      </c>
      <c r="Q104" s="26"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2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3"/>
        <v>62</v>
      </c>
      <c r="N105" s="56">
        <v>127</v>
      </c>
      <c r="O105" s="57">
        <v>290158751</v>
      </c>
      <c r="P105" s="57">
        <v>18000000</v>
      </c>
      <c r="Q105" s="26"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2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3"/>
        <v>481</v>
      </c>
      <c r="N106" s="56">
        <v>116</v>
      </c>
      <c r="O106" s="57">
        <v>108200000</v>
      </c>
      <c r="P106" s="57">
        <v>54000000</v>
      </c>
      <c r="Q106" s="26"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2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3"/>
        <v>1110</v>
      </c>
      <c r="N107" s="56">
        <v>148</v>
      </c>
      <c r="O107" s="57">
        <v>54200000</v>
      </c>
      <c r="P107" s="57">
        <v>27000000</v>
      </c>
      <c r="Q107" s="26"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2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3"/>
        <v>2065</v>
      </c>
      <c r="N108" s="56">
        <v>89</v>
      </c>
      <c r="O108" s="57">
        <v>21378000</v>
      </c>
      <c r="P108" s="57">
        <v>1000000</v>
      </c>
      <c r="Q108" s="26"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2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3"/>
        <v>1019</v>
      </c>
      <c r="N109" s="56">
        <v>125</v>
      </c>
      <c r="O109" s="57">
        <v>58800000</v>
      </c>
      <c r="P109" s="57">
        <v>5500000</v>
      </c>
      <c r="Q109" s="26"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2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3"/>
        <v>2529</v>
      </c>
      <c r="N110" s="56">
        <v>293</v>
      </c>
      <c r="O110" s="57">
        <v>11433134</v>
      </c>
      <c r="P110" s="57">
        <v>14000000</v>
      </c>
      <c r="Q110" s="26"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2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3"/>
        <v>2821</v>
      </c>
      <c r="N111" s="56">
        <v>108</v>
      </c>
      <c r="O111" s="57">
        <v>6000000</v>
      </c>
      <c r="P111" s="57">
        <v>18000000</v>
      </c>
      <c r="Q111" s="26"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2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3"/>
        <v>1930</v>
      </c>
      <c r="N112" s="56">
        <v>106</v>
      </c>
      <c r="O112" s="57">
        <v>25244700</v>
      </c>
      <c r="P112" s="57">
        <v>6000000</v>
      </c>
      <c r="Q112" s="26"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2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3"/>
        <v>967</v>
      </c>
      <c r="N113" s="56">
        <v>127</v>
      </c>
      <c r="O113" s="57">
        <v>62300000</v>
      </c>
      <c r="P113" s="57">
        <v>28000000</v>
      </c>
      <c r="Q113" s="26"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2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3"/>
        <v>2152</v>
      </c>
      <c r="N114" s="56">
        <v>87</v>
      </c>
      <c r="O114" s="57">
        <v>19100000</v>
      </c>
      <c r="P114" s="57">
        <v>1250000</v>
      </c>
      <c r="Q114" s="26"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2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3"/>
        <v>2652</v>
      </c>
      <c r="N115" s="56">
        <v>87</v>
      </c>
      <c r="O115" s="57">
        <v>9003011</v>
      </c>
      <c r="P115" s="57">
        <v>2000000</v>
      </c>
      <c r="Q115" s="26"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2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3"/>
        <v>499</v>
      </c>
      <c r="N116" s="56">
        <v>94</v>
      </c>
      <c r="O116" s="57">
        <v>105500000</v>
      </c>
      <c r="P116" s="57">
        <v>4000000</v>
      </c>
      <c r="Q116" s="26"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2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3"/>
        <v>95</v>
      </c>
      <c r="N117" s="56">
        <v>115</v>
      </c>
      <c r="O117" s="57">
        <v>242374454</v>
      </c>
      <c r="P117" s="57">
        <v>18000000</v>
      </c>
      <c r="Q117" s="26"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2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3"/>
        <v>3142</v>
      </c>
      <c r="N118" s="56">
        <v>102</v>
      </c>
      <c r="O118" s="57">
        <v>2000000</v>
      </c>
      <c r="P118" s="57">
        <v>17000000</v>
      </c>
      <c r="Q118" s="26"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2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3"/>
        <v>3298</v>
      </c>
      <c r="N119" s="56">
        <v>118</v>
      </c>
      <c r="O119" s="57">
        <v>800000</v>
      </c>
      <c r="P119" s="57">
        <v>14000000</v>
      </c>
      <c r="Q119" s="26"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2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3"/>
        <v>655</v>
      </c>
      <c r="N120" s="56">
        <v>117</v>
      </c>
      <c r="O120" s="57">
        <v>85300000</v>
      </c>
      <c r="P120" s="57">
        <v>10000000</v>
      </c>
      <c r="Q120" s="26"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2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3"/>
        <v>3520</v>
      </c>
      <c r="N121" s="56">
        <v>82</v>
      </c>
      <c r="O121" s="57">
        <v>126387</v>
      </c>
      <c r="P121" s="57">
        <v>400000</v>
      </c>
      <c r="Q121" s="26"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2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3"/>
        <v>2199</v>
      </c>
      <c r="N122" s="56">
        <v>91</v>
      </c>
      <c r="O122" s="57">
        <v>17986000</v>
      </c>
      <c r="P122" s="57">
        <v>1000000</v>
      </c>
      <c r="Q122" s="26"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2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3"/>
        <v>2697</v>
      </c>
      <c r="N123" s="56">
        <v>98</v>
      </c>
      <c r="O123" s="57">
        <v>8000000</v>
      </c>
      <c r="P123" s="57">
        <v>18000000</v>
      </c>
      <c r="Q123" s="26"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2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3"/>
        <v>1371</v>
      </c>
      <c r="N124" s="56">
        <v>103</v>
      </c>
      <c r="O124" s="57">
        <v>42365600</v>
      </c>
      <c r="P124" s="57">
        <v>5000000</v>
      </c>
      <c r="Q124" s="26"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2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3"/>
        <v>2669</v>
      </c>
      <c r="N125" s="56">
        <v>98</v>
      </c>
      <c r="O125" s="57">
        <v>8500000</v>
      </c>
      <c r="P125" s="57">
        <v>20000000</v>
      </c>
      <c r="Q125" s="26"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2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3"/>
        <v>1857</v>
      </c>
      <c r="N126" s="56">
        <v>117</v>
      </c>
      <c r="O126" s="57">
        <v>27000000</v>
      </c>
      <c r="P126" s="57">
        <v>28000000</v>
      </c>
      <c r="Q126" s="26"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2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3"/>
        <v>1513</v>
      </c>
      <c r="N127" s="56">
        <v>129</v>
      </c>
      <c r="O127" s="57">
        <v>37567440</v>
      </c>
      <c r="P127" s="57">
        <v>20000000</v>
      </c>
      <c r="Q127" s="26"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2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3"/>
        <v>2393</v>
      </c>
      <c r="N128" s="56">
        <v>110</v>
      </c>
      <c r="O128" s="57">
        <v>14100000</v>
      </c>
      <c r="P128" s="57">
        <v>5000000</v>
      </c>
      <c r="Q128" s="26"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2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3"/>
        <v>11</v>
      </c>
      <c r="N129" s="56">
        <v>120</v>
      </c>
      <c r="O129" s="57">
        <v>434949459</v>
      </c>
      <c r="P129" s="57">
        <v>10500000</v>
      </c>
      <c r="Q129" s="26"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4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si="3"/>
        <v>1277</v>
      </c>
      <c r="N130" s="56">
        <v>136</v>
      </c>
      <c r="O130" s="57">
        <v>46700000</v>
      </c>
      <c r="P130" s="57">
        <v>21000000</v>
      </c>
      <c r="Q130" s="26"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4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ref="M131:M194" si="5">RANK(O131,O:O)</f>
        <v>1552</v>
      </c>
      <c r="N131" s="56">
        <v>91</v>
      </c>
      <c r="O131" s="57">
        <v>36200000</v>
      </c>
      <c r="P131" s="57">
        <v>4000000</v>
      </c>
      <c r="Q131" s="26"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4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5"/>
        <v>2373</v>
      </c>
      <c r="N132" s="56">
        <v>98</v>
      </c>
      <c r="O132" s="57">
        <v>14400000</v>
      </c>
      <c r="P132" s="57">
        <v>2500000</v>
      </c>
      <c r="Q132" s="26"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4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5"/>
        <v>2870</v>
      </c>
      <c r="N133" s="56">
        <v>99</v>
      </c>
      <c r="O133" s="57">
        <v>5333658</v>
      </c>
      <c r="P133" s="57">
        <v>20000000</v>
      </c>
      <c r="Q133" s="26"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4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5"/>
        <v>753</v>
      </c>
      <c r="N134" s="56">
        <v>120</v>
      </c>
      <c r="O134" s="57">
        <v>76600000</v>
      </c>
      <c r="P134" s="57">
        <v>10700000</v>
      </c>
      <c r="Q134" s="26"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4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5"/>
        <v>732</v>
      </c>
      <c r="N135" s="56">
        <v>116</v>
      </c>
      <c r="O135" s="57">
        <v>78900000</v>
      </c>
      <c r="P135" s="57">
        <v>11000000</v>
      </c>
      <c r="Q135" s="26"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4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5"/>
        <v>857</v>
      </c>
      <c r="N136" s="56">
        <v>114</v>
      </c>
      <c r="O136" s="57">
        <v>69700000</v>
      </c>
      <c r="P136" s="57">
        <v>35000000</v>
      </c>
      <c r="Q136" s="26"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4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5"/>
        <v>2411</v>
      </c>
      <c r="N137" s="56">
        <v>109</v>
      </c>
      <c r="O137" s="57">
        <v>13782838</v>
      </c>
      <c r="P137" s="57">
        <v>15000000</v>
      </c>
      <c r="Q137" s="26"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4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5"/>
        <v>1114</v>
      </c>
      <c r="N138" s="56">
        <v>129</v>
      </c>
      <c r="O138" s="57">
        <v>54000000</v>
      </c>
      <c r="P138" s="57">
        <v>16000000</v>
      </c>
      <c r="Q138" s="26"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4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5"/>
        <v>201</v>
      </c>
      <c r="N139" s="56">
        <v>116</v>
      </c>
      <c r="O139" s="57">
        <v>177200000</v>
      </c>
      <c r="P139" s="57">
        <v>22000000</v>
      </c>
      <c r="Q139" s="26"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4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5"/>
        <v>578</v>
      </c>
      <c r="N140" s="56">
        <v>95</v>
      </c>
      <c r="O140" s="57">
        <v>94900000</v>
      </c>
      <c r="P140" s="57">
        <v>4000000</v>
      </c>
      <c r="Q140" s="26"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4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5"/>
        <v>2493</v>
      </c>
      <c r="N141" s="56">
        <v>107</v>
      </c>
      <c r="O141" s="57">
        <v>12200000</v>
      </c>
      <c r="P141" s="57">
        <v>5000000</v>
      </c>
      <c r="Q141" s="26"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4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5"/>
        <v>972</v>
      </c>
      <c r="N142" s="56">
        <v>98</v>
      </c>
      <c r="O142" s="57">
        <v>61400000</v>
      </c>
      <c r="P142" s="57">
        <v>15000000</v>
      </c>
      <c r="Q142" s="26"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4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5"/>
        <v>1086</v>
      </c>
      <c r="N143" s="56">
        <v>121</v>
      </c>
      <c r="O143" s="57">
        <v>55500000</v>
      </c>
      <c r="P143" s="57">
        <v>36000000</v>
      </c>
      <c r="Q143" s="26"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4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5"/>
        <v>873</v>
      </c>
      <c r="N144" s="56">
        <v>131</v>
      </c>
      <c r="O144" s="57">
        <v>67900000</v>
      </c>
      <c r="P144" s="57">
        <v>27500000</v>
      </c>
      <c r="Q144" s="26"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4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5"/>
        <v>1316</v>
      </c>
      <c r="N145" s="56">
        <v>142</v>
      </c>
      <c r="O145" s="57">
        <v>44700000</v>
      </c>
      <c r="P145" s="57">
        <v>25000000</v>
      </c>
      <c r="Q145" s="26"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4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5"/>
        <v>47</v>
      </c>
      <c r="N146" s="56">
        <v>134</v>
      </c>
      <c r="O146" s="57">
        <v>309125409</v>
      </c>
      <c r="P146" s="57">
        <v>32500000</v>
      </c>
      <c r="Q146" s="26"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4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5"/>
        <v>1001</v>
      </c>
      <c r="N147" s="56">
        <v>125</v>
      </c>
      <c r="O147" s="57">
        <v>60000000</v>
      </c>
      <c r="P147" s="57">
        <v>39000000</v>
      </c>
      <c r="Q147" s="26"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4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5"/>
        <v>1909</v>
      </c>
      <c r="N148" s="56">
        <v>114</v>
      </c>
      <c r="O148" s="57">
        <v>25600000</v>
      </c>
      <c r="P148" s="57">
        <v>10000000</v>
      </c>
      <c r="Q148" s="26"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4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5"/>
        <v>2056</v>
      </c>
      <c r="N149" s="56">
        <v>193</v>
      </c>
      <c r="O149" s="57">
        <v>21500000</v>
      </c>
      <c r="P149" s="57">
        <v>27000000</v>
      </c>
      <c r="Q149" s="26"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4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5"/>
        <v>1786</v>
      </c>
      <c r="N150" s="56">
        <v>101</v>
      </c>
      <c r="O150" s="57">
        <v>29500000</v>
      </c>
      <c r="P150" s="57">
        <v>10000000</v>
      </c>
      <c r="Q150" s="26"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4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5"/>
        <v>728</v>
      </c>
      <c r="N151" s="56">
        <v>114</v>
      </c>
      <c r="O151" s="57">
        <v>79568000</v>
      </c>
      <c r="P151" s="57">
        <v>12000000</v>
      </c>
      <c r="Q151" s="26"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4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5"/>
        <v>1755</v>
      </c>
      <c r="N152" s="56">
        <v>132</v>
      </c>
      <c r="O152" s="57">
        <v>30400000</v>
      </c>
      <c r="P152" s="57">
        <v>12000000</v>
      </c>
      <c r="Q152" s="26"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4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5"/>
        <v>1873</v>
      </c>
      <c r="N153" s="56">
        <v>101</v>
      </c>
      <c r="O153" s="57">
        <v>26505000</v>
      </c>
      <c r="P153" s="57">
        <v>1800000</v>
      </c>
      <c r="Q153" s="26"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4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5"/>
        <v>1879</v>
      </c>
      <c r="N154" s="56">
        <v>164</v>
      </c>
      <c r="O154" s="57">
        <v>26400000</v>
      </c>
      <c r="P154" s="57">
        <v>16000000</v>
      </c>
      <c r="Q154" s="26"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4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5"/>
        <v>1164</v>
      </c>
      <c r="N155" s="56">
        <v>180</v>
      </c>
      <c r="O155" s="57">
        <v>51600000</v>
      </c>
      <c r="P155" s="57">
        <v>18000000</v>
      </c>
      <c r="Q155" s="26"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4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5"/>
        <v>103</v>
      </c>
      <c r="N156" s="56">
        <v>105</v>
      </c>
      <c r="O156" s="57">
        <v>234760500</v>
      </c>
      <c r="P156" s="57">
        <v>14000000</v>
      </c>
      <c r="Q156" s="26"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4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5"/>
        <v>1879</v>
      </c>
      <c r="N157" s="56">
        <v>103</v>
      </c>
      <c r="O157" s="57">
        <v>26400000</v>
      </c>
      <c r="P157" s="57">
        <v>18000000</v>
      </c>
      <c r="Q157" s="26"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4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5"/>
        <v>1841</v>
      </c>
      <c r="N158" s="56">
        <v>177</v>
      </c>
      <c r="O158" s="57">
        <v>27400000</v>
      </c>
      <c r="P158" s="57">
        <v>40000000</v>
      </c>
      <c r="Q158" s="26"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4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5"/>
        <v>2340</v>
      </c>
      <c r="N159" s="56">
        <v>114</v>
      </c>
      <c r="O159" s="57">
        <v>15100000</v>
      </c>
      <c r="P159" s="57">
        <v>15000000</v>
      </c>
      <c r="Q159" s="26"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4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5"/>
        <v>723</v>
      </c>
      <c r="N160" s="56">
        <v>107</v>
      </c>
      <c r="O160" s="57">
        <v>80000000</v>
      </c>
      <c r="P160" s="57">
        <v>8200000</v>
      </c>
      <c r="Q160" s="26"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4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5"/>
        <v>1674</v>
      </c>
      <c r="N161" s="56">
        <v>97</v>
      </c>
      <c r="O161" s="57">
        <v>32600000</v>
      </c>
      <c r="P161" s="57">
        <v>1800000</v>
      </c>
      <c r="Q161" s="26"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4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5"/>
        <v>279</v>
      </c>
      <c r="N162" s="56">
        <v>106</v>
      </c>
      <c r="O162" s="57">
        <v>148170000</v>
      </c>
      <c r="P162" s="57">
        <v>11000000</v>
      </c>
      <c r="Q162" s="26"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4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5"/>
        <v>195</v>
      </c>
      <c r="N163" s="56">
        <v>118</v>
      </c>
      <c r="O163" s="57">
        <v>179870271</v>
      </c>
      <c r="P163" s="57">
        <v>28000000</v>
      </c>
      <c r="Q163" s="26"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4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5"/>
        <v>2873</v>
      </c>
      <c r="N164" s="56">
        <v>251</v>
      </c>
      <c r="O164" s="57">
        <v>5300000</v>
      </c>
      <c r="P164" s="57">
        <v>30000000</v>
      </c>
      <c r="Q164" s="26"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4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5"/>
        <v>705</v>
      </c>
      <c r="N165" s="56">
        <v>96</v>
      </c>
      <c r="O165" s="57">
        <v>81200000</v>
      </c>
      <c r="P165" s="57">
        <v>4500000</v>
      </c>
      <c r="Q165" s="26"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4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5"/>
        <v>854</v>
      </c>
      <c r="N166" s="56">
        <v>111</v>
      </c>
      <c r="O166" s="57">
        <v>69800000</v>
      </c>
      <c r="P166" s="57">
        <v>8000000</v>
      </c>
      <c r="Q166" s="26"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4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5"/>
        <v>756</v>
      </c>
      <c r="N167" s="56">
        <v>105</v>
      </c>
      <c r="O167" s="57">
        <v>76400000</v>
      </c>
      <c r="P167" s="57">
        <v>17000000</v>
      </c>
      <c r="Q167" s="26"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4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5"/>
        <v>2663</v>
      </c>
      <c r="N168" s="56">
        <v>132</v>
      </c>
      <c r="O168" s="57">
        <v>8600000</v>
      </c>
      <c r="P168" s="57">
        <v>25000000</v>
      </c>
      <c r="Q168" s="26"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4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5"/>
        <v>1896</v>
      </c>
      <c r="N169" s="56">
        <v>123</v>
      </c>
      <c r="O169" s="57">
        <v>25900000</v>
      </c>
      <c r="P169" s="57">
        <v>58000000</v>
      </c>
      <c r="Q169" s="26"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4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5"/>
        <v>2882</v>
      </c>
      <c r="N170" s="56">
        <v>109</v>
      </c>
      <c r="O170" s="57">
        <v>5100000</v>
      </c>
      <c r="P170" s="57">
        <v>7500000</v>
      </c>
      <c r="Q170" s="26"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4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5"/>
        <v>610</v>
      </c>
      <c r="N171" s="56">
        <v>126</v>
      </c>
      <c r="O171" s="57">
        <v>90800000</v>
      </c>
      <c r="P171" s="57">
        <v>8000000</v>
      </c>
      <c r="Q171" s="26"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4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5"/>
        <v>1474</v>
      </c>
      <c r="N172" s="56">
        <v>107</v>
      </c>
      <c r="O172" s="57">
        <v>38400000</v>
      </c>
      <c r="P172" s="57">
        <v>6500000</v>
      </c>
      <c r="Q172" s="26"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4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5"/>
        <v>1778</v>
      </c>
      <c r="N173" s="56">
        <v>87</v>
      </c>
      <c r="O173" s="57">
        <v>30000000</v>
      </c>
      <c r="P173" s="57">
        <v>2200000</v>
      </c>
      <c r="Q173" s="26"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4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5"/>
        <v>2085</v>
      </c>
      <c r="N174" s="56">
        <v>117</v>
      </c>
      <c r="O174" s="57">
        <v>20966644</v>
      </c>
      <c r="P174" s="57">
        <v>3000000</v>
      </c>
      <c r="Q174" s="26"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4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5"/>
        <v>1200</v>
      </c>
      <c r="N175" s="56">
        <v>131</v>
      </c>
      <c r="O175" s="57">
        <v>50300000</v>
      </c>
      <c r="P175" s="57">
        <v>30000000</v>
      </c>
      <c r="Q175" s="26"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4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5"/>
        <v>132</v>
      </c>
      <c r="N176" s="56">
        <v>116</v>
      </c>
      <c r="O176" s="57">
        <v>210609762</v>
      </c>
      <c r="P176" s="57">
        <v>19000000</v>
      </c>
      <c r="Q176" s="26"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4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5"/>
        <v>2614</v>
      </c>
      <c r="N177" s="56">
        <v>142</v>
      </c>
      <c r="O177" s="57">
        <v>9929000</v>
      </c>
      <c r="P177" s="57">
        <v>15000000</v>
      </c>
      <c r="Q177" s="26"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4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5"/>
        <v>2068</v>
      </c>
      <c r="N178" s="56">
        <v>92</v>
      </c>
      <c r="O178" s="57">
        <v>21300000</v>
      </c>
      <c r="P178" s="57">
        <v>2200000</v>
      </c>
      <c r="Q178" s="26"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4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5"/>
        <v>1552</v>
      </c>
      <c r="N179" s="56">
        <v>107</v>
      </c>
      <c r="O179" s="57">
        <v>36200000</v>
      </c>
      <c r="P179" s="57">
        <v>12305523</v>
      </c>
      <c r="Q179" s="26"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4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5"/>
        <v>642</v>
      </c>
      <c r="N180" s="56">
        <v>161</v>
      </c>
      <c r="O180" s="57">
        <v>87100000</v>
      </c>
      <c r="P180" s="57">
        <v>31000000</v>
      </c>
      <c r="Q180" s="26"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4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5"/>
        <v>1395</v>
      </c>
      <c r="N181" s="56">
        <v>115</v>
      </c>
      <c r="O181" s="57">
        <v>41400000</v>
      </c>
      <c r="P181" s="57">
        <v>6900000</v>
      </c>
      <c r="Q181" s="26"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4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5"/>
        <v>265</v>
      </c>
      <c r="N182" s="56">
        <v>96</v>
      </c>
      <c r="O182" s="57">
        <v>150415432</v>
      </c>
      <c r="P182" s="57">
        <v>44000000</v>
      </c>
      <c r="Q182" s="26"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4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5"/>
        <v>1654</v>
      </c>
      <c r="N183" s="56">
        <v>133</v>
      </c>
      <c r="O183" s="57">
        <v>33200000</v>
      </c>
      <c r="P183" s="57">
        <v>26000000</v>
      </c>
      <c r="Q183" s="26"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4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5"/>
        <v>581</v>
      </c>
      <c r="N184" s="56">
        <v>154</v>
      </c>
      <c r="O184" s="57">
        <v>94175854</v>
      </c>
      <c r="P184" s="57">
        <v>15000000</v>
      </c>
      <c r="Q184" s="26"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4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5"/>
        <v>1660</v>
      </c>
      <c r="N185" s="56">
        <v>109</v>
      </c>
      <c r="O185" s="57">
        <v>33000000</v>
      </c>
      <c r="P185" s="57">
        <v>10000000</v>
      </c>
      <c r="Q185" s="26"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4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5"/>
        <v>914</v>
      </c>
      <c r="N186" s="56">
        <v>112</v>
      </c>
      <c r="O186" s="57">
        <v>65500000</v>
      </c>
      <c r="P186" s="57">
        <v>12000000</v>
      </c>
      <c r="Q186" s="26"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4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5"/>
        <v>2948</v>
      </c>
      <c r="N187" s="56">
        <v>109</v>
      </c>
      <c r="O187" s="57">
        <v>4250320</v>
      </c>
      <c r="P187" s="57">
        <v>18000000</v>
      </c>
      <c r="Q187" s="26"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4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5"/>
        <v>2771</v>
      </c>
      <c r="N188" s="56">
        <v>112</v>
      </c>
      <c r="O188" s="57">
        <v>6734844</v>
      </c>
      <c r="P188" s="57">
        <v>17000000</v>
      </c>
      <c r="Q188" s="26"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4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5"/>
        <v>656</v>
      </c>
      <c r="N189" s="56">
        <v>154</v>
      </c>
      <c r="O189" s="57">
        <v>85200000</v>
      </c>
      <c r="P189" s="57">
        <v>18500000</v>
      </c>
      <c r="Q189" s="26"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4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5"/>
        <v>2464</v>
      </c>
      <c r="N190" s="56">
        <v>89</v>
      </c>
      <c r="O190" s="57">
        <v>12947763</v>
      </c>
      <c r="P190" s="57">
        <v>5000000</v>
      </c>
      <c r="Q190" s="26"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4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5"/>
        <v>2538</v>
      </c>
      <c r="N191" s="56">
        <v>99</v>
      </c>
      <c r="O191" s="57">
        <v>11100000</v>
      </c>
      <c r="P191" s="57">
        <v>25000000</v>
      </c>
      <c r="Q191" s="26"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4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5"/>
        <v>209</v>
      </c>
      <c r="N192" s="56">
        <v>93</v>
      </c>
      <c r="O192" s="57">
        <v>174635000</v>
      </c>
      <c r="P192" s="57">
        <v>8800000</v>
      </c>
      <c r="Q192" s="26"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4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5"/>
        <v>2828</v>
      </c>
      <c r="N193" s="56">
        <v>110</v>
      </c>
      <c r="O193" s="57">
        <v>5900000</v>
      </c>
      <c r="P193" s="57">
        <v>16000000</v>
      </c>
      <c r="Q193" s="26"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6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si="5"/>
        <v>2281</v>
      </c>
      <c r="N194" s="56">
        <v>110</v>
      </c>
      <c r="O194" s="57">
        <v>16295774</v>
      </c>
      <c r="P194" s="57">
        <v>35000000</v>
      </c>
      <c r="Q194" s="26"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6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ref="M195:M258" si="7">RANK(O195,O:O)</f>
        <v>2899</v>
      </c>
      <c r="N195" s="56">
        <v>100</v>
      </c>
      <c r="O195" s="57">
        <v>4884663</v>
      </c>
      <c r="P195" s="57">
        <v>12000000</v>
      </c>
      <c r="Q195" s="26"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6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7"/>
        <v>2134</v>
      </c>
      <c r="N196" s="56">
        <v>86</v>
      </c>
      <c r="O196" s="57">
        <v>19472057</v>
      </c>
      <c r="P196" s="57">
        <v>3000000</v>
      </c>
      <c r="Q196" s="26"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6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7"/>
        <v>1217</v>
      </c>
      <c r="N197" s="56">
        <v>116</v>
      </c>
      <c r="O197" s="57">
        <v>49851591</v>
      </c>
      <c r="P197" s="57">
        <v>40000000</v>
      </c>
      <c r="Q197" s="26"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6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7"/>
        <v>1464</v>
      </c>
      <c r="N198" s="56">
        <v>102</v>
      </c>
      <c r="O198" s="57">
        <v>38747385</v>
      </c>
      <c r="P198" s="57">
        <v>25000000</v>
      </c>
      <c r="Q198" s="26"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6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7"/>
        <v>1396</v>
      </c>
      <c r="N199" s="56">
        <v>103</v>
      </c>
      <c r="O199" s="57">
        <v>41382841</v>
      </c>
      <c r="P199" s="57">
        <v>18000000</v>
      </c>
      <c r="Q199" s="26"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6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7"/>
        <v>316</v>
      </c>
      <c r="N200" s="56">
        <v>120</v>
      </c>
      <c r="O200" s="57">
        <v>137963328</v>
      </c>
      <c r="P200" s="57">
        <v>6000000</v>
      </c>
      <c r="Q200" s="26"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6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7"/>
        <v>2918</v>
      </c>
      <c r="N201" s="56">
        <v>99</v>
      </c>
      <c r="O201" s="57">
        <v>4600000</v>
      </c>
      <c r="P201" s="57">
        <v>1900000</v>
      </c>
      <c r="Q201" s="26"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6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7"/>
        <v>3106</v>
      </c>
      <c r="N202" s="56">
        <v>97</v>
      </c>
      <c r="O202" s="57">
        <v>2315683</v>
      </c>
      <c r="P202" s="57">
        <v>17000000</v>
      </c>
      <c r="Q202" s="26"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6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7"/>
        <v>2746</v>
      </c>
      <c r="N203" s="56">
        <v>88</v>
      </c>
      <c r="O203" s="57">
        <v>7137502</v>
      </c>
      <c r="P203" s="57">
        <v>175000</v>
      </c>
      <c r="Q203" s="26"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6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7"/>
        <v>1150</v>
      </c>
      <c r="N204" s="56">
        <v>89</v>
      </c>
      <c r="O204" s="57">
        <v>52287414</v>
      </c>
      <c r="P204" s="57">
        <v>8000000</v>
      </c>
      <c r="Q204" s="26"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6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7"/>
        <v>472</v>
      </c>
      <c r="N205" s="56">
        <v>119</v>
      </c>
      <c r="O205" s="57">
        <v>109713132</v>
      </c>
      <c r="P205" s="57">
        <v>25000000</v>
      </c>
      <c r="Q205" s="26"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6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7"/>
        <v>3152</v>
      </c>
      <c r="N206" s="56">
        <v>98</v>
      </c>
      <c r="O206" s="57">
        <v>1953732</v>
      </c>
      <c r="P206" s="57">
        <v>15000000</v>
      </c>
      <c r="Q206" s="26"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6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7"/>
        <v>1149</v>
      </c>
      <c r="N207" s="56">
        <v>119</v>
      </c>
      <c r="O207" s="57">
        <v>52293982</v>
      </c>
      <c r="P207" s="57">
        <v>13800000</v>
      </c>
      <c r="Q207" s="26"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6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7"/>
        <v>726</v>
      </c>
      <c r="N208" s="56">
        <v>94</v>
      </c>
      <c r="O208" s="57">
        <v>79817937</v>
      </c>
      <c r="P208" s="57">
        <v>25000000</v>
      </c>
      <c r="Q208" s="26"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6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7"/>
        <v>2696</v>
      </c>
      <c r="N209" s="56">
        <v>101</v>
      </c>
      <c r="O209" s="57">
        <v>8025872</v>
      </c>
      <c r="P209" s="57">
        <v>4700000</v>
      </c>
      <c r="Q209" s="26"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6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7"/>
        <v>3002</v>
      </c>
      <c r="N210" s="56">
        <v>93</v>
      </c>
      <c r="O210" s="57">
        <v>3500000</v>
      </c>
      <c r="P210" s="57">
        <v>2700000</v>
      </c>
      <c r="Q210" s="26"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6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7"/>
        <v>203</v>
      </c>
      <c r="N211" s="56">
        <v>110</v>
      </c>
      <c r="O211" s="57">
        <v>176781728</v>
      </c>
      <c r="P211" s="57">
        <v>15000000</v>
      </c>
      <c r="Q211" s="26"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6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7"/>
        <v>2732</v>
      </c>
      <c r="N212" s="56">
        <v>98</v>
      </c>
      <c r="O212" s="57">
        <v>7369373</v>
      </c>
      <c r="P212" s="57">
        <v>2000000</v>
      </c>
      <c r="Q212" s="26"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6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7"/>
        <v>225</v>
      </c>
      <c r="N213" s="56">
        <v>102</v>
      </c>
      <c r="O213" s="57">
        <v>167780960</v>
      </c>
      <c r="P213" s="57">
        <v>11000000</v>
      </c>
      <c r="Q213" s="26"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6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7"/>
        <v>1313</v>
      </c>
      <c r="N214" s="56">
        <v>88</v>
      </c>
      <c r="O214" s="57">
        <v>44793200</v>
      </c>
      <c r="P214" s="57">
        <v>4500000</v>
      </c>
      <c r="Q214" s="26"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6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7"/>
        <v>2975</v>
      </c>
      <c r="N215" s="56">
        <v>90</v>
      </c>
      <c r="O215" s="57">
        <v>4000000</v>
      </c>
      <c r="P215" s="57">
        <v>350000</v>
      </c>
      <c r="Q215" s="26"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6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7"/>
        <v>259</v>
      </c>
      <c r="N216" s="56">
        <v>100</v>
      </c>
      <c r="O216" s="57">
        <v>153665036</v>
      </c>
      <c r="P216" s="57">
        <v>28000000</v>
      </c>
      <c r="Q216" s="26"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6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7"/>
        <v>2399</v>
      </c>
      <c r="N217" s="56">
        <v>85</v>
      </c>
      <c r="O217" s="57">
        <v>14000000</v>
      </c>
      <c r="P217" s="57">
        <v>3500000</v>
      </c>
      <c r="Q217" s="26"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6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7"/>
        <v>2829</v>
      </c>
      <c r="N218" s="56">
        <v>147</v>
      </c>
      <c r="O218" s="57">
        <v>5899797</v>
      </c>
      <c r="P218" s="57">
        <v>29000000</v>
      </c>
      <c r="Q218" s="26"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6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7"/>
        <v>2827</v>
      </c>
      <c r="N219" s="56">
        <v>37</v>
      </c>
      <c r="O219" s="57">
        <v>5923044</v>
      </c>
      <c r="P219" s="57">
        <v>3600000</v>
      </c>
      <c r="Q219" s="26"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6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7"/>
        <v>254</v>
      </c>
      <c r="N220" s="56">
        <v>119</v>
      </c>
      <c r="O220" s="57">
        <v>156645693</v>
      </c>
      <c r="P220" s="57">
        <v>14000000</v>
      </c>
      <c r="Q220" s="26"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6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7"/>
        <v>3200</v>
      </c>
      <c r="N221" s="56">
        <v>92</v>
      </c>
      <c r="O221" s="57">
        <v>1400000</v>
      </c>
      <c r="P221" s="57">
        <v>1100000</v>
      </c>
      <c r="Q221" s="26"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6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7"/>
        <v>391</v>
      </c>
      <c r="N222" s="56">
        <v>121</v>
      </c>
      <c r="O222" s="57">
        <v>123922370</v>
      </c>
      <c r="P222" s="57">
        <v>13000000</v>
      </c>
      <c r="Q222" s="26"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6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7"/>
        <v>2367</v>
      </c>
      <c r="N223" s="56">
        <v>86</v>
      </c>
      <c r="O223" s="57">
        <v>14564027</v>
      </c>
      <c r="P223" s="57">
        <v>1000000</v>
      </c>
      <c r="Q223" s="26"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6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7"/>
        <v>2874</v>
      </c>
      <c r="N224" s="56">
        <v>81</v>
      </c>
      <c r="O224" s="57">
        <v>5228617</v>
      </c>
      <c r="P224" s="57">
        <v>100000</v>
      </c>
      <c r="Q224" s="26"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6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7"/>
        <v>2375</v>
      </c>
      <c r="N225" s="56">
        <v>107</v>
      </c>
      <c r="O225" s="57">
        <v>14375181</v>
      </c>
      <c r="P225" s="57">
        <v>51000000</v>
      </c>
      <c r="Q225" s="26"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6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7"/>
        <v>2093</v>
      </c>
      <c r="N226" s="56">
        <v>92</v>
      </c>
      <c r="O226" s="57">
        <v>20763013</v>
      </c>
      <c r="P226" s="57">
        <v>23000000</v>
      </c>
      <c r="Q226" s="26"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6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7"/>
        <v>1109</v>
      </c>
      <c r="N227" s="56">
        <v>108</v>
      </c>
      <c r="O227" s="57">
        <v>54215416</v>
      </c>
      <c r="P227" s="57">
        <v>6500000</v>
      </c>
      <c r="Q227" s="26"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6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7"/>
        <v>3039</v>
      </c>
      <c r="N228" s="56">
        <v>92</v>
      </c>
      <c r="O228" s="57">
        <v>3060858</v>
      </c>
      <c r="P228" s="57">
        <v>10000000</v>
      </c>
      <c r="Q228" s="26"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6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7"/>
        <v>3029</v>
      </c>
      <c r="N229" s="56">
        <v>140</v>
      </c>
      <c r="O229" s="57">
        <v>3130592</v>
      </c>
      <c r="P229" s="57">
        <v>2600000</v>
      </c>
      <c r="Q229" s="26"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6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7"/>
        <v>1005</v>
      </c>
      <c r="N230" s="56">
        <v>107</v>
      </c>
      <c r="O230" s="57">
        <v>59735548</v>
      </c>
      <c r="P230" s="57">
        <v>15000000</v>
      </c>
      <c r="Q230" s="26"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6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7"/>
        <v>3405</v>
      </c>
      <c r="N231" s="56">
        <v>102</v>
      </c>
      <c r="O231" s="57">
        <v>354704</v>
      </c>
      <c r="P231" s="57">
        <v>1300000</v>
      </c>
      <c r="Q231" s="26"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6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7"/>
        <v>2358</v>
      </c>
      <c r="N232" s="56">
        <v>88</v>
      </c>
      <c r="O232" s="57">
        <v>14792779</v>
      </c>
      <c r="P232" s="57">
        <v>16000000</v>
      </c>
      <c r="Q232" s="26"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6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7"/>
        <v>1488</v>
      </c>
      <c r="N233" s="56">
        <v>96</v>
      </c>
      <c r="O233" s="57">
        <v>38119483</v>
      </c>
      <c r="P233" s="57">
        <v>22700000</v>
      </c>
      <c r="Q233" s="26"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6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7"/>
        <v>2314</v>
      </c>
      <c r="N234" s="56">
        <v>134</v>
      </c>
      <c r="O234" s="57">
        <v>15681020</v>
      </c>
      <c r="P234" s="57">
        <v>17000000</v>
      </c>
      <c r="Q234" s="26"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6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7"/>
        <v>2704</v>
      </c>
      <c r="N235" s="56">
        <v>95</v>
      </c>
      <c r="O235" s="57">
        <v>7888703</v>
      </c>
      <c r="P235" s="57">
        <v>3000000</v>
      </c>
      <c r="Q235" s="26"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6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7"/>
        <v>3298</v>
      </c>
      <c r="N236" s="56">
        <v>87</v>
      </c>
      <c r="O236" s="57">
        <v>800000</v>
      </c>
      <c r="P236" s="57">
        <v>4000000</v>
      </c>
      <c r="Q236" s="26"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6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7"/>
        <v>1329</v>
      </c>
      <c r="N237" s="56">
        <v>219</v>
      </c>
      <c r="O237" s="57">
        <v>43984230</v>
      </c>
      <c r="P237" s="57">
        <v>23000000</v>
      </c>
      <c r="Q237" s="26"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6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7"/>
        <v>1174</v>
      </c>
      <c r="N238" s="56">
        <v>130</v>
      </c>
      <c r="O238" s="57">
        <v>51185897</v>
      </c>
      <c r="P238" s="57">
        <v>30000000</v>
      </c>
      <c r="Q238" s="26"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6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7"/>
        <v>1744</v>
      </c>
      <c r="N239" s="56">
        <v>98</v>
      </c>
      <c r="O239" s="57">
        <v>30857814</v>
      </c>
      <c r="P239" s="57">
        <v>16000000</v>
      </c>
      <c r="Q239" s="26"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6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7"/>
        <v>1486</v>
      </c>
      <c r="N240" s="56">
        <v>101</v>
      </c>
      <c r="O240" s="57">
        <v>38122105</v>
      </c>
      <c r="P240" s="57">
        <v>27000000</v>
      </c>
      <c r="Q240" s="26"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6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7"/>
        <v>758</v>
      </c>
      <c r="N241" s="56">
        <v>119</v>
      </c>
      <c r="O241" s="57">
        <v>76270454</v>
      </c>
      <c r="P241" s="57">
        <v>25000000</v>
      </c>
      <c r="Q241" s="26"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6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7"/>
        <v>1335</v>
      </c>
      <c r="N242" s="56">
        <v>126</v>
      </c>
      <c r="O242" s="57">
        <v>43848100</v>
      </c>
      <c r="P242" s="57">
        <v>15000000</v>
      </c>
      <c r="Q242" s="26"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6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7"/>
        <v>1222</v>
      </c>
      <c r="N243" s="56">
        <v>99</v>
      </c>
      <c r="O243" s="57">
        <v>49369900</v>
      </c>
      <c r="P243" s="57">
        <v>7000000</v>
      </c>
      <c r="Q243" s="26"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6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7"/>
        <v>2112</v>
      </c>
      <c r="N244" s="56">
        <v>96</v>
      </c>
      <c r="O244" s="57">
        <v>20257000</v>
      </c>
      <c r="P244" s="57">
        <v>7000000</v>
      </c>
      <c r="Q244" s="26"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6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7"/>
        <v>3376</v>
      </c>
      <c r="N245" s="56">
        <v>124</v>
      </c>
      <c r="O245" s="57">
        <v>439162</v>
      </c>
      <c r="P245" s="57">
        <v>1100000000</v>
      </c>
      <c r="Q245" s="26"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6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7"/>
        <v>797</v>
      </c>
      <c r="N246" s="56">
        <v>92</v>
      </c>
      <c r="O246" s="57">
        <v>73326666</v>
      </c>
      <c r="P246" s="57">
        <v>15000000</v>
      </c>
      <c r="Q246" s="26"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6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7"/>
        <v>442</v>
      </c>
      <c r="N247" s="56">
        <v>130</v>
      </c>
      <c r="O247" s="57">
        <v>114968774</v>
      </c>
      <c r="P247" s="57">
        <v>18000000</v>
      </c>
      <c r="Q247" s="26"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6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7"/>
        <v>2508</v>
      </c>
      <c r="N248" s="56">
        <v>92</v>
      </c>
      <c r="O248" s="57">
        <v>11806119</v>
      </c>
      <c r="P248" s="57">
        <v>1100000</v>
      </c>
      <c r="Q248" s="26"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6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7"/>
        <v>2293</v>
      </c>
      <c r="N249" s="56">
        <v>107</v>
      </c>
      <c r="O249" s="57">
        <v>16118077</v>
      </c>
      <c r="P249" s="57">
        <v>25000000</v>
      </c>
      <c r="Q249" s="26"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6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7"/>
        <v>1652</v>
      </c>
      <c r="N250" s="56">
        <v>87</v>
      </c>
      <c r="O250" s="57">
        <v>33244684</v>
      </c>
      <c r="P250" s="57">
        <v>9000000</v>
      </c>
      <c r="Q250" s="26"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6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7"/>
        <v>474</v>
      </c>
      <c r="N251" s="56">
        <v>108</v>
      </c>
      <c r="O251" s="57">
        <v>109306210</v>
      </c>
      <c r="P251" s="57">
        <v>15800000</v>
      </c>
      <c r="Q251" s="26"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6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7"/>
        <v>1599</v>
      </c>
      <c r="N252" s="56">
        <v>119</v>
      </c>
      <c r="O252" s="57">
        <v>34700000</v>
      </c>
      <c r="P252" s="57">
        <v>14000000</v>
      </c>
      <c r="Q252" s="26"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6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7"/>
        <v>701</v>
      </c>
      <c r="N253" s="56">
        <v>131</v>
      </c>
      <c r="O253" s="57">
        <v>81350242</v>
      </c>
      <c r="P253" s="57">
        <v>28000000</v>
      </c>
      <c r="Q253" s="26"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6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7"/>
        <v>2148</v>
      </c>
      <c r="N254" s="56">
        <v>88</v>
      </c>
      <c r="O254" s="57">
        <v>19170001</v>
      </c>
      <c r="P254" s="57">
        <v>2800000</v>
      </c>
      <c r="Q254" s="26"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6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7"/>
        <v>2207</v>
      </c>
      <c r="N255" s="56">
        <v>88</v>
      </c>
      <c r="O255" s="57">
        <v>17768000</v>
      </c>
      <c r="P255" s="57">
        <v>5000000</v>
      </c>
      <c r="Q255" s="26"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6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7"/>
        <v>3172</v>
      </c>
      <c r="N256" s="56">
        <v>118</v>
      </c>
      <c r="O256" s="57">
        <v>1705139</v>
      </c>
      <c r="P256" s="57">
        <v>4700000</v>
      </c>
      <c r="Q256" s="26"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6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7"/>
        <v>1473</v>
      </c>
      <c r="N257" s="56">
        <v>126</v>
      </c>
      <c r="O257" s="57">
        <v>38413606</v>
      </c>
      <c r="P257" s="57">
        <v>30000000</v>
      </c>
      <c r="Q257" s="26"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8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si="7"/>
        <v>2406</v>
      </c>
      <c r="N258" s="56">
        <v>105</v>
      </c>
      <c r="O258" s="57">
        <v>13854000</v>
      </c>
      <c r="P258" s="57">
        <v>20000000</v>
      </c>
      <c r="Q258" s="26"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8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ref="M259:M322" si="9">RANK(O259,O:O)</f>
        <v>2469</v>
      </c>
      <c r="N259" s="56">
        <v>104</v>
      </c>
      <c r="O259" s="57">
        <v>12793213</v>
      </c>
      <c r="P259" s="57">
        <v>6000000</v>
      </c>
      <c r="Q259" s="26"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8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9"/>
        <v>2735</v>
      </c>
      <c r="N260" s="56">
        <v>97</v>
      </c>
      <c r="O260" s="57">
        <v>7282851</v>
      </c>
      <c r="P260" s="57">
        <v>3000000</v>
      </c>
      <c r="Q260" s="26"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8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9"/>
        <v>2391</v>
      </c>
      <c r="N261" s="56">
        <v>98</v>
      </c>
      <c r="O261" s="57">
        <v>14114488</v>
      </c>
      <c r="P261" s="57">
        <v>10500000</v>
      </c>
      <c r="Q261" s="26"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8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9"/>
        <v>213</v>
      </c>
      <c r="N262" s="56">
        <v>133</v>
      </c>
      <c r="O262" s="57">
        <v>172825435</v>
      </c>
      <c r="P262" s="57">
        <v>25000000</v>
      </c>
      <c r="Q262" s="26"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8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9"/>
        <v>1122</v>
      </c>
      <c r="N263" s="56">
        <v>87</v>
      </c>
      <c r="O263" s="57">
        <v>53715611</v>
      </c>
      <c r="P263" s="57">
        <v>63000000</v>
      </c>
      <c r="Q263" s="26"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8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9"/>
        <v>2368</v>
      </c>
      <c r="N264" s="56">
        <v>121</v>
      </c>
      <c r="O264" s="57">
        <v>14545844</v>
      </c>
      <c r="P264" s="57">
        <v>6500000</v>
      </c>
      <c r="Q264" s="26"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8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9"/>
        <v>992</v>
      </c>
      <c r="N265" s="56">
        <v>101</v>
      </c>
      <c r="O265" s="57">
        <v>60328558</v>
      </c>
      <c r="P265" s="57">
        <v>32000000</v>
      </c>
      <c r="Q265" s="26"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8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9"/>
        <v>3004</v>
      </c>
      <c r="N266" s="56">
        <v>110</v>
      </c>
      <c r="O266" s="57">
        <v>3468572</v>
      </c>
      <c r="P266" s="57">
        <v>4000000</v>
      </c>
      <c r="Q266" s="26"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8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9"/>
        <v>1241</v>
      </c>
      <c r="N267" s="56">
        <v>69</v>
      </c>
      <c r="O267" s="57">
        <v>48092846</v>
      </c>
      <c r="P267" s="57">
        <v>12500000</v>
      </c>
      <c r="Q267" s="26"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8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9"/>
        <v>2677</v>
      </c>
      <c r="N268" s="56">
        <v>164</v>
      </c>
      <c r="O268" s="57">
        <v>8373585</v>
      </c>
      <c r="P268" s="57">
        <v>7000000</v>
      </c>
      <c r="Q268" s="26"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8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9"/>
        <v>2458</v>
      </c>
      <c r="N269" s="56">
        <v>93</v>
      </c>
      <c r="O269" s="57">
        <v>13008928</v>
      </c>
      <c r="P269" s="57">
        <v>4000000</v>
      </c>
      <c r="Q269" s="26"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8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9"/>
        <v>458</v>
      </c>
      <c r="N270" s="56">
        <v>107</v>
      </c>
      <c r="O270" s="57">
        <v>111936400</v>
      </c>
      <c r="P270" s="57">
        <v>15000000</v>
      </c>
      <c r="Q270" s="26"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8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9"/>
        <v>1315</v>
      </c>
      <c r="N271" s="56">
        <v>107</v>
      </c>
      <c r="O271" s="57">
        <v>44726644</v>
      </c>
      <c r="P271" s="57">
        <v>13000000</v>
      </c>
      <c r="Q271" s="26"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8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9"/>
        <v>2042</v>
      </c>
      <c r="N272" s="56">
        <v>89</v>
      </c>
      <c r="O272" s="57">
        <v>22168359</v>
      </c>
      <c r="P272" s="57">
        <v>8000000</v>
      </c>
      <c r="Q272" s="26"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8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9"/>
        <v>418</v>
      </c>
      <c r="N273" s="56">
        <v>108</v>
      </c>
      <c r="O273" s="57">
        <v>118500000</v>
      </c>
      <c r="P273" s="57">
        <v>40000000</v>
      </c>
      <c r="Q273" s="26"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8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9"/>
        <v>87</v>
      </c>
      <c r="N274" s="56">
        <v>126</v>
      </c>
      <c r="O274" s="57">
        <v>251188924</v>
      </c>
      <c r="P274" s="57">
        <v>35000000</v>
      </c>
      <c r="Q274" s="26"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8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9"/>
        <v>1413</v>
      </c>
      <c r="N275" s="56">
        <v>90</v>
      </c>
      <c r="O275" s="57">
        <v>40485039</v>
      </c>
      <c r="P275" s="57">
        <v>10000000</v>
      </c>
      <c r="Q275" s="26"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8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9"/>
        <v>1294</v>
      </c>
      <c r="N276" s="56">
        <v>125</v>
      </c>
      <c r="O276" s="57">
        <v>45645204</v>
      </c>
      <c r="P276" s="57">
        <v>30000000</v>
      </c>
      <c r="Q276" s="26"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8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9"/>
        <v>851</v>
      </c>
      <c r="N277" s="56">
        <v>145</v>
      </c>
      <c r="O277" s="57">
        <v>70001698</v>
      </c>
      <c r="P277" s="57">
        <v>14000000</v>
      </c>
      <c r="Q277" s="26"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8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9"/>
        <v>569</v>
      </c>
      <c r="N278" s="56">
        <v>128</v>
      </c>
      <c r="O278" s="57">
        <v>95860116</v>
      </c>
      <c r="P278" s="57">
        <v>16400000</v>
      </c>
      <c r="Q278" s="26"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8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9"/>
        <v>1837</v>
      </c>
      <c r="N279" s="56">
        <v>120</v>
      </c>
      <c r="O279" s="57">
        <v>27545445</v>
      </c>
      <c r="P279" s="57">
        <v>6500000</v>
      </c>
      <c r="Q279" s="26"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8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9"/>
        <v>495</v>
      </c>
      <c r="N280" s="56">
        <v>99</v>
      </c>
      <c r="O280" s="57">
        <v>106593296</v>
      </c>
      <c r="P280" s="57">
        <v>7500000</v>
      </c>
      <c r="Q280" s="26"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8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9"/>
        <v>2379</v>
      </c>
      <c r="N281" s="56">
        <v>100</v>
      </c>
      <c r="O281" s="57">
        <v>14343976</v>
      </c>
      <c r="P281" s="57">
        <v>5000000</v>
      </c>
      <c r="Q281" s="26"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8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9"/>
        <v>1863</v>
      </c>
      <c r="N282" s="56">
        <v>122</v>
      </c>
      <c r="O282" s="57">
        <v>26830000</v>
      </c>
      <c r="P282" s="57">
        <v>18000000</v>
      </c>
      <c r="Q282" s="26"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8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9"/>
        <v>2515</v>
      </c>
      <c r="N283" s="56">
        <v>96</v>
      </c>
      <c r="O283" s="57">
        <v>11642254</v>
      </c>
      <c r="P283" s="57">
        <v>3000000</v>
      </c>
      <c r="Q283" s="26"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8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9"/>
        <v>2597</v>
      </c>
      <c r="N284" s="56">
        <v>137</v>
      </c>
      <c r="O284" s="57">
        <v>10161099</v>
      </c>
      <c r="P284" s="57">
        <v>9000000</v>
      </c>
      <c r="Q284" s="26"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8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9"/>
        <v>157</v>
      </c>
      <c r="N285" s="56">
        <v>127</v>
      </c>
      <c r="O285" s="57">
        <v>197171806</v>
      </c>
      <c r="P285" s="57">
        <v>48000000</v>
      </c>
      <c r="Q285" s="26"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8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9"/>
        <v>1600</v>
      </c>
      <c r="N286" s="56">
        <v>133</v>
      </c>
      <c r="O286" s="57">
        <v>34667015</v>
      </c>
      <c r="P286" s="57">
        <v>32000000</v>
      </c>
      <c r="Q286" s="26"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8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9"/>
        <v>1218</v>
      </c>
      <c r="N287" s="56">
        <v>107</v>
      </c>
      <c r="O287" s="57">
        <v>49797148</v>
      </c>
      <c r="P287" s="57">
        <v>11000000</v>
      </c>
      <c r="Q287" s="26"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8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9"/>
        <v>2555</v>
      </c>
      <c r="N288" s="56">
        <v>124</v>
      </c>
      <c r="O288" s="57">
        <v>10763469</v>
      </c>
      <c r="P288" s="57">
        <v>15000000</v>
      </c>
      <c r="Q288" s="26"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8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9"/>
        <v>1043</v>
      </c>
      <c r="N289" s="56">
        <v>103</v>
      </c>
      <c r="O289" s="57">
        <v>57469179</v>
      </c>
      <c r="P289" s="57">
        <v>11500000</v>
      </c>
      <c r="Q289" s="26"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8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9"/>
        <v>1774</v>
      </c>
      <c r="N290" s="56">
        <v>114</v>
      </c>
      <c r="O290" s="57">
        <v>30050028</v>
      </c>
      <c r="P290" s="57">
        <v>17000000</v>
      </c>
      <c r="Q290" s="26"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8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9"/>
        <v>2775</v>
      </c>
      <c r="N291" s="56">
        <v>91</v>
      </c>
      <c r="O291" s="57">
        <v>6706368</v>
      </c>
      <c r="P291" s="57">
        <v>160000</v>
      </c>
      <c r="Q291" s="26"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8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9"/>
        <v>1023</v>
      </c>
      <c r="N292" s="56">
        <v>113</v>
      </c>
      <c r="O292" s="57">
        <v>58571513</v>
      </c>
      <c r="P292" s="57">
        <v>19000000</v>
      </c>
      <c r="Q292" s="26"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8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9"/>
        <v>1957</v>
      </c>
      <c r="N293" s="56">
        <v>100</v>
      </c>
      <c r="O293" s="57">
        <v>24741700</v>
      </c>
      <c r="P293" s="57">
        <v>1200000</v>
      </c>
      <c r="Q293" s="26"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8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9"/>
        <v>1089</v>
      </c>
      <c r="N294" s="56">
        <v>107</v>
      </c>
      <c r="O294" s="57">
        <v>55210049</v>
      </c>
      <c r="P294" s="57">
        <v>27800000</v>
      </c>
      <c r="Q294" s="26"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8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9"/>
        <v>950</v>
      </c>
      <c r="N295" s="56">
        <v>97</v>
      </c>
      <c r="O295" s="57">
        <v>63408614</v>
      </c>
      <c r="P295" s="57">
        <v>55000000</v>
      </c>
      <c r="Q295" s="26"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8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9"/>
        <v>1108</v>
      </c>
      <c r="N296" s="56">
        <v>171</v>
      </c>
      <c r="O296" s="57">
        <v>54222000</v>
      </c>
      <c r="P296" s="57">
        <v>69500000</v>
      </c>
      <c r="Q296" s="26"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8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9"/>
        <v>3286</v>
      </c>
      <c r="N297" s="56">
        <v>90</v>
      </c>
      <c r="O297" s="57">
        <v>882290</v>
      </c>
      <c r="P297" s="57">
        <v>10000000</v>
      </c>
      <c r="Q297" s="26"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8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9"/>
        <v>3302</v>
      </c>
      <c r="N298" s="56">
        <v>96</v>
      </c>
      <c r="O298" s="57">
        <v>792966</v>
      </c>
      <c r="P298" s="57">
        <v>2300000</v>
      </c>
      <c r="Q298" s="26"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8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9"/>
        <v>2668</v>
      </c>
      <c r="N299" s="56">
        <v>105</v>
      </c>
      <c r="O299" s="57">
        <v>8508843</v>
      </c>
      <c r="P299" s="57">
        <v>18000000</v>
      </c>
      <c r="Q299" s="26"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8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9"/>
        <v>2810</v>
      </c>
      <c r="N300" s="56">
        <v>150</v>
      </c>
      <c r="O300" s="57">
        <v>6157157</v>
      </c>
      <c r="P300" s="57">
        <v>5000000</v>
      </c>
      <c r="Q300" s="26"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8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9"/>
        <v>2647</v>
      </c>
      <c r="N301" s="56">
        <v>103</v>
      </c>
      <c r="O301" s="57">
        <v>9094451</v>
      </c>
      <c r="P301" s="57">
        <v>7000000</v>
      </c>
      <c r="Q301" s="26"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8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9"/>
        <v>2569</v>
      </c>
      <c r="N302" s="56">
        <v>106</v>
      </c>
      <c r="O302" s="57">
        <v>10555348</v>
      </c>
      <c r="P302" s="57">
        <v>20000000</v>
      </c>
      <c r="Q302" s="26"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8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9"/>
        <v>597</v>
      </c>
      <c r="N303" s="56">
        <v>89</v>
      </c>
      <c r="O303" s="57">
        <v>92823600</v>
      </c>
      <c r="P303" s="57">
        <v>16000000</v>
      </c>
      <c r="Q303" s="26"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8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9"/>
        <v>1131</v>
      </c>
      <c r="N304" s="56">
        <v>103</v>
      </c>
      <c r="O304" s="57">
        <v>53133888</v>
      </c>
      <c r="P304" s="57">
        <v>31000000</v>
      </c>
      <c r="Q304" s="26"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8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9"/>
        <v>640</v>
      </c>
      <c r="N305" s="56">
        <v>118</v>
      </c>
      <c r="O305" s="57">
        <v>87666629</v>
      </c>
      <c r="P305" s="57">
        <v>40000000</v>
      </c>
      <c r="Q305" s="26"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8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9"/>
        <v>1814</v>
      </c>
      <c r="N306" s="56">
        <v>72</v>
      </c>
      <c r="O306" s="57">
        <v>28501605</v>
      </c>
      <c r="P306" s="57">
        <v>13000000</v>
      </c>
      <c r="Q306" s="26"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8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9"/>
        <v>176</v>
      </c>
      <c r="N307" s="56">
        <v>236</v>
      </c>
      <c r="O307" s="57">
        <v>184208848</v>
      </c>
      <c r="P307" s="57">
        <v>22000000</v>
      </c>
      <c r="Q307" s="26"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8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9"/>
        <v>684</v>
      </c>
      <c r="N308" s="56">
        <v>107</v>
      </c>
      <c r="O308" s="57">
        <v>82670733</v>
      </c>
      <c r="P308" s="57">
        <v>60000000</v>
      </c>
      <c r="Q308" s="26"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8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9"/>
        <v>512</v>
      </c>
      <c r="N309" s="56">
        <v>105</v>
      </c>
      <c r="O309" s="57">
        <v>103738726</v>
      </c>
      <c r="P309" s="57">
        <v>100000000</v>
      </c>
      <c r="Q309" s="26"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8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9"/>
        <v>424</v>
      </c>
      <c r="N310" s="56">
        <v>124</v>
      </c>
      <c r="O310" s="57">
        <v>117541000</v>
      </c>
      <c r="P310" s="57">
        <v>70000000</v>
      </c>
      <c r="Q310" s="26"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8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9"/>
        <v>1067</v>
      </c>
      <c r="N311" s="56">
        <v>105</v>
      </c>
      <c r="O311" s="57">
        <v>56362352</v>
      </c>
      <c r="P311" s="57">
        <v>20000000</v>
      </c>
      <c r="Q311" s="26"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8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9"/>
        <v>971</v>
      </c>
      <c r="N312" s="56">
        <v>115</v>
      </c>
      <c r="O312" s="57">
        <v>61490000</v>
      </c>
      <c r="P312" s="57">
        <v>26000000</v>
      </c>
      <c r="Q312" s="26"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8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9"/>
        <v>121</v>
      </c>
      <c r="N313" s="56">
        <v>127</v>
      </c>
      <c r="O313" s="57">
        <v>217631306</v>
      </c>
      <c r="P313" s="57">
        <v>22000000</v>
      </c>
      <c r="Q313" s="26"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8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9"/>
        <v>1273</v>
      </c>
      <c r="N314" s="56">
        <v>146</v>
      </c>
      <c r="O314" s="57">
        <v>46836394</v>
      </c>
      <c r="P314" s="57">
        <v>25000000</v>
      </c>
      <c r="Q314" s="26"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8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9"/>
        <v>1393</v>
      </c>
      <c r="N315" s="56">
        <v>106</v>
      </c>
      <c r="O315" s="57">
        <v>41482207</v>
      </c>
      <c r="P315" s="57">
        <v>50000000</v>
      </c>
      <c r="Q315" s="26"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8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9"/>
        <v>65</v>
      </c>
      <c r="N316" s="56">
        <v>103</v>
      </c>
      <c r="O316" s="57">
        <v>285761243</v>
      </c>
      <c r="P316" s="57">
        <v>18000000</v>
      </c>
      <c r="Q316" s="26"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8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9"/>
        <v>602</v>
      </c>
      <c r="N317" s="56">
        <v>111</v>
      </c>
      <c r="O317" s="57">
        <v>91457688</v>
      </c>
      <c r="P317" s="57">
        <v>26000000</v>
      </c>
      <c r="Q317" s="26"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8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9"/>
        <v>3413</v>
      </c>
      <c r="N318" s="56">
        <v>34</v>
      </c>
      <c r="O318" s="57">
        <v>333658</v>
      </c>
      <c r="P318" s="57">
        <v>34000</v>
      </c>
      <c r="Q318" s="26"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8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9"/>
        <v>3059</v>
      </c>
      <c r="N319" s="56">
        <v>98</v>
      </c>
      <c r="O319" s="57">
        <v>2938208</v>
      </c>
      <c r="P319" s="57">
        <v>225000</v>
      </c>
      <c r="Q319" s="26"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8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9"/>
        <v>2291</v>
      </c>
      <c r="N320" s="56">
        <v>129</v>
      </c>
      <c r="O320" s="57">
        <v>16153600</v>
      </c>
      <c r="P320" s="57">
        <v>10000000</v>
      </c>
      <c r="Q320" s="26"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8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9"/>
        <v>1748</v>
      </c>
      <c r="N321" s="56">
        <v>103</v>
      </c>
      <c r="O321" s="57">
        <v>30669413</v>
      </c>
      <c r="P321" s="57">
        <v>35000000</v>
      </c>
      <c r="Q321" s="26"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0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si="9"/>
        <v>197</v>
      </c>
      <c r="N322" s="56">
        <v>125</v>
      </c>
      <c r="O322" s="57">
        <v>178406268</v>
      </c>
      <c r="P322" s="57">
        <v>14000000</v>
      </c>
      <c r="Q322" s="26"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0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ref="M323:M386" si="11">RANK(O323,O:O)</f>
        <v>2062</v>
      </c>
      <c r="N323" s="56">
        <v>119</v>
      </c>
      <c r="O323" s="57">
        <v>21413105</v>
      </c>
      <c r="P323" s="57">
        <v>20000000</v>
      </c>
      <c r="Q323" s="26"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0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1"/>
        <v>2328</v>
      </c>
      <c r="N324" s="56">
        <v>100</v>
      </c>
      <c r="O324" s="57">
        <v>15369573</v>
      </c>
      <c r="P324" s="57">
        <v>3000000</v>
      </c>
      <c r="Q324" s="26"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0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1"/>
        <v>2061</v>
      </c>
      <c r="N325" s="56">
        <v>104</v>
      </c>
      <c r="O325" s="57">
        <v>21413502</v>
      </c>
      <c r="P325" s="57">
        <v>40000000</v>
      </c>
      <c r="Q325" s="26"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0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1"/>
        <v>892</v>
      </c>
      <c r="N326" s="56">
        <v>170</v>
      </c>
      <c r="O326" s="57">
        <v>66676062</v>
      </c>
      <c r="P326" s="57">
        <v>54000000</v>
      </c>
      <c r="Q326" s="26"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0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1"/>
        <v>396</v>
      </c>
      <c r="N327" s="56">
        <v>135</v>
      </c>
      <c r="O327" s="57">
        <v>122012643</v>
      </c>
      <c r="P327" s="57">
        <v>30000000</v>
      </c>
      <c r="Q327" s="26"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0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1"/>
        <v>413</v>
      </c>
      <c r="N328" s="56">
        <v>113</v>
      </c>
      <c r="O328" s="57">
        <v>119412921</v>
      </c>
      <c r="P328" s="57">
        <v>65000000</v>
      </c>
      <c r="Q328" s="26"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0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1"/>
        <v>2269</v>
      </c>
      <c r="N329" s="56">
        <v>96</v>
      </c>
      <c r="O329" s="57">
        <v>16667084</v>
      </c>
      <c r="P329" s="57">
        <v>11000000</v>
      </c>
      <c r="Q329" s="26"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0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1"/>
        <v>3408</v>
      </c>
      <c r="N330" s="56">
        <v>120</v>
      </c>
      <c r="O330" s="57">
        <v>349618</v>
      </c>
      <c r="P330" s="57">
        <v>9000000</v>
      </c>
      <c r="Q330" s="26"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0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1"/>
        <v>3291</v>
      </c>
      <c r="N331" s="56">
        <v>107</v>
      </c>
      <c r="O331" s="57">
        <v>869325</v>
      </c>
      <c r="P331" s="57">
        <v>6000000</v>
      </c>
      <c r="Q331" s="26"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0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1"/>
        <v>1493</v>
      </c>
      <c r="N332" s="56">
        <v>93</v>
      </c>
      <c r="O332" s="57">
        <v>38037513</v>
      </c>
      <c r="P332" s="57">
        <v>20000000</v>
      </c>
      <c r="Q332" s="26"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0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1"/>
        <v>1042</v>
      </c>
      <c r="N333" s="56">
        <v>112</v>
      </c>
      <c r="O333" s="57">
        <v>57504069</v>
      </c>
      <c r="P333" s="57">
        <v>6000000</v>
      </c>
      <c r="Q333" s="26"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0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1"/>
        <v>731</v>
      </c>
      <c r="N334" s="56">
        <v>128</v>
      </c>
      <c r="O334" s="57">
        <v>79100000</v>
      </c>
      <c r="P334" s="57">
        <v>35000000</v>
      </c>
      <c r="Q334" s="26"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0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1"/>
        <v>1769</v>
      </c>
      <c r="N335" s="56">
        <v>110</v>
      </c>
      <c r="O335" s="57">
        <v>30102717</v>
      </c>
      <c r="P335" s="57">
        <v>15000000</v>
      </c>
      <c r="Q335" s="26"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0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1"/>
        <v>2365</v>
      </c>
      <c r="N336" s="56">
        <v>115</v>
      </c>
      <c r="O336" s="57">
        <v>14587732</v>
      </c>
      <c r="P336" s="57">
        <v>35000000</v>
      </c>
      <c r="Q336" s="26"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0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1"/>
        <v>1595</v>
      </c>
      <c r="N337" s="56">
        <v>93</v>
      </c>
      <c r="O337" s="57">
        <v>34872293</v>
      </c>
      <c r="P337" s="57">
        <v>8500000</v>
      </c>
      <c r="Q337" s="26"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0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1"/>
        <v>2729</v>
      </c>
      <c r="N338" s="56">
        <v>98</v>
      </c>
      <c r="O338" s="57">
        <v>7434726</v>
      </c>
      <c r="P338" s="57">
        <v>23000000</v>
      </c>
      <c r="Q338" s="26"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0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1"/>
        <v>409</v>
      </c>
      <c r="N339" s="56">
        <v>142</v>
      </c>
      <c r="O339" s="57">
        <v>119654900</v>
      </c>
      <c r="P339" s="57">
        <v>70000000</v>
      </c>
      <c r="Q339" s="26"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0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1"/>
        <v>2145</v>
      </c>
      <c r="N340" s="56">
        <v>94</v>
      </c>
      <c r="O340" s="57">
        <v>19281235</v>
      </c>
      <c r="P340" s="57">
        <v>5000000</v>
      </c>
      <c r="Q340" s="26"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0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1"/>
        <v>2239</v>
      </c>
      <c r="N341" s="56">
        <v>100</v>
      </c>
      <c r="O341" s="57">
        <v>17218080</v>
      </c>
      <c r="P341" s="57">
        <v>70000000</v>
      </c>
      <c r="Q341" s="26"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0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1"/>
        <v>838</v>
      </c>
      <c r="N342" s="56">
        <v>206</v>
      </c>
      <c r="O342" s="57">
        <v>70405498</v>
      </c>
      <c r="P342" s="57">
        <v>40000000</v>
      </c>
      <c r="Q342" s="26"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0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1"/>
        <v>1004</v>
      </c>
      <c r="N343" s="56">
        <v>102</v>
      </c>
      <c r="O343" s="57">
        <v>59847242</v>
      </c>
      <c r="P343" s="57">
        <v>16500000</v>
      </c>
      <c r="Q343" s="26"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0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1"/>
        <v>2795</v>
      </c>
      <c r="N344" s="56">
        <v>104</v>
      </c>
      <c r="O344" s="57">
        <v>6401336</v>
      </c>
      <c r="P344" s="57">
        <v>2500000</v>
      </c>
      <c r="Q344" s="26"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0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1"/>
        <v>3078</v>
      </c>
      <c r="N345" s="56">
        <v>102</v>
      </c>
      <c r="O345" s="57">
        <v>2807854</v>
      </c>
      <c r="P345" s="57">
        <v>11000000</v>
      </c>
      <c r="Q345" s="26"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0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1"/>
        <v>231</v>
      </c>
      <c r="N346" s="56">
        <v>155</v>
      </c>
      <c r="O346" s="57">
        <v>165500000</v>
      </c>
      <c r="P346" s="57">
        <v>48000000</v>
      </c>
      <c r="Q346" s="26"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0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1"/>
        <v>3111</v>
      </c>
      <c r="N347" s="56">
        <v>79</v>
      </c>
      <c r="O347" s="57">
        <v>2275557</v>
      </c>
      <c r="P347" s="57">
        <v>8000000</v>
      </c>
      <c r="Q347" s="26"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0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1"/>
        <v>3221</v>
      </c>
      <c r="N348" s="56">
        <v>100</v>
      </c>
      <c r="O348" s="57">
        <v>1227508</v>
      </c>
      <c r="P348" s="57">
        <v>23000</v>
      </c>
      <c r="Q348" s="26"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0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1"/>
        <v>782</v>
      </c>
      <c r="N349" s="56">
        <v>110</v>
      </c>
      <c r="O349" s="57">
        <v>74888996</v>
      </c>
      <c r="P349" s="57">
        <v>30000000</v>
      </c>
      <c r="Q349" s="26"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0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1"/>
        <v>2637</v>
      </c>
      <c r="N350" s="56">
        <v>88</v>
      </c>
      <c r="O350" s="57">
        <v>9286314</v>
      </c>
      <c r="P350" s="57">
        <v>17000000</v>
      </c>
      <c r="Q350" s="26"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0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1"/>
        <v>3081</v>
      </c>
      <c r="N351" s="56">
        <v>91</v>
      </c>
      <c r="O351" s="57">
        <v>2712293</v>
      </c>
      <c r="P351" s="57">
        <v>450000</v>
      </c>
      <c r="Q351" s="26"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0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1"/>
        <v>737</v>
      </c>
      <c r="N352" s="56">
        <v>88</v>
      </c>
      <c r="O352" s="57">
        <v>78656813</v>
      </c>
      <c r="P352" s="57">
        <v>25000000</v>
      </c>
      <c r="Q352" s="26"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0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1"/>
        <v>143</v>
      </c>
      <c r="N353" s="56">
        <v>153</v>
      </c>
      <c r="O353" s="57">
        <v>204843350</v>
      </c>
      <c r="P353" s="57">
        <v>102000000</v>
      </c>
      <c r="Q353" s="26"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0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1"/>
        <v>449</v>
      </c>
      <c r="N354" s="56">
        <v>99</v>
      </c>
      <c r="O354" s="57">
        <v>113502246</v>
      </c>
      <c r="P354" s="57">
        <v>38000000</v>
      </c>
      <c r="Q354" s="26"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0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1"/>
        <v>1581</v>
      </c>
      <c r="N355" s="56">
        <v>140</v>
      </c>
      <c r="O355" s="57">
        <v>35183792</v>
      </c>
      <c r="P355" s="57">
        <v>38000000</v>
      </c>
      <c r="Q355" s="26"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0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1"/>
        <v>1384</v>
      </c>
      <c r="N356" s="56">
        <v>137</v>
      </c>
      <c r="O356" s="57">
        <v>41895491</v>
      </c>
      <c r="P356" s="57">
        <v>24000000</v>
      </c>
      <c r="Q356" s="26"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0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1"/>
        <v>644</v>
      </c>
      <c r="N357" s="56">
        <v>85</v>
      </c>
      <c r="O357" s="57">
        <v>86930411</v>
      </c>
      <c r="P357" s="57">
        <v>23000000</v>
      </c>
      <c r="Q357" s="26"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0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1"/>
        <v>783</v>
      </c>
      <c r="N358" s="56">
        <v>132</v>
      </c>
      <c r="O358" s="57">
        <v>74787599</v>
      </c>
      <c r="P358" s="57">
        <v>30000000</v>
      </c>
      <c r="Q358" s="26"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0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1"/>
        <v>349</v>
      </c>
      <c r="N359" s="56">
        <v>138</v>
      </c>
      <c r="O359" s="57">
        <v>130727000</v>
      </c>
      <c r="P359" s="57">
        <v>19000000</v>
      </c>
      <c r="Q359" s="26"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0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1"/>
        <v>1596</v>
      </c>
      <c r="N360" s="56">
        <v>107</v>
      </c>
      <c r="O360" s="57">
        <v>34793160</v>
      </c>
      <c r="P360" s="57">
        <v>14000000</v>
      </c>
      <c r="Q360" s="26"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0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1"/>
        <v>301</v>
      </c>
      <c r="N361" s="56">
        <v>138</v>
      </c>
      <c r="O361" s="57">
        <v>141340178</v>
      </c>
      <c r="P361" s="57">
        <v>40000000</v>
      </c>
      <c r="Q361" s="26"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0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1"/>
        <v>487</v>
      </c>
      <c r="N362" s="56">
        <v>128</v>
      </c>
      <c r="O362" s="57">
        <v>107458785</v>
      </c>
      <c r="P362" s="57">
        <v>40000000</v>
      </c>
      <c r="Q362" s="26"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0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1"/>
        <v>124</v>
      </c>
      <c r="N363" s="56">
        <v>90</v>
      </c>
      <c r="O363" s="57">
        <v>217350219</v>
      </c>
      <c r="P363" s="57">
        <v>28000000</v>
      </c>
      <c r="Q363" s="26"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0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1"/>
        <v>1087</v>
      </c>
      <c r="N364" s="56">
        <v>145</v>
      </c>
      <c r="O364" s="57">
        <v>55473600</v>
      </c>
      <c r="P364" s="57">
        <v>50000000</v>
      </c>
      <c r="Q364" s="26"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0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1"/>
        <v>2526</v>
      </c>
      <c r="N365" s="56">
        <v>88</v>
      </c>
      <c r="O365" s="57">
        <v>11501093</v>
      </c>
      <c r="P365" s="57">
        <v>13000000</v>
      </c>
      <c r="Q365" s="26"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0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1"/>
        <v>238</v>
      </c>
      <c r="N366" s="56">
        <v>126</v>
      </c>
      <c r="O366" s="57">
        <v>162831698</v>
      </c>
      <c r="P366" s="57">
        <v>80000000</v>
      </c>
      <c r="Q366" s="26"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0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1"/>
        <v>847</v>
      </c>
      <c r="N367" s="56">
        <v>117</v>
      </c>
      <c r="O367" s="57">
        <v>70100000</v>
      </c>
      <c r="P367" s="57">
        <v>40000000</v>
      </c>
      <c r="Q367" s="26"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0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1"/>
        <v>688</v>
      </c>
      <c r="N368" s="56">
        <v>155</v>
      </c>
      <c r="O368" s="57">
        <v>82522790</v>
      </c>
      <c r="P368" s="57">
        <v>40000000</v>
      </c>
      <c r="Q368" s="26"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0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1"/>
        <v>1024</v>
      </c>
      <c r="N369" s="56">
        <v>104</v>
      </c>
      <c r="O369" s="57">
        <v>58422650</v>
      </c>
      <c r="P369" s="57">
        <v>55000000</v>
      </c>
      <c r="Q369" s="26"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0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1"/>
        <v>3138</v>
      </c>
      <c r="N370" s="56">
        <v>81</v>
      </c>
      <c r="O370" s="57">
        <v>2040920</v>
      </c>
      <c r="P370" s="57">
        <v>7000</v>
      </c>
      <c r="Q370" s="26"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0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1"/>
        <v>2770</v>
      </c>
      <c r="N371" s="56">
        <v>95</v>
      </c>
      <c r="O371" s="57">
        <v>6739141</v>
      </c>
      <c r="P371" s="57">
        <v>8000000</v>
      </c>
      <c r="Q371" s="26"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0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1"/>
        <v>2557</v>
      </c>
      <c r="N372" s="56">
        <v>100</v>
      </c>
      <c r="O372" s="57">
        <v>10725228</v>
      </c>
      <c r="P372" s="57">
        <v>12500000</v>
      </c>
      <c r="Q372" s="26"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0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1"/>
        <v>1970</v>
      </c>
      <c r="N373" s="56">
        <v>140</v>
      </c>
      <c r="O373" s="57">
        <v>24276500</v>
      </c>
      <c r="P373" s="57">
        <v>35000000</v>
      </c>
      <c r="Q373" s="26"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0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1"/>
        <v>210</v>
      </c>
      <c r="N374" s="56">
        <v>120</v>
      </c>
      <c r="O374" s="57">
        <v>173585516</v>
      </c>
      <c r="P374" s="57">
        <v>18000000</v>
      </c>
      <c r="Q374" s="26"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0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1"/>
        <v>290</v>
      </c>
      <c r="N375" s="56">
        <v>121</v>
      </c>
      <c r="O375" s="57">
        <v>144731527</v>
      </c>
      <c r="P375" s="57">
        <v>35000000</v>
      </c>
      <c r="Q375" s="26"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0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1"/>
        <v>3243</v>
      </c>
      <c r="N376" s="56">
        <v>103</v>
      </c>
      <c r="O376" s="57">
        <v>1100000</v>
      </c>
      <c r="P376" s="57">
        <v>5000000</v>
      </c>
      <c r="Q376" s="26"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0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1"/>
        <v>1238</v>
      </c>
      <c r="N377" s="56">
        <v>202</v>
      </c>
      <c r="O377" s="57">
        <v>48169908</v>
      </c>
      <c r="P377" s="57">
        <v>33000000</v>
      </c>
      <c r="Q377" s="26"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0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1"/>
        <v>1298</v>
      </c>
      <c r="N378" s="56">
        <v>106</v>
      </c>
      <c r="O378" s="57">
        <v>45500797</v>
      </c>
      <c r="P378" s="57">
        <v>40000000</v>
      </c>
      <c r="Q378" s="26"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0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1"/>
        <v>2377</v>
      </c>
      <c r="N379" s="56">
        <v>99</v>
      </c>
      <c r="O379" s="57">
        <v>14358033</v>
      </c>
      <c r="P379" s="57">
        <v>40000000</v>
      </c>
      <c r="Q379" s="26"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0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1"/>
        <v>1135</v>
      </c>
      <c r="N380" s="56">
        <v>120</v>
      </c>
      <c r="O380" s="57">
        <v>52929168</v>
      </c>
      <c r="P380" s="57">
        <v>11000000</v>
      </c>
      <c r="Q380" s="26"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0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1"/>
        <v>678</v>
      </c>
      <c r="N381" s="56">
        <v>117</v>
      </c>
      <c r="O381" s="57">
        <v>83287363</v>
      </c>
      <c r="P381" s="57">
        <v>45000000</v>
      </c>
      <c r="Q381" s="26"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0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1"/>
        <v>2917</v>
      </c>
      <c r="N382" s="56">
        <v>114</v>
      </c>
      <c r="O382" s="57">
        <v>4651977</v>
      </c>
      <c r="P382" s="57">
        <v>35000000</v>
      </c>
      <c r="Q382" s="26"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0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1"/>
        <v>2067</v>
      </c>
      <c r="N383" s="56">
        <v>91</v>
      </c>
      <c r="O383" s="57">
        <v>21370057</v>
      </c>
      <c r="P383" s="57">
        <v>12000000</v>
      </c>
      <c r="Q383" s="26"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0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1"/>
        <v>3076</v>
      </c>
      <c r="N384" s="56">
        <v>99</v>
      </c>
      <c r="O384" s="57">
        <v>2812029</v>
      </c>
      <c r="P384" s="57">
        <v>1200000</v>
      </c>
      <c r="Q384" s="26"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0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1"/>
        <v>2863</v>
      </c>
      <c r="N385" s="56">
        <v>96</v>
      </c>
      <c r="O385" s="57">
        <v>5430822</v>
      </c>
      <c r="P385" s="57">
        <v>7000000</v>
      </c>
      <c r="Q385" s="26"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2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si="11"/>
        <v>397</v>
      </c>
      <c r="N386" s="56">
        <v>129</v>
      </c>
      <c r="O386" s="57">
        <v>121945720</v>
      </c>
      <c r="P386" s="57">
        <v>25000000</v>
      </c>
      <c r="Q386" s="26"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2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ref="M387:M450" si="13">RANK(O387,O:O)</f>
        <v>962</v>
      </c>
      <c r="N387" s="56">
        <v>112</v>
      </c>
      <c r="O387" s="57">
        <v>62549000</v>
      </c>
      <c r="P387" s="57">
        <v>2300000</v>
      </c>
      <c r="Q387" s="26"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2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3"/>
        <v>807</v>
      </c>
      <c r="N388" s="56">
        <v>117</v>
      </c>
      <c r="O388" s="57">
        <v>72455275</v>
      </c>
      <c r="P388" s="57">
        <v>40000000</v>
      </c>
      <c r="Q388" s="26"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2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3"/>
        <v>1693</v>
      </c>
      <c r="N389" s="56">
        <v>140</v>
      </c>
      <c r="O389" s="57">
        <v>32101000</v>
      </c>
      <c r="P389" s="57">
        <v>10000000</v>
      </c>
      <c r="Q389" s="26"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2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3"/>
        <v>1190</v>
      </c>
      <c r="N390" s="56">
        <v>100</v>
      </c>
      <c r="O390" s="57">
        <v>50752337</v>
      </c>
      <c r="P390" s="57">
        <v>10000000</v>
      </c>
      <c r="Q390" s="26"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2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3"/>
        <v>1847</v>
      </c>
      <c r="N391" s="56">
        <v>89</v>
      </c>
      <c r="O391" s="57">
        <v>27281507</v>
      </c>
      <c r="P391" s="57">
        <v>12000000</v>
      </c>
      <c r="Q391" s="26"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2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3"/>
        <v>537</v>
      </c>
      <c r="N392" s="56">
        <v>131</v>
      </c>
      <c r="O392" s="57">
        <v>101157447</v>
      </c>
      <c r="P392" s="57">
        <v>14400000</v>
      </c>
      <c r="Q392" s="26"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2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3"/>
        <v>398</v>
      </c>
      <c r="N393" s="56">
        <v>94</v>
      </c>
      <c r="O393" s="57">
        <v>121697350</v>
      </c>
      <c r="P393" s="57">
        <v>20000000</v>
      </c>
      <c r="Q393" s="26"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2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3"/>
        <v>3069</v>
      </c>
      <c r="N394" s="56">
        <v>91</v>
      </c>
      <c r="O394" s="57">
        <v>2850263</v>
      </c>
      <c r="P394" s="57">
        <v>2600000</v>
      </c>
      <c r="Q394" s="26"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2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3"/>
        <v>1541</v>
      </c>
      <c r="N395" s="56">
        <v>120</v>
      </c>
      <c r="O395" s="57">
        <v>36733909</v>
      </c>
      <c r="P395" s="57">
        <v>32000000</v>
      </c>
      <c r="Q395" s="26"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2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3"/>
        <v>2926</v>
      </c>
      <c r="N396" s="56">
        <v>330</v>
      </c>
      <c r="O396" s="57">
        <v>4496583</v>
      </c>
      <c r="P396" s="57">
        <v>35000000</v>
      </c>
      <c r="Q396" s="26"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2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3"/>
        <v>666</v>
      </c>
      <c r="N397" s="56">
        <v>124</v>
      </c>
      <c r="O397" s="57">
        <v>84049211</v>
      </c>
      <c r="P397" s="57">
        <v>70000000</v>
      </c>
      <c r="Q397" s="26"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2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3"/>
        <v>863</v>
      </c>
      <c r="N398" s="56">
        <v>98</v>
      </c>
      <c r="O398" s="57">
        <v>68856263</v>
      </c>
      <c r="P398" s="57">
        <v>15000000</v>
      </c>
      <c r="Q398" s="26"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2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3"/>
        <v>2700</v>
      </c>
      <c r="N399" s="56">
        <v>102</v>
      </c>
      <c r="O399" s="57">
        <v>7993039</v>
      </c>
      <c r="P399" s="57">
        <v>6900000</v>
      </c>
      <c r="Q399" s="26"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2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3"/>
        <v>3225</v>
      </c>
      <c r="N400" s="56">
        <v>87</v>
      </c>
      <c r="O400" s="57">
        <v>1200000</v>
      </c>
      <c r="P400" s="57">
        <v>3000000</v>
      </c>
      <c r="Q400" s="26"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2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3"/>
        <v>2554</v>
      </c>
      <c r="N401" s="56">
        <v>271</v>
      </c>
      <c r="O401" s="57">
        <v>10769960</v>
      </c>
      <c r="P401" s="57">
        <v>25000000</v>
      </c>
      <c r="Q401" s="26"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2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3"/>
        <v>832</v>
      </c>
      <c r="N402" s="56">
        <v>101</v>
      </c>
      <c r="O402" s="57">
        <v>70906973</v>
      </c>
      <c r="P402" s="57">
        <v>14600000</v>
      </c>
      <c r="Q402" s="26"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2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3"/>
        <v>1443</v>
      </c>
      <c r="N403" s="56">
        <v>96</v>
      </c>
      <c r="O403" s="57">
        <v>39514713</v>
      </c>
      <c r="P403" s="57">
        <v>28000000</v>
      </c>
      <c r="Q403" s="26"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2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3"/>
        <v>2305</v>
      </c>
      <c r="N404" s="56">
        <v>91</v>
      </c>
      <c r="O404" s="57">
        <v>15935068</v>
      </c>
      <c r="P404" s="57">
        <v>2500000</v>
      </c>
      <c r="Q404" s="26"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2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3"/>
        <v>26</v>
      </c>
      <c r="N405" s="56">
        <v>127</v>
      </c>
      <c r="O405" s="57">
        <v>356784000</v>
      </c>
      <c r="P405" s="57">
        <v>63000000</v>
      </c>
      <c r="Q405" s="26"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2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3"/>
        <v>3381</v>
      </c>
      <c r="N406" s="56">
        <v>99</v>
      </c>
      <c r="O406" s="57">
        <v>418953</v>
      </c>
      <c r="P406" s="57">
        <v>1500000</v>
      </c>
      <c r="Q406" s="26"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2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3"/>
        <v>1209</v>
      </c>
      <c r="N407" s="56">
        <v>130</v>
      </c>
      <c r="O407" s="57">
        <v>50016394</v>
      </c>
      <c r="P407" s="57">
        <v>70000000</v>
      </c>
      <c r="Q407" s="26"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2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3"/>
        <v>3313</v>
      </c>
      <c r="N408" s="56">
        <v>107</v>
      </c>
      <c r="O408" s="57">
        <v>700000</v>
      </c>
      <c r="P408" s="57">
        <v>50000000</v>
      </c>
      <c r="Q408" s="26"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2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3"/>
        <v>1824</v>
      </c>
      <c r="N409" s="56">
        <v>84</v>
      </c>
      <c r="O409" s="57">
        <v>27979400</v>
      </c>
      <c r="P409" s="57">
        <v>8200000</v>
      </c>
      <c r="Q409" s="26"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2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3"/>
        <v>3607</v>
      </c>
      <c r="N410" s="56">
        <v>134</v>
      </c>
      <c r="O410" s="57">
        <v>48856</v>
      </c>
      <c r="P410" s="57">
        <v>11900000</v>
      </c>
      <c r="Q410" s="26"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2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3"/>
        <v>1826</v>
      </c>
      <c r="N411" s="56">
        <v>97</v>
      </c>
      <c r="O411" s="57">
        <v>27900000</v>
      </c>
      <c r="P411" s="57">
        <v>3500000</v>
      </c>
      <c r="Q411" s="26"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2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3"/>
        <v>118</v>
      </c>
      <c r="N412" s="56">
        <v>125</v>
      </c>
      <c r="O412" s="57">
        <v>219200000</v>
      </c>
      <c r="P412" s="57">
        <v>25000000</v>
      </c>
      <c r="Q412" s="26"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2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3"/>
        <v>2019</v>
      </c>
      <c r="N413" s="56">
        <v>111</v>
      </c>
      <c r="O413" s="57">
        <v>22551000</v>
      </c>
      <c r="P413" s="57">
        <v>8000000</v>
      </c>
      <c r="Q413" s="26"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2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3"/>
        <v>2041</v>
      </c>
      <c r="N414" s="56">
        <v>94</v>
      </c>
      <c r="O414" s="57">
        <v>22189039</v>
      </c>
      <c r="P414" s="57">
        <v>15000000</v>
      </c>
      <c r="Q414" s="26"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2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3"/>
        <v>3018</v>
      </c>
      <c r="N415" s="56">
        <v>99</v>
      </c>
      <c r="O415" s="57">
        <v>3273588</v>
      </c>
      <c r="P415" s="57">
        <v>6000000</v>
      </c>
      <c r="Q415" s="26"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2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3"/>
        <v>747</v>
      </c>
      <c r="N416" s="56">
        <v>125</v>
      </c>
      <c r="O416" s="57">
        <v>77324422</v>
      </c>
      <c r="P416" s="57">
        <v>26000000</v>
      </c>
      <c r="Q416" s="26"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2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3"/>
        <v>1838</v>
      </c>
      <c r="N417" s="56">
        <v>109</v>
      </c>
      <c r="O417" s="57">
        <v>27515786</v>
      </c>
      <c r="P417" s="57">
        <v>14000000</v>
      </c>
      <c r="Q417" s="26"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2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3"/>
        <v>2560</v>
      </c>
      <c r="N418" s="56">
        <v>104</v>
      </c>
      <c r="O418" s="57">
        <v>10696210</v>
      </c>
      <c r="P418" s="57">
        <v>23500000</v>
      </c>
      <c r="Q418" s="26"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2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3"/>
        <v>3016</v>
      </c>
      <c r="N419" s="56">
        <v>100</v>
      </c>
      <c r="O419" s="57">
        <v>3275585</v>
      </c>
      <c r="P419" s="57">
        <v>11500000</v>
      </c>
      <c r="Q419" s="26"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2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3"/>
        <v>3269</v>
      </c>
      <c r="N420" s="56">
        <v>114</v>
      </c>
      <c r="O420" s="57">
        <v>1001437</v>
      </c>
      <c r="P420" s="57">
        <v>800000</v>
      </c>
      <c r="Q420" s="26"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2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3"/>
        <v>568</v>
      </c>
      <c r="N421" s="56">
        <v>185</v>
      </c>
      <c r="O421" s="57">
        <v>96067179</v>
      </c>
      <c r="P421" s="57">
        <v>22000000</v>
      </c>
      <c r="Q421" s="26"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2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3"/>
        <v>1900</v>
      </c>
      <c r="N422" s="56">
        <v>115</v>
      </c>
      <c r="O422" s="57">
        <v>25842000</v>
      </c>
      <c r="P422" s="57">
        <v>22000000</v>
      </c>
      <c r="Q422" s="26"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2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3"/>
        <v>2191</v>
      </c>
      <c r="N423" s="56">
        <v>123</v>
      </c>
      <c r="O423" s="57">
        <v>18272447</v>
      </c>
      <c r="P423" s="57">
        <v>10000000</v>
      </c>
      <c r="Q423" s="26"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2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3"/>
        <v>2088</v>
      </c>
      <c r="N424" s="56">
        <v>104</v>
      </c>
      <c r="O424" s="57">
        <v>20915465</v>
      </c>
      <c r="P424" s="57">
        <v>42000000</v>
      </c>
      <c r="Q424" s="26"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2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3"/>
        <v>1361</v>
      </c>
      <c r="N425" s="56">
        <v>96</v>
      </c>
      <c r="O425" s="57">
        <v>42660000</v>
      </c>
      <c r="P425" s="57">
        <v>17000000</v>
      </c>
      <c r="Q425" s="26"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2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3"/>
        <v>1976</v>
      </c>
      <c r="N426" s="56">
        <v>108</v>
      </c>
      <c r="O426" s="57">
        <v>24103594</v>
      </c>
      <c r="P426" s="57">
        <v>6500000</v>
      </c>
      <c r="Q426" s="26"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2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3"/>
        <v>1700</v>
      </c>
      <c r="N427" s="56">
        <v>139</v>
      </c>
      <c r="O427" s="57">
        <v>32000000</v>
      </c>
      <c r="P427" s="57">
        <v>30000000</v>
      </c>
      <c r="Q427" s="26"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2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3"/>
        <v>251</v>
      </c>
      <c r="N428" s="56">
        <v>154</v>
      </c>
      <c r="O428" s="57">
        <v>158348400</v>
      </c>
      <c r="P428" s="57">
        <v>42000000</v>
      </c>
      <c r="Q428" s="26"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2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3"/>
        <v>178</v>
      </c>
      <c r="N429" s="56">
        <v>130</v>
      </c>
      <c r="O429" s="57">
        <v>183875760</v>
      </c>
      <c r="P429" s="57">
        <v>44000000</v>
      </c>
      <c r="Q429" s="26"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2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3"/>
        <v>3130</v>
      </c>
      <c r="N430" s="56">
        <v>92</v>
      </c>
      <c r="O430" s="57">
        <v>2119994</v>
      </c>
      <c r="P430" s="57">
        <v>19000000</v>
      </c>
      <c r="Q430" s="26"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2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3"/>
        <v>541</v>
      </c>
      <c r="N431" s="56">
        <v>141</v>
      </c>
      <c r="O431" s="57">
        <v>100768056</v>
      </c>
      <c r="P431" s="57">
        <v>45000000</v>
      </c>
      <c r="Q431" s="26"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2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3"/>
        <v>1423</v>
      </c>
      <c r="N432" s="56">
        <v>121</v>
      </c>
      <c r="O432" s="57">
        <v>40158000</v>
      </c>
      <c r="P432" s="57">
        <v>7000000</v>
      </c>
      <c r="Q432" s="26"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2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3"/>
        <v>3319</v>
      </c>
      <c r="N433" s="56">
        <v>80</v>
      </c>
      <c r="O433" s="57">
        <v>669276</v>
      </c>
      <c r="P433" s="57">
        <v>28000000</v>
      </c>
      <c r="Q433" s="26"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2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3"/>
        <v>2006</v>
      </c>
      <c r="N434" s="56">
        <v>134</v>
      </c>
      <c r="O434" s="57">
        <v>22954968</v>
      </c>
      <c r="P434" s="57">
        <v>11500000</v>
      </c>
      <c r="Q434" s="26"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2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3"/>
        <v>1063</v>
      </c>
      <c r="N435" s="56">
        <v>134</v>
      </c>
      <c r="O435" s="57">
        <v>56505065</v>
      </c>
      <c r="P435" s="57">
        <v>25000000</v>
      </c>
      <c r="Q435" s="26"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2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3"/>
        <v>2489</v>
      </c>
      <c r="N436" s="56">
        <v>121</v>
      </c>
      <c r="O436" s="57">
        <v>12281500</v>
      </c>
      <c r="P436" s="57">
        <v>13000000</v>
      </c>
      <c r="Q436" s="26"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2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3"/>
        <v>2980</v>
      </c>
      <c r="N437" s="56">
        <v>98</v>
      </c>
      <c r="O437" s="57">
        <v>3902679</v>
      </c>
      <c r="P437" s="57">
        <v>3000000</v>
      </c>
      <c r="Q437" s="26"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2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3"/>
        <v>2643</v>
      </c>
      <c r="N438" s="56">
        <v>118</v>
      </c>
      <c r="O438" s="57">
        <v>9170214</v>
      </c>
      <c r="P438" s="57">
        <v>11000000</v>
      </c>
      <c r="Q438" s="26"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2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3"/>
        <v>2511</v>
      </c>
      <c r="N439" s="56">
        <v>93</v>
      </c>
      <c r="O439" s="57">
        <v>11784000</v>
      </c>
      <c r="P439" s="57">
        <v>20000000</v>
      </c>
      <c r="Q439" s="26"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2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3"/>
        <v>1787</v>
      </c>
      <c r="N440" s="56">
        <v>100</v>
      </c>
      <c r="O440" s="57">
        <v>29392418</v>
      </c>
      <c r="P440" s="57">
        <v>10000000</v>
      </c>
      <c r="Q440" s="26"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2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3"/>
        <v>812</v>
      </c>
      <c r="N441" s="56">
        <v>78</v>
      </c>
      <c r="O441" s="57">
        <v>72217000</v>
      </c>
      <c r="P441" s="57">
        <v>12000000</v>
      </c>
      <c r="Q441" s="26"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2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3"/>
        <v>2268</v>
      </c>
      <c r="N442" s="56">
        <v>99</v>
      </c>
      <c r="O442" s="57">
        <v>16671505</v>
      </c>
      <c r="P442" s="57">
        <v>50000000</v>
      </c>
      <c r="Q442" s="26"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2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3"/>
        <v>1365</v>
      </c>
      <c r="N443" s="56">
        <v>104</v>
      </c>
      <c r="O443" s="57">
        <v>42610000</v>
      </c>
      <c r="P443" s="57">
        <v>55000000</v>
      </c>
      <c r="Q443" s="26"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2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3"/>
        <v>2434</v>
      </c>
      <c r="N444" s="56">
        <v>98</v>
      </c>
      <c r="O444" s="57">
        <v>13383737</v>
      </c>
      <c r="P444" s="57">
        <v>20000000</v>
      </c>
      <c r="Q444" s="26"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2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3"/>
        <v>395</v>
      </c>
      <c r="N445" s="56">
        <v>141</v>
      </c>
      <c r="O445" s="57">
        <v>122012710</v>
      </c>
      <c r="P445" s="57">
        <v>62000000</v>
      </c>
      <c r="Q445" s="26"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2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3"/>
        <v>3027</v>
      </c>
      <c r="N446" s="56">
        <v>102</v>
      </c>
      <c r="O446" s="57">
        <v>3151130</v>
      </c>
      <c r="P446" s="57">
        <v>230000</v>
      </c>
      <c r="Q446" s="26"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2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3"/>
        <v>2420</v>
      </c>
      <c r="N447" s="56">
        <v>115</v>
      </c>
      <c r="O447" s="57">
        <v>13640000</v>
      </c>
      <c r="P447" s="57">
        <v>14000000</v>
      </c>
      <c r="Q447" s="26"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2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3"/>
        <v>682</v>
      </c>
      <c r="N448" s="56">
        <v>128</v>
      </c>
      <c r="O448" s="57">
        <v>83000000</v>
      </c>
      <c r="P448" s="57">
        <v>55000000</v>
      </c>
      <c r="Q448" s="26"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2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3"/>
        <v>2040</v>
      </c>
      <c r="N449" s="56">
        <v>97</v>
      </c>
      <c r="O449" s="57">
        <v>22200000</v>
      </c>
      <c r="P449" s="57">
        <v>25000000</v>
      </c>
      <c r="Q449" s="26"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14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si="13"/>
        <v>367</v>
      </c>
      <c r="N450" s="56">
        <v>113</v>
      </c>
      <c r="O450" s="57">
        <v>127175354</v>
      </c>
      <c r="P450" s="57">
        <v>16000000</v>
      </c>
      <c r="Q450" s="26"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14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ref="M451:M514" si="15">RANK(O451,O:O)</f>
        <v>2831</v>
      </c>
      <c r="N451" s="56">
        <v>127</v>
      </c>
      <c r="O451" s="57">
        <v>5887457</v>
      </c>
      <c r="P451" s="57">
        <v>18000000</v>
      </c>
      <c r="Q451" s="26"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14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15"/>
        <v>2879</v>
      </c>
      <c r="N452" s="56">
        <v>103</v>
      </c>
      <c r="O452" s="57">
        <v>5132222</v>
      </c>
      <c r="P452" s="57">
        <v>2000000</v>
      </c>
      <c r="Q452" s="26"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14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15"/>
        <v>37</v>
      </c>
      <c r="N453" s="56">
        <v>142</v>
      </c>
      <c r="O453" s="57">
        <v>329691196</v>
      </c>
      <c r="P453" s="57">
        <v>55000000</v>
      </c>
      <c r="Q453" s="26"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14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15"/>
        <v>1139</v>
      </c>
      <c r="N454" s="56">
        <v>117</v>
      </c>
      <c r="O454" s="57">
        <v>52700832</v>
      </c>
      <c r="P454" s="57">
        <v>4500000</v>
      </c>
      <c r="Q454" s="26"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14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15"/>
        <v>3042</v>
      </c>
      <c r="N455" s="56">
        <v>108</v>
      </c>
      <c r="O455" s="57">
        <v>3049135</v>
      </c>
      <c r="P455" s="57">
        <v>5000000</v>
      </c>
      <c r="Q455" s="26"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14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15"/>
        <v>2408</v>
      </c>
      <c r="N456" s="56">
        <v>99</v>
      </c>
      <c r="O456" s="57">
        <v>13829734</v>
      </c>
      <c r="P456" s="57">
        <v>26000000</v>
      </c>
      <c r="Q456" s="26"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14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15"/>
        <v>2708</v>
      </c>
      <c r="N457" s="56">
        <v>170</v>
      </c>
      <c r="O457" s="57">
        <v>7830611</v>
      </c>
      <c r="P457" s="57">
        <v>700000</v>
      </c>
      <c r="Q457" s="26"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14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15"/>
        <v>501</v>
      </c>
      <c r="N458" s="56">
        <v>123</v>
      </c>
      <c r="O458" s="57">
        <v>105264608</v>
      </c>
      <c r="P458" s="57">
        <v>60000000</v>
      </c>
      <c r="Q458" s="26"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14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15"/>
        <v>895</v>
      </c>
      <c r="N459" s="56">
        <v>133</v>
      </c>
      <c r="O459" s="57">
        <v>66528842</v>
      </c>
      <c r="P459" s="57">
        <v>30000000</v>
      </c>
      <c r="Q459" s="26"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14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15"/>
        <v>1211</v>
      </c>
      <c r="N460" s="56">
        <v>115</v>
      </c>
      <c r="O460" s="57">
        <v>50003300</v>
      </c>
      <c r="P460" s="57">
        <v>15000000</v>
      </c>
      <c r="Q460" s="26"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14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15"/>
        <v>1176</v>
      </c>
      <c r="N461" s="56">
        <v>83</v>
      </c>
      <c r="O461" s="57">
        <v>51109400</v>
      </c>
      <c r="P461" s="57">
        <v>30000000</v>
      </c>
      <c r="Q461" s="26"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14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15"/>
        <v>2196</v>
      </c>
      <c r="N462" s="56">
        <v>107</v>
      </c>
      <c r="O462" s="57">
        <v>18090181</v>
      </c>
      <c r="P462" s="57">
        <v>8000000</v>
      </c>
      <c r="Q462" s="26"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14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15"/>
        <v>1466</v>
      </c>
      <c r="N463" s="56">
        <v>101</v>
      </c>
      <c r="O463" s="57">
        <v>38590500</v>
      </c>
      <c r="P463" s="57">
        <v>50000000</v>
      </c>
      <c r="Q463" s="26"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14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15"/>
        <v>2941</v>
      </c>
      <c r="N464" s="56">
        <v>79</v>
      </c>
      <c r="O464" s="57">
        <v>4350774</v>
      </c>
      <c r="P464" s="57">
        <v>8000000</v>
      </c>
      <c r="Q464" s="26"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14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15"/>
        <v>3521</v>
      </c>
      <c r="N465" s="56">
        <v>83</v>
      </c>
      <c r="O465" s="57">
        <v>126247</v>
      </c>
      <c r="P465" s="57">
        <v>6200000</v>
      </c>
      <c r="Q465" s="26"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14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15"/>
        <v>483</v>
      </c>
      <c r="N466" s="56">
        <v>178</v>
      </c>
      <c r="O466" s="57">
        <v>107930000</v>
      </c>
      <c r="P466" s="57">
        <v>8000000</v>
      </c>
      <c r="Q466" s="26"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14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15"/>
        <v>3423</v>
      </c>
      <c r="N467" s="56">
        <v>107</v>
      </c>
      <c r="O467" s="57">
        <v>305070</v>
      </c>
      <c r="P467" s="57">
        <v>20000000</v>
      </c>
      <c r="Q467" s="26"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14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15"/>
        <v>1969</v>
      </c>
      <c r="N468" s="56">
        <v>128</v>
      </c>
      <c r="O468" s="57">
        <v>24332324</v>
      </c>
      <c r="P468" s="57">
        <v>40000000</v>
      </c>
      <c r="Q468" s="26"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14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15"/>
        <v>1490</v>
      </c>
      <c r="N469" s="56">
        <v>95</v>
      </c>
      <c r="O469" s="57">
        <v>38087756</v>
      </c>
      <c r="P469" s="57">
        <v>40000000</v>
      </c>
      <c r="Q469" s="26"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14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15"/>
        <v>2705</v>
      </c>
      <c r="N470" s="56">
        <v>95</v>
      </c>
      <c r="O470" s="57">
        <v>7881335</v>
      </c>
      <c r="P470" s="57">
        <v>13000000</v>
      </c>
      <c r="Q470" s="26"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14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15"/>
        <v>401</v>
      </c>
      <c r="N471" s="56">
        <v>116</v>
      </c>
      <c r="O471" s="57">
        <v>121248145</v>
      </c>
      <c r="P471" s="57">
        <v>25000000</v>
      </c>
      <c r="Q471" s="26"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14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15"/>
        <v>765</v>
      </c>
      <c r="N472" s="56">
        <v>118</v>
      </c>
      <c r="O472" s="57">
        <v>75668868</v>
      </c>
      <c r="P472" s="57">
        <v>35000000</v>
      </c>
      <c r="Q472" s="26"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14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15"/>
        <v>1642</v>
      </c>
      <c r="N473" s="56">
        <v>102</v>
      </c>
      <c r="O473" s="57">
        <v>33423521</v>
      </c>
      <c r="P473" s="57">
        <v>35000000</v>
      </c>
      <c r="Q473" s="26"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14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15"/>
        <v>599</v>
      </c>
      <c r="N474" s="56">
        <v>119</v>
      </c>
      <c r="O474" s="57">
        <v>92115211</v>
      </c>
      <c r="P474" s="57">
        <v>45000000</v>
      </c>
      <c r="Q474" s="26"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14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15"/>
        <v>1193</v>
      </c>
      <c r="N475" s="56">
        <v>98</v>
      </c>
      <c r="O475" s="57">
        <v>50693162</v>
      </c>
      <c r="P475" s="57">
        <v>23000000</v>
      </c>
      <c r="Q475" s="26"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14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15"/>
        <v>350</v>
      </c>
      <c r="N476" s="56">
        <v>91</v>
      </c>
      <c r="O476" s="57">
        <v>130512915</v>
      </c>
      <c r="P476" s="57">
        <v>45000000</v>
      </c>
      <c r="Q476" s="26"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14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15"/>
        <v>3066</v>
      </c>
      <c r="N477" s="56">
        <v>111</v>
      </c>
      <c r="O477" s="57">
        <v>2869369</v>
      </c>
      <c r="P477" s="57">
        <v>30000000</v>
      </c>
      <c r="Q477" s="26"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14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15"/>
        <v>2521</v>
      </c>
      <c r="N478" s="56">
        <v>102</v>
      </c>
      <c r="O478" s="57">
        <v>11546543</v>
      </c>
      <c r="P478" s="57">
        <v>2000000</v>
      </c>
      <c r="Q478" s="26"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14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15"/>
        <v>14</v>
      </c>
      <c r="N479" s="56">
        <v>73</v>
      </c>
      <c r="O479" s="57">
        <v>422783777</v>
      </c>
      <c r="P479" s="57">
        <v>45000000</v>
      </c>
      <c r="Q479" s="26"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14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15"/>
        <v>407</v>
      </c>
      <c r="N480" s="56">
        <v>114</v>
      </c>
      <c r="O480" s="57">
        <v>119938730</v>
      </c>
      <c r="P480" s="57">
        <v>18000000</v>
      </c>
      <c r="Q480" s="26"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14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15"/>
        <v>1274</v>
      </c>
      <c r="N481" s="56">
        <v>111</v>
      </c>
      <c r="O481" s="57">
        <v>46815748</v>
      </c>
      <c r="P481" s="57">
        <v>45000000</v>
      </c>
      <c r="Q481" s="26"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14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15"/>
        <v>287</v>
      </c>
      <c r="N482" s="56">
        <v>97</v>
      </c>
      <c r="O482" s="57">
        <v>144833357</v>
      </c>
      <c r="P482" s="57">
        <v>22000000</v>
      </c>
      <c r="Q482" s="26"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14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15"/>
        <v>1695</v>
      </c>
      <c r="N483" s="56">
        <v>93</v>
      </c>
      <c r="O483" s="57">
        <v>32055248</v>
      </c>
      <c r="P483" s="57">
        <v>25000000</v>
      </c>
      <c r="Q483" s="26"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14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15"/>
        <v>1817</v>
      </c>
      <c r="N484" s="56">
        <v>142</v>
      </c>
      <c r="O484" s="57">
        <v>28341469</v>
      </c>
      <c r="P484" s="57">
        <v>25000000</v>
      </c>
      <c r="Q484" s="26"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14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15"/>
        <v>1046</v>
      </c>
      <c r="N485" s="56">
        <v>110</v>
      </c>
      <c r="O485" s="57">
        <v>57362581</v>
      </c>
      <c r="P485" s="57">
        <v>45000000</v>
      </c>
      <c r="Q485" s="26"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14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15"/>
        <v>3522</v>
      </c>
      <c r="N486" s="56">
        <v>99</v>
      </c>
      <c r="O486" s="57">
        <v>125169</v>
      </c>
      <c r="P486" s="57">
        <v>10500000</v>
      </c>
      <c r="Q486" s="26"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14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15"/>
        <v>1326</v>
      </c>
      <c r="N487" s="56">
        <v>99</v>
      </c>
      <c r="O487" s="57">
        <v>44450000</v>
      </c>
      <c r="P487" s="57">
        <v>27000000</v>
      </c>
      <c r="Q487" s="26"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14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15"/>
        <v>283</v>
      </c>
      <c r="N488" s="56">
        <v>141</v>
      </c>
      <c r="O488" s="57">
        <v>146282411</v>
      </c>
      <c r="P488" s="57">
        <v>115000000</v>
      </c>
      <c r="Q488" s="26"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14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15"/>
        <v>921</v>
      </c>
      <c r="N489" s="56">
        <v>125</v>
      </c>
      <c r="O489" s="57">
        <v>65012000</v>
      </c>
      <c r="P489" s="57">
        <v>70000000</v>
      </c>
      <c r="Q489" s="26"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14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15"/>
        <v>1941</v>
      </c>
      <c r="N490" s="56">
        <v>212</v>
      </c>
      <c r="O490" s="57">
        <v>25052000</v>
      </c>
      <c r="P490" s="57">
        <v>63000000</v>
      </c>
      <c r="Q490" s="26"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14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15"/>
        <v>479</v>
      </c>
      <c r="N491" s="56">
        <v>90</v>
      </c>
      <c r="O491" s="57">
        <v>108360000</v>
      </c>
      <c r="P491" s="57">
        <v>30000000</v>
      </c>
      <c r="Q491" s="26"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14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15"/>
        <v>215</v>
      </c>
      <c r="N492" s="56">
        <v>140</v>
      </c>
      <c r="O492" s="57">
        <v>172071312</v>
      </c>
      <c r="P492" s="57">
        <v>62000000</v>
      </c>
      <c r="Q492" s="26"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14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15"/>
        <v>1760</v>
      </c>
      <c r="N493" s="56">
        <v>132</v>
      </c>
      <c r="O493" s="57">
        <v>30306268</v>
      </c>
      <c r="P493" s="57">
        <v>50000000</v>
      </c>
      <c r="Q493" s="26"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14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15"/>
        <v>894</v>
      </c>
      <c r="N494" s="56">
        <v>91</v>
      </c>
      <c r="O494" s="57">
        <v>66600000</v>
      </c>
      <c r="P494" s="57">
        <v>30000000</v>
      </c>
      <c r="Q494" s="26"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14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15"/>
        <v>908</v>
      </c>
      <c r="N495" s="56">
        <v>119</v>
      </c>
      <c r="O495" s="57">
        <v>65807024</v>
      </c>
      <c r="P495" s="57">
        <v>19000000</v>
      </c>
      <c r="Q495" s="26"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14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15"/>
        <v>177</v>
      </c>
      <c r="N496" s="56">
        <v>121</v>
      </c>
      <c r="O496" s="57">
        <v>184031112</v>
      </c>
      <c r="P496" s="57">
        <v>100000000</v>
      </c>
      <c r="Q496" s="26"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14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15"/>
        <v>2865</v>
      </c>
      <c r="N497" s="56">
        <v>105</v>
      </c>
      <c r="O497" s="57">
        <v>5400000</v>
      </c>
      <c r="P497" s="57">
        <v>2500000</v>
      </c>
      <c r="Q497" s="26"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14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15"/>
        <v>769</v>
      </c>
      <c r="N498" s="56">
        <v>178</v>
      </c>
      <c r="O498" s="57">
        <v>75600000</v>
      </c>
      <c r="P498" s="57">
        <v>72000000</v>
      </c>
      <c r="Q498" s="26"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14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15"/>
        <v>1369</v>
      </c>
      <c r="N499" s="56">
        <v>178</v>
      </c>
      <c r="O499" s="57">
        <v>42438300</v>
      </c>
      <c r="P499" s="57">
        <v>52000000</v>
      </c>
      <c r="Q499" s="26"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14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15"/>
        <v>549</v>
      </c>
      <c r="N500" s="56">
        <v>100</v>
      </c>
      <c r="O500" s="57">
        <v>100328194</v>
      </c>
      <c r="P500" s="57">
        <v>50000000</v>
      </c>
      <c r="Q500" s="26"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14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15"/>
        <v>1061</v>
      </c>
      <c r="N501" s="56">
        <v>97</v>
      </c>
      <c r="O501" s="57">
        <v>56631572</v>
      </c>
      <c r="P501" s="57">
        <v>12000000</v>
      </c>
      <c r="Q501" s="26"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14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15"/>
        <v>708</v>
      </c>
      <c r="N502" s="56">
        <v>109</v>
      </c>
      <c r="O502" s="57">
        <v>81022333</v>
      </c>
      <c r="P502" s="57">
        <v>50000000</v>
      </c>
      <c r="Q502" s="26"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14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15"/>
        <v>1696</v>
      </c>
      <c r="N503" s="56">
        <v>123</v>
      </c>
      <c r="O503" s="57">
        <v>32051917</v>
      </c>
      <c r="P503" s="57">
        <v>20000000</v>
      </c>
      <c r="Q503" s="26"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14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15"/>
        <v>605</v>
      </c>
      <c r="N504" s="56">
        <v>123</v>
      </c>
      <c r="O504" s="57">
        <v>91400000</v>
      </c>
      <c r="P504" s="57">
        <v>53000000</v>
      </c>
      <c r="Q504" s="26"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14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15"/>
        <v>2544</v>
      </c>
      <c r="N505" s="56">
        <v>124</v>
      </c>
      <c r="O505" s="57">
        <v>11000000</v>
      </c>
      <c r="P505" s="57">
        <v>98000000</v>
      </c>
      <c r="Q505" s="26"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14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15"/>
        <v>1460</v>
      </c>
      <c r="N506" s="56">
        <v>122</v>
      </c>
      <c r="O506" s="57">
        <v>39025000</v>
      </c>
      <c r="P506" s="57">
        <v>11000000</v>
      </c>
      <c r="Q506" s="26"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14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15"/>
        <v>1907</v>
      </c>
      <c r="N507" s="56">
        <v>104</v>
      </c>
      <c r="O507" s="57">
        <v>25625110</v>
      </c>
      <c r="P507" s="57">
        <v>7000000</v>
      </c>
      <c r="Q507" s="26"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14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15"/>
        <v>558</v>
      </c>
      <c r="N508" s="56">
        <v>128</v>
      </c>
      <c r="O508" s="57">
        <v>100012500</v>
      </c>
      <c r="P508" s="57">
        <v>90000000</v>
      </c>
      <c r="Q508" s="26"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14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15"/>
        <v>1512</v>
      </c>
      <c r="N509" s="56">
        <v>134</v>
      </c>
      <c r="O509" s="57">
        <v>37600435</v>
      </c>
      <c r="P509" s="57">
        <v>55000000</v>
      </c>
      <c r="Q509" s="26"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14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15"/>
        <v>2944</v>
      </c>
      <c r="N510" s="56">
        <v>110</v>
      </c>
      <c r="O510" s="57">
        <v>4301331</v>
      </c>
      <c r="P510" s="57">
        <v>4000000</v>
      </c>
      <c r="Q510" s="26"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14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15"/>
        <v>1826</v>
      </c>
      <c r="N511" s="56">
        <v>97</v>
      </c>
      <c r="O511" s="57">
        <v>27900000</v>
      </c>
      <c r="P511" s="57">
        <v>3500000</v>
      </c>
      <c r="Q511" s="26"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14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15"/>
        <v>813</v>
      </c>
      <c r="N512" s="56">
        <v>105</v>
      </c>
      <c r="O512" s="57">
        <v>72077000</v>
      </c>
      <c r="P512" s="57">
        <v>30250000</v>
      </c>
      <c r="Q512" s="26"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14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15"/>
        <v>494</v>
      </c>
      <c r="N513" s="56">
        <v>130</v>
      </c>
      <c r="O513" s="57">
        <v>106635996</v>
      </c>
      <c r="P513" s="57">
        <v>58000000</v>
      </c>
      <c r="Q513" s="26"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16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si="15"/>
        <v>2719</v>
      </c>
      <c r="N514" s="56">
        <v>107</v>
      </c>
      <c r="O514" s="57">
        <v>7564000</v>
      </c>
      <c r="P514" s="57">
        <v>20000000</v>
      </c>
      <c r="Q514" s="26"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16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ref="M515:M578" si="17">RANK(O515,O:O)</f>
        <v>2339</v>
      </c>
      <c r="N515" s="56">
        <v>93</v>
      </c>
      <c r="O515" s="57">
        <v>15126948</v>
      </c>
      <c r="P515" s="57">
        <v>5000000</v>
      </c>
      <c r="Q515" s="26"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16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17"/>
        <v>2222</v>
      </c>
      <c r="N516" s="56">
        <v>103</v>
      </c>
      <c r="O516" s="57">
        <v>17518220</v>
      </c>
      <c r="P516" s="57">
        <v>20000000</v>
      </c>
      <c r="Q516" s="26"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16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17"/>
        <v>2617</v>
      </c>
      <c r="N517" s="56">
        <v>107</v>
      </c>
      <c r="O517" s="57">
        <v>9795017</v>
      </c>
      <c r="P517" s="57">
        <v>50000000</v>
      </c>
      <c r="Q517" s="26"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16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17"/>
        <v>3092</v>
      </c>
      <c r="N518" s="56">
        <v>139</v>
      </c>
      <c r="O518" s="57">
        <v>2474000</v>
      </c>
      <c r="P518" s="57">
        <v>14000000</v>
      </c>
      <c r="Q518" s="26"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16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17"/>
        <v>2730</v>
      </c>
      <c r="N519" s="56">
        <v>91</v>
      </c>
      <c r="O519" s="57">
        <v>7417210</v>
      </c>
      <c r="P519" s="57">
        <v>1500000</v>
      </c>
      <c r="Q519" s="26"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16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17"/>
        <v>2351</v>
      </c>
      <c r="N520" s="56">
        <v>101</v>
      </c>
      <c r="O520" s="57">
        <v>14942422</v>
      </c>
      <c r="P520" s="57">
        <v>40000000</v>
      </c>
      <c r="Q520" s="26"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16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17"/>
        <v>1703</v>
      </c>
      <c r="N521" s="56">
        <v>111</v>
      </c>
      <c r="O521" s="57">
        <v>31968347</v>
      </c>
      <c r="P521" s="57">
        <v>3600000</v>
      </c>
      <c r="Q521" s="26"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16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17"/>
        <v>3129</v>
      </c>
      <c r="N522" s="56">
        <v>123</v>
      </c>
      <c r="O522" s="57">
        <v>2122561</v>
      </c>
      <c r="P522" s="57">
        <v>6000000</v>
      </c>
      <c r="Q522" s="26"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16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17"/>
        <v>1575</v>
      </c>
      <c r="N523" s="56">
        <v>105</v>
      </c>
      <c r="O523" s="57">
        <v>35324232</v>
      </c>
      <c r="P523" s="57">
        <v>68000000</v>
      </c>
      <c r="Q523" s="26"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16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17"/>
        <v>839</v>
      </c>
      <c r="N524" s="56">
        <v>101</v>
      </c>
      <c r="O524" s="57">
        <v>70360285</v>
      </c>
      <c r="P524" s="57">
        <v>18000000</v>
      </c>
      <c r="Q524" s="26"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16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17"/>
        <v>687</v>
      </c>
      <c r="N525" s="56">
        <v>143</v>
      </c>
      <c r="O525" s="57">
        <v>82528097</v>
      </c>
      <c r="P525" s="57">
        <v>6500000</v>
      </c>
      <c r="Q525" s="26"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16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17"/>
        <v>2426</v>
      </c>
      <c r="N526" s="56">
        <v>212</v>
      </c>
      <c r="O526" s="57">
        <v>13560960</v>
      </c>
      <c r="P526" s="57">
        <v>50000000</v>
      </c>
      <c r="Q526" s="26"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16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17"/>
        <v>874</v>
      </c>
      <c r="N527" s="56">
        <v>127</v>
      </c>
      <c r="O527" s="57">
        <v>67823573</v>
      </c>
      <c r="P527" s="57">
        <v>50000000</v>
      </c>
      <c r="Q527" s="26"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16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17"/>
        <v>299</v>
      </c>
      <c r="N528" s="56">
        <v>84</v>
      </c>
      <c r="O528" s="57">
        <v>141600000</v>
      </c>
      <c r="P528" s="57">
        <v>55000000</v>
      </c>
      <c r="Q528" s="26"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16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17"/>
        <v>3087</v>
      </c>
      <c r="N529" s="56">
        <v>104</v>
      </c>
      <c r="O529" s="57">
        <v>2600000</v>
      </c>
      <c r="P529" s="57">
        <v>6000000</v>
      </c>
      <c r="Q529" s="26"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16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17"/>
        <v>1715</v>
      </c>
      <c r="N530" s="56">
        <v>139</v>
      </c>
      <c r="O530" s="57">
        <v>31600000</v>
      </c>
      <c r="P530" s="57">
        <v>28000000</v>
      </c>
      <c r="Q530" s="26"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16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17"/>
        <v>1685</v>
      </c>
      <c r="N531" s="56">
        <v>89</v>
      </c>
      <c r="O531" s="57">
        <v>32333860</v>
      </c>
      <c r="P531" s="57">
        <v>7500000</v>
      </c>
      <c r="Q531" s="26"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16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17"/>
        <v>555</v>
      </c>
      <c r="N532" s="56">
        <v>127</v>
      </c>
      <c r="O532" s="57">
        <v>100125340</v>
      </c>
      <c r="P532" s="57">
        <v>33000000</v>
      </c>
      <c r="Q532" s="26"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16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17"/>
        <v>1359</v>
      </c>
      <c r="N533" s="56">
        <v>136</v>
      </c>
      <c r="O533" s="57">
        <v>42700000</v>
      </c>
      <c r="P533" s="57">
        <v>16500000</v>
      </c>
      <c r="Q533" s="26"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16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17"/>
        <v>2107</v>
      </c>
      <c r="N534" s="56">
        <v>131</v>
      </c>
      <c r="O534" s="57">
        <v>20302961</v>
      </c>
      <c r="P534" s="57">
        <v>45000000</v>
      </c>
      <c r="Q534" s="26"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16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17"/>
        <v>998</v>
      </c>
      <c r="N535" s="56">
        <v>108</v>
      </c>
      <c r="O535" s="57">
        <v>60054449</v>
      </c>
      <c r="P535" s="57">
        <v>35000000</v>
      </c>
      <c r="Q535" s="26"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16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17"/>
        <v>2076</v>
      </c>
      <c r="N536" s="56">
        <v>92</v>
      </c>
      <c r="O536" s="57">
        <v>21088568</v>
      </c>
      <c r="P536" s="57">
        <v>13000000</v>
      </c>
      <c r="Q536" s="26"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16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17"/>
        <v>2510</v>
      </c>
      <c r="N537" s="56">
        <v>98</v>
      </c>
      <c r="O537" s="57">
        <v>11797927</v>
      </c>
      <c r="P537" s="57">
        <v>6000000</v>
      </c>
      <c r="Q537" s="26"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16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17"/>
        <v>2965</v>
      </c>
      <c r="N538" s="56">
        <v>104</v>
      </c>
      <c r="O538" s="57">
        <v>4064333</v>
      </c>
      <c r="P538" s="57">
        <v>25000000</v>
      </c>
      <c r="Q538" s="26"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16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17"/>
        <v>924</v>
      </c>
      <c r="N539" s="56">
        <v>114</v>
      </c>
      <c r="O539" s="57">
        <v>65000000</v>
      </c>
      <c r="P539" s="57">
        <v>62000000</v>
      </c>
      <c r="Q539" s="26"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16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17"/>
        <v>831</v>
      </c>
      <c r="N540" s="56">
        <v>135</v>
      </c>
      <c r="O540" s="57">
        <v>70960517</v>
      </c>
      <c r="P540" s="57">
        <v>35000000</v>
      </c>
      <c r="Q540" s="26"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16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17"/>
        <v>2590</v>
      </c>
      <c r="N541" s="56">
        <v>98</v>
      </c>
      <c r="O541" s="57">
        <v>10246600</v>
      </c>
      <c r="P541" s="57">
        <v>25000</v>
      </c>
      <c r="Q541" s="26"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16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17"/>
        <v>3150</v>
      </c>
      <c r="N542" s="56">
        <v>94</v>
      </c>
      <c r="O542" s="57">
        <v>1977544</v>
      </c>
      <c r="P542" s="57">
        <v>250000</v>
      </c>
      <c r="Q542" s="26"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16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17"/>
        <v>1569</v>
      </c>
      <c r="N543" s="56">
        <v>96</v>
      </c>
      <c r="O543" s="57">
        <v>35617599</v>
      </c>
      <c r="P543" s="57">
        <v>45000000</v>
      </c>
      <c r="Q543" s="26"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16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17"/>
        <v>1192</v>
      </c>
      <c r="N544" s="56">
        <v>114</v>
      </c>
      <c r="O544" s="57">
        <v>50728000</v>
      </c>
      <c r="P544" s="57">
        <v>22000000</v>
      </c>
      <c r="Q544" s="26"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16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17"/>
        <v>3075</v>
      </c>
      <c r="N545" s="56">
        <v>113</v>
      </c>
      <c r="O545" s="57">
        <v>2832826</v>
      </c>
      <c r="P545" s="57">
        <v>11000000</v>
      </c>
      <c r="Q545" s="26"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16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17"/>
        <v>2294</v>
      </c>
      <c r="N546" s="56">
        <v>98</v>
      </c>
      <c r="O546" s="57">
        <v>16115878</v>
      </c>
      <c r="P546" s="57">
        <v>8000000</v>
      </c>
      <c r="Q546" s="26"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16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17"/>
        <v>2171</v>
      </c>
      <c r="N547" s="56">
        <v>107</v>
      </c>
      <c r="O547" s="57">
        <v>18636537</v>
      </c>
      <c r="P547" s="57">
        <v>32000000</v>
      </c>
      <c r="Q547" s="26"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16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17"/>
        <v>2581</v>
      </c>
      <c r="N548" s="56">
        <v>135</v>
      </c>
      <c r="O548" s="57">
        <v>10400000</v>
      </c>
      <c r="P548" s="57">
        <v>50000000</v>
      </c>
      <c r="Q548" s="26"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16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17"/>
        <v>1992</v>
      </c>
      <c r="N549" s="56">
        <v>106</v>
      </c>
      <c r="O549" s="57">
        <v>23272306</v>
      </c>
      <c r="P549" s="57">
        <v>6000000</v>
      </c>
      <c r="Q549" s="26"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16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17"/>
        <v>3355</v>
      </c>
      <c r="N550" s="56">
        <v>115</v>
      </c>
      <c r="O550" s="57">
        <v>529766</v>
      </c>
      <c r="P550" s="57">
        <v>7000000</v>
      </c>
      <c r="Q550" s="26"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16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17"/>
        <v>2071</v>
      </c>
      <c r="N551" s="56">
        <v>106</v>
      </c>
      <c r="O551" s="57">
        <v>21200000</v>
      </c>
      <c r="P551" s="57">
        <v>20000000</v>
      </c>
      <c r="Q551" s="26"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16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17"/>
        <v>162</v>
      </c>
      <c r="N552" s="56">
        <v>74</v>
      </c>
      <c r="O552" s="57">
        <v>191796233</v>
      </c>
      <c r="P552" s="57">
        <v>30000000</v>
      </c>
      <c r="Q552" s="26"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16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17"/>
        <v>1208</v>
      </c>
      <c r="N553" s="56">
        <v>92</v>
      </c>
      <c r="O553" s="57">
        <v>50024083</v>
      </c>
      <c r="P553" s="57">
        <v>60000000</v>
      </c>
      <c r="Q553" s="26"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16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17"/>
        <v>2122</v>
      </c>
      <c r="N554" s="56">
        <v>100</v>
      </c>
      <c r="O554" s="57">
        <v>19900000</v>
      </c>
      <c r="P554" s="57">
        <v>20000000</v>
      </c>
      <c r="Q554" s="26"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16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17"/>
        <v>1977</v>
      </c>
      <c r="N555" s="56">
        <v>106</v>
      </c>
      <c r="O555" s="57">
        <v>24048000</v>
      </c>
      <c r="P555" s="57">
        <v>30000000</v>
      </c>
      <c r="Q555" s="26"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16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17"/>
        <v>636</v>
      </c>
      <c r="N556" s="56">
        <v>176</v>
      </c>
      <c r="O556" s="57">
        <v>88246220</v>
      </c>
      <c r="P556" s="57">
        <v>175000000</v>
      </c>
      <c r="Q556" s="26"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16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17"/>
        <v>2907</v>
      </c>
      <c r="N557" s="56">
        <v>88</v>
      </c>
      <c r="O557" s="57">
        <v>4771000</v>
      </c>
      <c r="P557" s="57">
        <v>800000</v>
      </c>
      <c r="Q557" s="26"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16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17"/>
        <v>1597</v>
      </c>
      <c r="N558" s="56">
        <v>108</v>
      </c>
      <c r="O558" s="57">
        <v>34746109</v>
      </c>
      <c r="P558" s="57">
        <v>8000000</v>
      </c>
      <c r="Q558" s="26"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16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17"/>
        <v>477</v>
      </c>
      <c r="N559" s="56">
        <v>149</v>
      </c>
      <c r="O559" s="57">
        <v>108706165</v>
      </c>
      <c r="P559" s="57">
        <v>40000000</v>
      </c>
      <c r="Q559" s="26"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16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17"/>
        <v>3415</v>
      </c>
      <c r="N560" s="56">
        <v>97</v>
      </c>
      <c r="O560" s="57">
        <v>326308</v>
      </c>
      <c r="P560" s="57">
        <v>5000000</v>
      </c>
      <c r="Q560" s="26"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16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17"/>
        <v>3054</v>
      </c>
      <c r="N561" s="56">
        <v>108</v>
      </c>
      <c r="O561" s="57">
        <v>2961991</v>
      </c>
      <c r="P561" s="57">
        <v>3300000</v>
      </c>
      <c r="Q561" s="26"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16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17"/>
        <v>956</v>
      </c>
      <c r="N562" s="56">
        <v>81</v>
      </c>
      <c r="O562" s="57">
        <v>63071133</v>
      </c>
      <c r="P562" s="57">
        <v>12000000</v>
      </c>
      <c r="Q562" s="26"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16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17"/>
        <v>3249</v>
      </c>
      <c r="N563" s="56">
        <v>101</v>
      </c>
      <c r="O563" s="57">
        <v>1075288</v>
      </c>
      <c r="P563" s="57">
        <v>22000000</v>
      </c>
      <c r="Q563" s="26"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16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17"/>
        <v>2939</v>
      </c>
      <c r="N564" s="56">
        <v>110</v>
      </c>
      <c r="O564" s="57">
        <v>4357000</v>
      </c>
      <c r="P564" s="57">
        <v>30000000</v>
      </c>
      <c r="Q564" s="26"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16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17"/>
        <v>3260</v>
      </c>
      <c r="N565" s="56">
        <v>91</v>
      </c>
      <c r="O565" s="57">
        <v>1040879</v>
      </c>
      <c r="P565" s="57">
        <v>7000000</v>
      </c>
      <c r="Q565" s="26"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16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17"/>
        <v>2984</v>
      </c>
      <c r="N566" s="56">
        <v>109</v>
      </c>
      <c r="O566" s="57">
        <v>3798532</v>
      </c>
      <c r="P566" s="57">
        <v>4500000</v>
      </c>
      <c r="Q566" s="26"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16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17"/>
        <v>837</v>
      </c>
      <c r="N567" s="56">
        <v>108</v>
      </c>
      <c r="O567" s="57">
        <v>70450000</v>
      </c>
      <c r="P567" s="57">
        <v>50000000</v>
      </c>
      <c r="Q567" s="26"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16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17"/>
        <v>2097</v>
      </c>
      <c r="N568" s="56">
        <v>107</v>
      </c>
      <c r="O568" s="57">
        <v>20550712</v>
      </c>
      <c r="P568" s="57">
        <v>50000000</v>
      </c>
      <c r="Q568" s="26"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16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17"/>
        <v>2108</v>
      </c>
      <c r="N569" s="56">
        <v>111</v>
      </c>
      <c r="O569" s="57">
        <v>20300000</v>
      </c>
      <c r="P569" s="57">
        <v>40000000</v>
      </c>
      <c r="Q569" s="26"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16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17"/>
        <v>1015</v>
      </c>
      <c r="N570" s="56">
        <v>116</v>
      </c>
      <c r="O570" s="57">
        <v>58918501</v>
      </c>
      <c r="P570" s="57">
        <v>46000000</v>
      </c>
      <c r="Q570" s="26"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16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17"/>
        <v>1663</v>
      </c>
      <c r="N571" s="56">
        <v>114</v>
      </c>
      <c r="O571" s="57">
        <v>32885565</v>
      </c>
      <c r="P571" s="57">
        <v>80000000</v>
      </c>
      <c r="Q571" s="26"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16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17"/>
        <v>1172</v>
      </c>
      <c r="N572" s="56">
        <v>103</v>
      </c>
      <c r="O572" s="57">
        <v>51317350</v>
      </c>
      <c r="P572" s="57">
        <v>57000000</v>
      </c>
      <c r="Q572" s="26"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16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17"/>
        <v>534</v>
      </c>
      <c r="N573" s="56">
        <v>115</v>
      </c>
      <c r="O573" s="57">
        <v>101228120</v>
      </c>
      <c r="P573" s="57">
        <v>100000000</v>
      </c>
      <c r="Q573" s="26"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16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17"/>
        <v>1923</v>
      </c>
      <c r="N574" s="56">
        <v>101</v>
      </c>
      <c r="O574" s="57">
        <v>25407250</v>
      </c>
      <c r="P574" s="57">
        <v>50000000</v>
      </c>
      <c r="Q574" s="26"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16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17"/>
        <v>2618</v>
      </c>
      <c r="N575" s="56">
        <v>101</v>
      </c>
      <c r="O575" s="57">
        <v>9714482</v>
      </c>
      <c r="P575" s="57">
        <v>20000000</v>
      </c>
      <c r="Q575" s="26"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16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17"/>
        <v>1213</v>
      </c>
      <c r="N576" s="56">
        <v>135</v>
      </c>
      <c r="O576" s="57">
        <v>49994804</v>
      </c>
      <c r="P576" s="57">
        <v>55000000</v>
      </c>
      <c r="Q576" s="26"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16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17"/>
        <v>864</v>
      </c>
      <c r="N577" s="56">
        <v>133</v>
      </c>
      <c r="O577" s="57">
        <v>68750000</v>
      </c>
      <c r="P577" s="57">
        <v>55000000</v>
      </c>
      <c r="Q577" s="26"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18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si="17"/>
        <v>2232</v>
      </c>
      <c r="N578" s="56">
        <v>118</v>
      </c>
      <c r="O578" s="57">
        <v>17305211</v>
      </c>
      <c r="P578" s="57">
        <v>38000000</v>
      </c>
      <c r="Q578" s="26"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18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ref="M579:M642" si="19">RANK(O579,O:O)</f>
        <v>1130</v>
      </c>
      <c r="N579" s="56">
        <v>101</v>
      </c>
      <c r="O579" s="57">
        <v>53146000</v>
      </c>
      <c r="P579" s="57">
        <v>20000000</v>
      </c>
      <c r="Q579" s="26"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18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19"/>
        <v>3131</v>
      </c>
      <c r="N580" s="56">
        <v>91</v>
      </c>
      <c r="O580" s="57">
        <v>2104000</v>
      </c>
      <c r="P580" s="57">
        <v>13000000</v>
      </c>
      <c r="Q580" s="26"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18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19"/>
        <v>2245</v>
      </c>
      <c r="N581" s="56">
        <v>105</v>
      </c>
      <c r="O581" s="57">
        <v>17100000</v>
      </c>
      <c r="P581" s="57">
        <v>25000000</v>
      </c>
      <c r="Q581" s="26"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18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19"/>
        <v>2119</v>
      </c>
      <c r="N582" s="56">
        <v>95</v>
      </c>
      <c r="O582" s="57">
        <v>20047715</v>
      </c>
      <c r="P582" s="57">
        <v>25530000</v>
      </c>
      <c r="Q582" s="26"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18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19"/>
        <v>2353</v>
      </c>
      <c r="N583" s="56">
        <v>92</v>
      </c>
      <c r="O583" s="57">
        <v>14891000</v>
      </c>
      <c r="P583" s="57">
        <v>7000000</v>
      </c>
      <c r="Q583" s="26"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18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19"/>
        <v>1904</v>
      </c>
      <c r="N584" s="56">
        <v>108</v>
      </c>
      <c r="O584" s="57">
        <v>25753840</v>
      </c>
      <c r="P584" s="57">
        <v>19000000</v>
      </c>
      <c r="Q584" s="26"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18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19"/>
        <v>2842</v>
      </c>
      <c r="N585" s="56">
        <v>120</v>
      </c>
      <c r="O585" s="57">
        <v>5731103</v>
      </c>
      <c r="P585" s="57">
        <v>2400000</v>
      </c>
      <c r="Q585" s="26"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18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19"/>
        <v>2454</v>
      </c>
      <c r="N586" s="56">
        <v>130</v>
      </c>
      <c r="O586" s="57">
        <v>13052741</v>
      </c>
      <c r="P586" s="57">
        <v>36000000</v>
      </c>
      <c r="Q586" s="26"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18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19"/>
        <v>2898</v>
      </c>
      <c r="N587" s="56">
        <v>108</v>
      </c>
      <c r="O587" s="57">
        <v>4903000</v>
      </c>
      <c r="P587" s="57">
        <v>12000000</v>
      </c>
      <c r="Q587" s="26"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18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19"/>
        <v>2934</v>
      </c>
      <c r="N588" s="56">
        <v>150</v>
      </c>
      <c r="O588" s="57">
        <v>4414535</v>
      </c>
      <c r="P588" s="57">
        <v>18000000</v>
      </c>
      <c r="Q588" s="26"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18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19"/>
        <v>1465</v>
      </c>
      <c r="N589" s="56">
        <v>92</v>
      </c>
      <c r="O589" s="57">
        <v>38624000</v>
      </c>
      <c r="P589" s="57">
        <v>12000000</v>
      </c>
      <c r="Q589" s="26"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18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19"/>
        <v>1870</v>
      </c>
      <c r="N590" s="56">
        <v>100</v>
      </c>
      <c r="O590" s="57">
        <v>26539321</v>
      </c>
      <c r="P590" s="57">
        <v>13000000</v>
      </c>
      <c r="Q590" s="26"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18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19"/>
        <v>48</v>
      </c>
      <c r="N591" s="56">
        <v>154</v>
      </c>
      <c r="O591" s="57">
        <v>306124059</v>
      </c>
      <c r="P591" s="57">
        <v>75000000</v>
      </c>
      <c r="Q591" s="26"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18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19"/>
        <v>261</v>
      </c>
      <c r="N592" s="56">
        <v>139</v>
      </c>
      <c r="O592" s="57">
        <v>153620822</v>
      </c>
      <c r="P592" s="57">
        <v>50000000</v>
      </c>
      <c r="Q592" s="26"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18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19"/>
        <v>984</v>
      </c>
      <c r="N593" s="56">
        <v>94</v>
      </c>
      <c r="O593" s="57">
        <v>60573641</v>
      </c>
      <c r="P593" s="57">
        <v>60000000</v>
      </c>
      <c r="Q593" s="26"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18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19"/>
        <v>2961</v>
      </c>
      <c r="N594" s="56">
        <v>109</v>
      </c>
      <c r="O594" s="57">
        <v>4109095</v>
      </c>
      <c r="P594" s="57">
        <v>3000000</v>
      </c>
      <c r="Q594" s="26"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18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19"/>
        <v>3210</v>
      </c>
      <c r="N595" s="56">
        <v>116</v>
      </c>
      <c r="O595" s="57">
        <v>1292527</v>
      </c>
      <c r="P595" s="57">
        <v>19000000</v>
      </c>
      <c r="Q595" s="26"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18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19"/>
        <v>1950</v>
      </c>
      <c r="N596" s="56">
        <v>117</v>
      </c>
      <c r="O596" s="57">
        <v>24944213</v>
      </c>
      <c r="P596" s="57">
        <v>27000000</v>
      </c>
      <c r="Q596" s="26"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18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19"/>
        <v>2442</v>
      </c>
      <c r="N597" s="56">
        <v>135</v>
      </c>
      <c r="O597" s="57">
        <v>13269963</v>
      </c>
      <c r="P597" s="57">
        <v>5000000</v>
      </c>
      <c r="Q597" s="26"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18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19"/>
        <v>3463</v>
      </c>
      <c r="N598" s="56">
        <v>76</v>
      </c>
      <c r="O598" s="57">
        <v>212285</v>
      </c>
      <c r="P598" s="57">
        <v>250000</v>
      </c>
      <c r="Q598" s="26"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18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19"/>
        <v>1504</v>
      </c>
      <c r="N599" s="56">
        <v>106</v>
      </c>
      <c r="O599" s="57">
        <v>37754208</v>
      </c>
      <c r="P599" s="57">
        <v>70000000</v>
      </c>
      <c r="Q599" s="26"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18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19"/>
        <v>2472</v>
      </c>
      <c r="N600" s="56">
        <v>98</v>
      </c>
      <c r="O600" s="57">
        <v>12782508</v>
      </c>
      <c r="P600" s="57">
        <v>23000000</v>
      </c>
      <c r="Q600" s="26"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18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19"/>
        <v>2852</v>
      </c>
      <c r="N601" s="56">
        <v>108</v>
      </c>
      <c r="O601" s="57">
        <v>5600000</v>
      </c>
      <c r="P601" s="57">
        <v>47000000</v>
      </c>
      <c r="Q601" s="26"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18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19"/>
        <v>2394</v>
      </c>
      <c r="N602" s="56">
        <v>101</v>
      </c>
      <c r="O602" s="57">
        <v>14095303</v>
      </c>
      <c r="P602" s="57">
        <v>25000000</v>
      </c>
      <c r="Q602" s="26"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18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19"/>
        <v>2542</v>
      </c>
      <c r="N603" s="56">
        <v>133</v>
      </c>
      <c r="O603" s="57">
        <v>11030963</v>
      </c>
      <c r="P603" s="57">
        <v>28000000</v>
      </c>
      <c r="Q603" s="26"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18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19"/>
        <v>190</v>
      </c>
      <c r="N604" s="56">
        <v>110</v>
      </c>
      <c r="O604" s="57">
        <v>180965237</v>
      </c>
      <c r="P604" s="57">
        <v>80000000</v>
      </c>
      <c r="Q604" s="26"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18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19"/>
        <v>2607</v>
      </c>
      <c r="N605" s="56">
        <v>105</v>
      </c>
      <c r="O605" s="57">
        <v>10070000</v>
      </c>
      <c r="P605" s="57">
        <v>25000000</v>
      </c>
      <c r="Q605" s="26"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18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19"/>
        <v>2118</v>
      </c>
      <c r="N606" s="56">
        <v>117</v>
      </c>
      <c r="O606" s="57">
        <v>20101861</v>
      </c>
      <c r="P606" s="57">
        <v>45000000</v>
      </c>
      <c r="Q606" s="26"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18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19"/>
        <v>2034</v>
      </c>
      <c r="N607" s="56">
        <v>101</v>
      </c>
      <c r="O607" s="57">
        <v>22294341</v>
      </c>
      <c r="P607" s="57">
        <v>21500000</v>
      </c>
      <c r="Q607" s="26"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18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19"/>
        <v>504</v>
      </c>
      <c r="N608" s="56">
        <v>123</v>
      </c>
      <c r="O608" s="57">
        <v>104632573</v>
      </c>
      <c r="P608" s="57">
        <v>32000000</v>
      </c>
      <c r="Q608" s="26"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18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19"/>
        <v>322</v>
      </c>
      <c r="N609" s="56">
        <v>139</v>
      </c>
      <c r="O609" s="57">
        <v>136448821</v>
      </c>
      <c r="P609" s="57">
        <v>80000000</v>
      </c>
      <c r="Q609" s="26"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18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19"/>
        <v>1284</v>
      </c>
      <c r="N610" s="56">
        <v>120</v>
      </c>
      <c r="O610" s="57">
        <v>46338728</v>
      </c>
      <c r="P610" s="57">
        <v>14500000</v>
      </c>
      <c r="Q610" s="26"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18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19"/>
        <v>516</v>
      </c>
      <c r="N611" s="56">
        <v>103</v>
      </c>
      <c r="O611" s="57">
        <v>103001286</v>
      </c>
      <c r="P611" s="57">
        <v>15000000</v>
      </c>
      <c r="Q611" s="26"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18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19"/>
        <v>1556</v>
      </c>
      <c r="N612" s="56">
        <v>123</v>
      </c>
      <c r="O612" s="57">
        <v>36049108</v>
      </c>
      <c r="P612" s="57">
        <v>9000000</v>
      </c>
      <c r="Q612" s="26"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18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19"/>
        <v>1755</v>
      </c>
      <c r="N613" s="56">
        <v>93</v>
      </c>
      <c r="O613" s="57">
        <v>30400000</v>
      </c>
      <c r="P613" s="57">
        <v>39000000</v>
      </c>
      <c r="Q613" s="26"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18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19"/>
        <v>2631</v>
      </c>
      <c r="N614" s="56">
        <v>96</v>
      </c>
      <c r="O614" s="57">
        <v>9449219</v>
      </c>
      <c r="P614" s="57">
        <v>3500000</v>
      </c>
      <c r="Q614" s="26"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18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19"/>
        <v>1565</v>
      </c>
      <c r="N615" s="56">
        <v>105</v>
      </c>
      <c r="O615" s="57">
        <v>35811509</v>
      </c>
      <c r="P615" s="57">
        <v>5500000</v>
      </c>
      <c r="Q615" s="26"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18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19"/>
        <v>1127</v>
      </c>
      <c r="N616" s="56">
        <v>147</v>
      </c>
      <c r="O616" s="57">
        <v>53300852</v>
      </c>
      <c r="P616" s="57">
        <v>44000000</v>
      </c>
      <c r="Q616" s="26"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18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19"/>
        <v>1961</v>
      </c>
      <c r="N617" s="56">
        <v>148</v>
      </c>
      <c r="O617" s="57">
        <v>24475416</v>
      </c>
      <c r="P617" s="57">
        <v>890000</v>
      </c>
      <c r="Q617" s="26"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18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19"/>
        <v>618</v>
      </c>
      <c r="N618" s="56">
        <v>88</v>
      </c>
      <c r="O618" s="57">
        <v>90443603</v>
      </c>
      <c r="P618" s="57">
        <v>80000000</v>
      </c>
      <c r="Q618" s="26"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18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19"/>
        <v>1858</v>
      </c>
      <c r="N619" s="56">
        <v>81</v>
      </c>
      <c r="O619" s="57">
        <v>26906039</v>
      </c>
      <c r="P619" s="57">
        <v>18000000</v>
      </c>
      <c r="Q619" s="26"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18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19"/>
        <v>600</v>
      </c>
      <c r="N620" s="56">
        <v>111</v>
      </c>
      <c r="O620" s="57">
        <v>92001027</v>
      </c>
      <c r="P620" s="57">
        <v>45000000</v>
      </c>
      <c r="Q620" s="26"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18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19"/>
        <v>1665</v>
      </c>
      <c r="N621" s="56">
        <v>117</v>
      </c>
      <c r="O621" s="57">
        <v>32800000</v>
      </c>
      <c r="P621" s="57">
        <v>40000000</v>
      </c>
      <c r="Q621" s="26"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18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19"/>
        <v>2925</v>
      </c>
      <c r="N622" s="56">
        <v>96</v>
      </c>
      <c r="O622" s="57">
        <v>4505922</v>
      </c>
      <c r="P622" s="57">
        <v>200000</v>
      </c>
      <c r="Q622" s="26"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18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19"/>
        <v>1901</v>
      </c>
      <c r="N623" s="56">
        <v>149</v>
      </c>
      <c r="O623" s="57">
        <v>25809813</v>
      </c>
      <c r="P623" s="57">
        <v>26000000</v>
      </c>
      <c r="Q623" s="26"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18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19"/>
        <v>2341</v>
      </c>
      <c r="N624" s="56">
        <v>90</v>
      </c>
      <c r="O624" s="57">
        <v>15091542</v>
      </c>
      <c r="P624" s="57">
        <v>25000000</v>
      </c>
      <c r="Q624" s="26"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18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19"/>
        <v>994</v>
      </c>
      <c r="N625" s="56">
        <v>96</v>
      </c>
      <c r="O625" s="57">
        <v>60154431</v>
      </c>
      <c r="P625" s="57">
        <v>47000000</v>
      </c>
      <c r="Q625" s="26"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18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19"/>
        <v>1951</v>
      </c>
      <c r="N626" s="56">
        <v>101</v>
      </c>
      <c r="O626" s="57">
        <v>24881000</v>
      </c>
      <c r="P626" s="57">
        <v>15000000</v>
      </c>
      <c r="Q626" s="26"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18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19"/>
        <v>738</v>
      </c>
      <c r="N627" s="56">
        <v>162</v>
      </c>
      <c r="O627" s="57">
        <v>78651430</v>
      </c>
      <c r="P627" s="57">
        <v>27000000</v>
      </c>
      <c r="Q627" s="26"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18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19"/>
        <v>2176</v>
      </c>
      <c r="N628" s="56">
        <v>116</v>
      </c>
      <c r="O628" s="57">
        <v>18573791</v>
      </c>
      <c r="P628" s="57">
        <v>55000000</v>
      </c>
      <c r="Q628" s="26"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18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19"/>
        <v>500</v>
      </c>
      <c r="N629" s="56">
        <v>103</v>
      </c>
      <c r="O629" s="57">
        <v>105444419</v>
      </c>
      <c r="P629" s="57">
        <v>26000000</v>
      </c>
      <c r="Q629" s="26"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18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19"/>
        <v>3222</v>
      </c>
      <c r="N630" s="56">
        <v>99</v>
      </c>
      <c r="O630" s="57">
        <v>1227324</v>
      </c>
      <c r="P630" s="57">
        <v>12500000</v>
      </c>
      <c r="Q630" s="26"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18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19"/>
        <v>1467</v>
      </c>
      <c r="N631" s="56">
        <v>110</v>
      </c>
      <c r="O631" s="57">
        <v>38553833</v>
      </c>
      <c r="P631" s="57">
        <v>55000000</v>
      </c>
      <c r="Q631" s="26"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18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19"/>
        <v>2101</v>
      </c>
      <c r="N632" s="56">
        <v>91</v>
      </c>
      <c r="O632" s="57">
        <v>20400913</v>
      </c>
      <c r="P632" s="57">
        <v>45000000</v>
      </c>
      <c r="Q632" s="26"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18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19"/>
        <v>556</v>
      </c>
      <c r="N633" s="56">
        <v>91</v>
      </c>
      <c r="O633" s="57">
        <v>100117603</v>
      </c>
      <c r="P633" s="57">
        <v>100000000</v>
      </c>
      <c r="Q633" s="26"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18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19"/>
        <v>1836</v>
      </c>
      <c r="N634" s="56">
        <v>99</v>
      </c>
      <c r="O634" s="57">
        <v>27663982</v>
      </c>
      <c r="P634" s="57">
        <v>40000000</v>
      </c>
      <c r="Q634" s="26"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18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19"/>
        <v>1312</v>
      </c>
      <c r="N635" s="56">
        <v>118</v>
      </c>
      <c r="O635" s="57">
        <v>44834712</v>
      </c>
      <c r="P635" s="57">
        <v>44000000</v>
      </c>
      <c r="Q635" s="26"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18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19"/>
        <v>1649</v>
      </c>
      <c r="N636" s="56">
        <v>121</v>
      </c>
      <c r="O636" s="57">
        <v>33328051</v>
      </c>
      <c r="P636" s="57">
        <v>65000000</v>
      </c>
      <c r="Q636" s="26"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18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19"/>
        <v>1399</v>
      </c>
      <c r="N637" s="56">
        <v>122</v>
      </c>
      <c r="O637" s="57">
        <v>41252428</v>
      </c>
      <c r="P637" s="57">
        <v>42000000</v>
      </c>
      <c r="Q637" s="26"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18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19"/>
        <v>357</v>
      </c>
      <c r="N638" s="56">
        <v>95</v>
      </c>
      <c r="O638" s="57">
        <v>128769345</v>
      </c>
      <c r="P638" s="57">
        <v>54000000</v>
      </c>
      <c r="Q638" s="26"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18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19"/>
        <v>2233</v>
      </c>
      <c r="N639" s="56">
        <v>100</v>
      </c>
      <c r="O639" s="57">
        <v>17300889</v>
      </c>
      <c r="P639" s="57">
        <v>45000000</v>
      </c>
      <c r="Q639" s="26"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18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19"/>
        <v>333</v>
      </c>
      <c r="N640" s="56">
        <v>136</v>
      </c>
      <c r="O640" s="57">
        <v>134006721</v>
      </c>
      <c r="P640" s="57">
        <v>75000000</v>
      </c>
      <c r="Q640" s="26"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18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19"/>
        <v>2334</v>
      </c>
      <c r="N641" s="56">
        <v>93</v>
      </c>
      <c r="O641" s="57">
        <v>15171475</v>
      </c>
      <c r="P641" s="57">
        <v>8500000</v>
      </c>
      <c r="Q641" s="26"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2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si="19"/>
        <v>1119</v>
      </c>
      <c r="N642" s="56">
        <v>135</v>
      </c>
      <c r="O642" s="57">
        <v>53854588</v>
      </c>
      <c r="P642" s="57">
        <v>45000000</v>
      </c>
      <c r="Q642" s="26"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2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ref="M643:M706" si="21">RANK(O643,O:O)</f>
        <v>2273</v>
      </c>
      <c r="N643" s="56">
        <v>94</v>
      </c>
      <c r="O643" s="57">
        <v>16501785</v>
      </c>
      <c r="P643" s="57">
        <v>3500000</v>
      </c>
      <c r="Q643" s="26"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2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21"/>
        <v>3314</v>
      </c>
      <c r="N644" s="56">
        <v>95</v>
      </c>
      <c r="O644" s="57">
        <v>695229</v>
      </c>
      <c r="P644" s="57">
        <v>1300000</v>
      </c>
      <c r="Q644" s="26"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2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21"/>
        <v>96</v>
      </c>
      <c r="N645" s="56">
        <v>113</v>
      </c>
      <c r="O645" s="57">
        <v>241688385</v>
      </c>
      <c r="P645" s="57">
        <v>92000000</v>
      </c>
      <c r="Q645" s="26"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2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21"/>
        <v>1180</v>
      </c>
      <c r="N646" s="56">
        <v>124</v>
      </c>
      <c r="O646" s="57">
        <v>51045801</v>
      </c>
      <c r="P646" s="57">
        <v>60000000</v>
      </c>
      <c r="Q646" s="26"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2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21"/>
        <v>3064</v>
      </c>
      <c r="N647" s="56">
        <v>84</v>
      </c>
      <c r="O647" s="57">
        <v>2892582</v>
      </c>
      <c r="P647" s="57">
        <v>4000000</v>
      </c>
      <c r="Q647" s="26"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2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21"/>
        <v>3214</v>
      </c>
      <c r="N648" s="56">
        <v>86</v>
      </c>
      <c r="O648" s="57">
        <v>1277257</v>
      </c>
      <c r="P648" s="57">
        <v>1000000</v>
      </c>
      <c r="Q648" s="26"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2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21"/>
        <v>3181</v>
      </c>
      <c r="N649" s="56">
        <v>91</v>
      </c>
      <c r="O649" s="57">
        <v>1652472</v>
      </c>
      <c r="P649" s="57">
        <v>300000</v>
      </c>
      <c r="Q649" s="26"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2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21"/>
        <v>2586</v>
      </c>
      <c r="N650" s="56">
        <v>129</v>
      </c>
      <c r="O650" s="57">
        <v>10300000</v>
      </c>
      <c r="P650" s="57">
        <v>38000000</v>
      </c>
      <c r="Q650" s="26"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2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21"/>
        <v>2999</v>
      </c>
      <c r="N651" s="56">
        <v>95</v>
      </c>
      <c r="O651" s="57">
        <v>3559990</v>
      </c>
      <c r="P651" s="57">
        <v>3000000</v>
      </c>
      <c r="Q651" s="26"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2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21"/>
        <v>2685</v>
      </c>
      <c r="N652" s="56">
        <v>89</v>
      </c>
      <c r="O652" s="57">
        <v>8119205</v>
      </c>
      <c r="P652" s="57">
        <v>28000000</v>
      </c>
      <c r="Q652" s="26"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2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21"/>
        <v>1210</v>
      </c>
      <c r="N653" s="56">
        <v>121</v>
      </c>
      <c r="O653" s="57">
        <v>50007168</v>
      </c>
      <c r="P653" s="57">
        <v>50000000</v>
      </c>
      <c r="Q653" s="26"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2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21"/>
        <v>1958</v>
      </c>
      <c r="N654" s="56">
        <v>98</v>
      </c>
      <c r="O654" s="57">
        <v>24629916</v>
      </c>
      <c r="P654" s="57">
        <v>3000000</v>
      </c>
      <c r="Q654" s="26"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2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21"/>
        <v>214</v>
      </c>
      <c r="N655" s="56">
        <v>124</v>
      </c>
      <c r="O655" s="57">
        <v>172620724</v>
      </c>
      <c r="P655" s="57">
        <v>85000000</v>
      </c>
      <c r="Q655" s="26"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2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21"/>
        <v>1252</v>
      </c>
      <c r="N656" s="56">
        <v>116</v>
      </c>
      <c r="O656" s="57">
        <v>47748610</v>
      </c>
      <c r="P656" s="57">
        <v>75000000</v>
      </c>
      <c r="Q656" s="26"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2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21"/>
        <v>1327</v>
      </c>
      <c r="N657" s="56">
        <v>155</v>
      </c>
      <c r="O657" s="57">
        <v>44175394</v>
      </c>
      <c r="P657" s="57">
        <v>36000000</v>
      </c>
      <c r="Q657" s="26"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2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21"/>
        <v>3669</v>
      </c>
      <c r="N658" s="56">
        <v>86</v>
      </c>
      <c r="O658" s="57">
        <v>15447</v>
      </c>
      <c r="P658" s="57">
        <v>10000000</v>
      </c>
      <c r="Q658" s="26"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2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21"/>
        <v>912</v>
      </c>
      <c r="N659" s="56">
        <v>89</v>
      </c>
      <c r="O659" s="57">
        <v>65557989</v>
      </c>
      <c r="P659" s="57">
        <v>45000000</v>
      </c>
      <c r="Q659" s="26"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2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21"/>
        <v>1028</v>
      </c>
      <c r="N660" s="56">
        <v>94</v>
      </c>
      <c r="O660" s="57">
        <v>58297830</v>
      </c>
      <c r="P660" s="57">
        <v>50000000</v>
      </c>
      <c r="Q660" s="26"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2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21"/>
        <v>281</v>
      </c>
      <c r="N661" s="56">
        <v>139</v>
      </c>
      <c r="O661" s="57">
        <v>147637474</v>
      </c>
      <c r="P661" s="57">
        <v>50000000</v>
      </c>
      <c r="Q661" s="26"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2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21"/>
        <v>1118</v>
      </c>
      <c r="N662" s="56">
        <v>68</v>
      </c>
      <c r="O662" s="57">
        <v>53868030</v>
      </c>
      <c r="P662" s="57">
        <v>17000000</v>
      </c>
      <c r="Q662" s="26"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2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21"/>
        <v>488</v>
      </c>
      <c r="N663" s="56">
        <v>125</v>
      </c>
      <c r="O663" s="57">
        <v>107285004</v>
      </c>
      <c r="P663" s="57">
        <v>125000000</v>
      </c>
      <c r="Q663" s="26"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2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21"/>
        <v>1881</v>
      </c>
      <c r="N664" s="56">
        <v>155</v>
      </c>
      <c r="O664" s="57">
        <v>26384919</v>
      </c>
      <c r="P664" s="57">
        <v>15000000</v>
      </c>
      <c r="Q664" s="26"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2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21"/>
        <v>1205</v>
      </c>
      <c r="N665" s="56">
        <v>93</v>
      </c>
      <c r="O665" s="57">
        <v>50129186</v>
      </c>
      <c r="P665" s="57">
        <v>36000000</v>
      </c>
      <c r="Q665" s="26"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2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21"/>
        <v>2998</v>
      </c>
      <c r="N666" s="56">
        <v>75</v>
      </c>
      <c r="O666" s="57">
        <v>3562749</v>
      </c>
      <c r="P666" s="57">
        <v>32000000</v>
      </c>
      <c r="Q666" s="26"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2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21"/>
        <v>3310</v>
      </c>
      <c r="N667" s="56">
        <v>122</v>
      </c>
      <c r="O667" s="57">
        <v>713413</v>
      </c>
      <c r="P667" s="57">
        <v>4500000</v>
      </c>
      <c r="Q667" s="26"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2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21"/>
        <v>2501</v>
      </c>
      <c r="N668" s="56">
        <v>113</v>
      </c>
      <c r="O668" s="57">
        <v>12006514</v>
      </c>
      <c r="P668" s="57">
        <v>250000</v>
      </c>
      <c r="Q668" s="26"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2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21"/>
        <v>3279</v>
      </c>
      <c r="N669" s="56">
        <v>89</v>
      </c>
      <c r="O669" s="57">
        <v>925402</v>
      </c>
      <c r="P669" s="57">
        <v>180000</v>
      </c>
      <c r="Q669" s="26"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2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21"/>
        <v>539</v>
      </c>
      <c r="N670" s="56">
        <v>123</v>
      </c>
      <c r="O670" s="57">
        <v>101087161</v>
      </c>
      <c r="P670" s="57">
        <v>75000000</v>
      </c>
      <c r="Q670" s="26"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2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21"/>
        <v>761</v>
      </c>
      <c r="N671" s="56">
        <v>135</v>
      </c>
      <c r="O671" s="57">
        <v>76081498</v>
      </c>
      <c r="P671" s="57">
        <v>75000000</v>
      </c>
      <c r="Q671" s="26"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2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21"/>
        <v>540</v>
      </c>
      <c r="N672" s="56">
        <v>150</v>
      </c>
      <c r="O672" s="57">
        <v>100853835</v>
      </c>
      <c r="P672" s="57">
        <v>90000000</v>
      </c>
      <c r="Q672" s="26"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2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21"/>
        <v>1310</v>
      </c>
      <c r="N673" s="56">
        <v>120</v>
      </c>
      <c r="O673" s="57">
        <v>44886089</v>
      </c>
      <c r="P673" s="57">
        <v>10000000</v>
      </c>
      <c r="Q673" s="26"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2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21"/>
        <v>3506</v>
      </c>
      <c r="N674" s="56">
        <v>107</v>
      </c>
      <c r="O674" s="57">
        <v>141853</v>
      </c>
      <c r="P674" s="57">
        <v>12000000</v>
      </c>
      <c r="Q674" s="26"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2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21"/>
        <v>3361</v>
      </c>
      <c r="N675" s="56">
        <v>90</v>
      </c>
      <c r="O675" s="57">
        <v>489220</v>
      </c>
      <c r="P675" s="57">
        <v>365000</v>
      </c>
      <c r="Q675" s="26"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2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21"/>
        <v>883</v>
      </c>
      <c r="N676" s="56">
        <v>108</v>
      </c>
      <c r="O676" s="57">
        <v>67155742</v>
      </c>
      <c r="P676" s="57">
        <v>116000000</v>
      </c>
      <c r="Q676" s="26"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2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21"/>
        <v>2565</v>
      </c>
      <c r="N677" s="56">
        <v>96</v>
      </c>
      <c r="O677" s="57">
        <v>10569071</v>
      </c>
      <c r="P677" s="57">
        <v>20000000</v>
      </c>
      <c r="Q677" s="26"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2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21"/>
        <v>1383</v>
      </c>
      <c r="N678" s="56">
        <v>147</v>
      </c>
      <c r="O678" s="57">
        <v>41954997</v>
      </c>
      <c r="P678" s="57">
        <v>35000000</v>
      </c>
      <c r="Q678" s="26"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2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21"/>
        <v>3368</v>
      </c>
      <c r="N679" s="56">
        <v>97</v>
      </c>
      <c r="O679" s="57">
        <v>464655</v>
      </c>
      <c r="P679" s="57">
        <v>1000000</v>
      </c>
      <c r="Q679" s="26"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2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21"/>
        <v>1868</v>
      </c>
      <c r="N680" s="56">
        <v>130</v>
      </c>
      <c r="O680" s="57">
        <v>26616590</v>
      </c>
      <c r="P680" s="57">
        <v>60000000</v>
      </c>
      <c r="Q680" s="26"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2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21"/>
        <v>2356</v>
      </c>
      <c r="N681" s="56">
        <v>109</v>
      </c>
      <c r="O681" s="57">
        <v>14821531</v>
      </c>
      <c r="P681" s="57">
        <v>6000000</v>
      </c>
      <c r="Q681" s="26"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2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21"/>
        <v>456</v>
      </c>
      <c r="N682" s="56">
        <v>138</v>
      </c>
      <c r="O682" s="57">
        <v>112225777</v>
      </c>
      <c r="P682" s="57">
        <v>80000000</v>
      </c>
      <c r="Q682" s="26"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2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21"/>
        <v>3617</v>
      </c>
      <c r="N683" s="56">
        <v>94</v>
      </c>
      <c r="O683" s="57">
        <v>40542</v>
      </c>
      <c r="P683" s="57">
        <v>300000</v>
      </c>
      <c r="Q683" s="26"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2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21"/>
        <v>595</v>
      </c>
      <c r="N684" s="56">
        <v>90</v>
      </c>
      <c r="O684" s="57">
        <v>92969824</v>
      </c>
      <c r="P684" s="57">
        <v>80000000</v>
      </c>
      <c r="Q684" s="26"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2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21"/>
        <v>1239</v>
      </c>
      <c r="N685" s="56">
        <v>125</v>
      </c>
      <c r="O685" s="57">
        <v>48154732</v>
      </c>
      <c r="P685" s="57">
        <v>50000000</v>
      </c>
      <c r="Q685" s="26"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2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21"/>
        <v>2487</v>
      </c>
      <c r="N686" s="56">
        <v>106</v>
      </c>
      <c r="O686" s="57">
        <v>12339633</v>
      </c>
      <c r="P686" s="57">
        <v>36000000</v>
      </c>
      <c r="Q686" s="26"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2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21"/>
        <v>502</v>
      </c>
      <c r="N687" s="56">
        <v>92</v>
      </c>
      <c r="O687" s="57">
        <v>105263257</v>
      </c>
      <c r="P687" s="57">
        <v>55000000</v>
      </c>
      <c r="Q687" s="26"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2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21"/>
        <v>315</v>
      </c>
      <c r="N688" s="56">
        <v>126</v>
      </c>
      <c r="O688" s="57">
        <v>138339411</v>
      </c>
      <c r="P688" s="57">
        <v>10000000</v>
      </c>
      <c r="Q688" s="26"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2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21"/>
        <v>1823</v>
      </c>
      <c r="N689" s="56">
        <v>107</v>
      </c>
      <c r="O689" s="57">
        <v>28014536</v>
      </c>
      <c r="P689" s="57">
        <v>15000000</v>
      </c>
      <c r="Q689" s="26"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2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21"/>
        <v>3107</v>
      </c>
      <c r="N690" s="56">
        <v>84</v>
      </c>
      <c r="O690" s="57">
        <v>2301777</v>
      </c>
      <c r="P690" s="57">
        <v>650000</v>
      </c>
      <c r="Q690" s="26"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2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21"/>
        <v>3411</v>
      </c>
      <c r="N691" s="56">
        <v>86</v>
      </c>
      <c r="O691" s="57">
        <v>334041</v>
      </c>
      <c r="P691" s="57">
        <v>500000</v>
      </c>
      <c r="Q691" s="26"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2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21"/>
        <v>811</v>
      </c>
      <c r="N692" s="56">
        <v>99</v>
      </c>
      <c r="O692" s="57">
        <v>72219395</v>
      </c>
      <c r="P692" s="57">
        <v>17000000</v>
      </c>
      <c r="Q692" s="26"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2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21"/>
        <v>3466</v>
      </c>
      <c r="N693" s="56">
        <v>75</v>
      </c>
      <c r="O693" s="57">
        <v>203134</v>
      </c>
      <c r="P693" s="57">
        <v>250000</v>
      </c>
      <c r="Q693" s="26"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2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21"/>
        <v>944</v>
      </c>
      <c r="N694" s="56">
        <v>90</v>
      </c>
      <c r="O694" s="57">
        <v>63826569</v>
      </c>
      <c r="P694" s="57">
        <v>35000000</v>
      </c>
      <c r="Q694" s="26"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2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21"/>
        <v>3068</v>
      </c>
      <c r="N695" s="56">
        <v>97</v>
      </c>
      <c r="O695" s="57">
        <v>2856622</v>
      </c>
      <c r="P695" s="57">
        <v>25000</v>
      </c>
      <c r="Q695" s="26"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2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21"/>
        <v>1439</v>
      </c>
      <c r="N696" s="56">
        <v>154</v>
      </c>
      <c r="O696" s="57">
        <v>39647595</v>
      </c>
      <c r="P696" s="57">
        <v>12000000</v>
      </c>
      <c r="Q696" s="26"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2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21"/>
        <v>987</v>
      </c>
      <c r="N697" s="56">
        <v>115</v>
      </c>
      <c r="O697" s="57">
        <v>60491560</v>
      </c>
      <c r="P697" s="57">
        <v>27000000</v>
      </c>
      <c r="Q697" s="26"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2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21"/>
        <v>2855</v>
      </c>
      <c r="N698" s="56">
        <v>134</v>
      </c>
      <c r="O698" s="57">
        <v>5532301</v>
      </c>
      <c r="P698" s="57">
        <v>28000000</v>
      </c>
      <c r="Q698" s="26"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2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21"/>
        <v>929</v>
      </c>
      <c r="N699" s="56">
        <v>138</v>
      </c>
      <c r="O699" s="57">
        <v>64604977</v>
      </c>
      <c r="P699" s="57">
        <v>35000000</v>
      </c>
      <c r="Q699" s="26"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2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21"/>
        <v>186</v>
      </c>
      <c r="N700" s="56">
        <v>86</v>
      </c>
      <c r="O700" s="57">
        <v>181395380</v>
      </c>
      <c r="P700" s="57">
        <v>45000000</v>
      </c>
      <c r="Q700" s="26"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2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21"/>
        <v>2483</v>
      </c>
      <c r="N701" s="56">
        <v>104</v>
      </c>
      <c r="O701" s="57">
        <v>12514138</v>
      </c>
      <c r="P701" s="57">
        <v>10000000</v>
      </c>
      <c r="Q701" s="26"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2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21"/>
        <v>2568</v>
      </c>
      <c r="N702" s="56">
        <v>115</v>
      </c>
      <c r="O702" s="57">
        <v>10556196</v>
      </c>
      <c r="P702" s="57">
        <v>50000000</v>
      </c>
      <c r="Q702" s="26"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2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21"/>
        <v>89</v>
      </c>
      <c r="N703" s="56">
        <v>98</v>
      </c>
      <c r="O703" s="57">
        <v>250147615</v>
      </c>
      <c r="P703" s="57">
        <v>90000000</v>
      </c>
      <c r="Q703" s="26"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2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21"/>
        <v>1939</v>
      </c>
      <c r="N704" s="56">
        <v>155</v>
      </c>
      <c r="O704" s="57">
        <v>25078937</v>
      </c>
      <c r="P704" s="57">
        <v>30000000</v>
      </c>
      <c r="Q704" s="26"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2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21"/>
        <v>1402</v>
      </c>
      <c r="N705" s="56">
        <v>97</v>
      </c>
      <c r="O705" s="57">
        <v>41067398</v>
      </c>
      <c r="P705" s="57">
        <v>25000000</v>
      </c>
      <c r="Q705" s="26"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22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si="21"/>
        <v>1562</v>
      </c>
      <c r="N706" s="56">
        <v>95</v>
      </c>
      <c r="O706" s="57">
        <v>35927406</v>
      </c>
      <c r="P706" s="57">
        <v>30000000</v>
      </c>
      <c r="Q706" s="26"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22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ref="M707:M770" si="23">RANK(O707,O:O)</f>
        <v>371</v>
      </c>
      <c r="N707" s="56">
        <v>105</v>
      </c>
      <c r="O707" s="57">
        <v>126805112</v>
      </c>
      <c r="P707" s="57">
        <v>46000000</v>
      </c>
      <c r="Q707" s="26"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22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23"/>
        <v>1325</v>
      </c>
      <c r="N708" s="56">
        <v>98</v>
      </c>
      <c r="O708" s="57">
        <v>44455658</v>
      </c>
      <c r="P708" s="57">
        <v>25000000</v>
      </c>
      <c r="Q708" s="26"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22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23"/>
        <v>3342</v>
      </c>
      <c r="N709" s="56">
        <v>92</v>
      </c>
      <c r="O709" s="57">
        <v>582024</v>
      </c>
      <c r="P709" s="57">
        <v>1000000</v>
      </c>
      <c r="Q709" s="26"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22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23"/>
        <v>3192</v>
      </c>
      <c r="N710" s="56">
        <v>132</v>
      </c>
      <c r="O710" s="57">
        <v>1508689</v>
      </c>
      <c r="P710" s="57">
        <v>16000000</v>
      </c>
      <c r="Q710" s="26"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22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23"/>
        <v>3353</v>
      </c>
      <c r="N711" s="56">
        <v>106</v>
      </c>
      <c r="O711" s="57">
        <v>532190</v>
      </c>
      <c r="P711" s="57">
        <v>8000000</v>
      </c>
      <c r="Q711" s="26"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22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23"/>
        <v>3109</v>
      </c>
      <c r="N712" s="56">
        <v>134</v>
      </c>
      <c r="O712" s="57">
        <v>2298191</v>
      </c>
      <c r="P712" s="57">
        <v>2400000000</v>
      </c>
      <c r="Q712" s="26"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22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23"/>
        <v>533</v>
      </c>
      <c r="N713" s="56">
        <v>120</v>
      </c>
      <c r="O713" s="57">
        <v>101334374</v>
      </c>
      <c r="P713" s="57">
        <v>24000000</v>
      </c>
      <c r="Q713" s="26"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22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23"/>
        <v>1572</v>
      </c>
      <c r="N714" s="56">
        <v>127</v>
      </c>
      <c r="O714" s="57">
        <v>35422828</v>
      </c>
      <c r="P714" s="57">
        <v>20000000</v>
      </c>
      <c r="Q714" s="26"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22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23"/>
        <v>1496</v>
      </c>
      <c r="N715" s="56">
        <v>136</v>
      </c>
      <c r="O715" s="57">
        <v>37901509</v>
      </c>
      <c r="P715" s="57">
        <v>70000000</v>
      </c>
      <c r="Q715" s="26"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22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23"/>
        <v>3126</v>
      </c>
      <c r="N716" s="56">
        <v>103</v>
      </c>
      <c r="O716" s="57">
        <v>2154540</v>
      </c>
      <c r="P716" s="57">
        <v>45000000</v>
      </c>
      <c r="Q716" s="26"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22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23"/>
        <v>3426</v>
      </c>
      <c r="N717" s="56">
        <v>99</v>
      </c>
      <c r="O717" s="57">
        <v>302204</v>
      </c>
      <c r="P717" s="57">
        <v>3000000</v>
      </c>
      <c r="Q717" s="26"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22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23"/>
        <v>3116</v>
      </c>
      <c r="N718" s="56">
        <v>121</v>
      </c>
      <c r="O718" s="57">
        <v>2221994</v>
      </c>
      <c r="P718" s="57">
        <v>35000000</v>
      </c>
      <c r="Q718" s="26"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22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23"/>
        <v>1345</v>
      </c>
      <c r="N719" s="56">
        <v>115</v>
      </c>
      <c r="O719" s="57">
        <v>43490057</v>
      </c>
      <c r="P719" s="57">
        <v>7500000</v>
      </c>
      <c r="Q719" s="26"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22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23"/>
        <v>1094</v>
      </c>
      <c r="N720" s="56">
        <v>98</v>
      </c>
      <c r="O720" s="57">
        <v>54967359</v>
      </c>
      <c r="P720" s="57">
        <v>40000000</v>
      </c>
      <c r="Q720" s="26"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22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23"/>
        <v>1242</v>
      </c>
      <c r="N721" s="56">
        <v>121</v>
      </c>
      <c r="O721" s="57">
        <v>48068396</v>
      </c>
      <c r="P721" s="57">
        <v>160000000</v>
      </c>
      <c r="Q721" s="26"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22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23"/>
        <v>1790</v>
      </c>
      <c r="N722" s="56">
        <v>93</v>
      </c>
      <c r="O722" s="57">
        <v>29247405</v>
      </c>
      <c r="P722" s="57">
        <v>25000000</v>
      </c>
      <c r="Q722" s="26"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22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23"/>
        <v>1099</v>
      </c>
      <c r="N723" s="56">
        <v>129</v>
      </c>
      <c r="O723" s="57">
        <v>54700065</v>
      </c>
      <c r="P723" s="57">
        <v>105000000</v>
      </c>
      <c r="Q723" s="26"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22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23"/>
        <v>3177</v>
      </c>
      <c r="N724" s="56">
        <v>97</v>
      </c>
      <c r="O724" s="57">
        <v>1686429</v>
      </c>
      <c r="P724" s="57">
        <v>16000000</v>
      </c>
      <c r="Q724" s="26"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22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23"/>
        <v>2790</v>
      </c>
      <c r="N725" s="56">
        <v>118</v>
      </c>
      <c r="O725" s="57">
        <v>6482195</v>
      </c>
      <c r="P725" s="57">
        <v>37000000</v>
      </c>
      <c r="Q725" s="26"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22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23"/>
        <v>2094</v>
      </c>
      <c r="N726" s="56">
        <v>134</v>
      </c>
      <c r="O726" s="57">
        <v>20733485</v>
      </c>
      <c r="P726" s="57">
        <v>5000000</v>
      </c>
      <c r="Q726" s="26"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22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23"/>
        <v>2031</v>
      </c>
      <c r="N727" s="56">
        <v>89</v>
      </c>
      <c r="O727" s="57">
        <v>22359293</v>
      </c>
      <c r="P727" s="57">
        <v>29000000</v>
      </c>
      <c r="Q727" s="26"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22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23"/>
        <v>3561</v>
      </c>
      <c r="N728" s="56">
        <v>111</v>
      </c>
      <c r="O728" s="57">
        <v>94596</v>
      </c>
      <c r="P728" s="57">
        <v>1000000</v>
      </c>
      <c r="Q728" s="26"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22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23"/>
        <v>978</v>
      </c>
      <c r="N729" s="56">
        <v>136</v>
      </c>
      <c r="O729" s="57">
        <v>60984028</v>
      </c>
      <c r="P729" s="57">
        <v>57000000</v>
      </c>
      <c r="Q729" s="26"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22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23"/>
        <v>1357</v>
      </c>
      <c r="N730" s="56">
        <v>111</v>
      </c>
      <c r="O730" s="57">
        <v>42877165</v>
      </c>
      <c r="P730" s="57">
        <v>86000000</v>
      </c>
      <c r="Q730" s="26"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22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23"/>
        <v>947</v>
      </c>
      <c r="N731" s="56">
        <v>126</v>
      </c>
      <c r="O731" s="57">
        <v>63540020</v>
      </c>
      <c r="P731" s="57">
        <v>93000000</v>
      </c>
      <c r="Q731" s="26"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22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23"/>
        <v>1290</v>
      </c>
      <c r="N732" s="56">
        <v>91</v>
      </c>
      <c r="O732" s="57">
        <v>45857453</v>
      </c>
      <c r="P732" s="57">
        <v>3500000</v>
      </c>
      <c r="Q732" s="26"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22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23"/>
        <v>1236</v>
      </c>
      <c r="N733" s="56">
        <v>129</v>
      </c>
      <c r="O733" s="57">
        <v>48265581</v>
      </c>
      <c r="P733" s="57">
        <v>50000000</v>
      </c>
      <c r="Q733" s="26"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22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23"/>
        <v>2707</v>
      </c>
      <c r="N734" s="56">
        <v>112</v>
      </c>
      <c r="O734" s="57">
        <v>7837632</v>
      </c>
      <c r="P734" s="57">
        <v>18000000</v>
      </c>
      <c r="Q734" s="26"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22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23"/>
        <v>1095</v>
      </c>
      <c r="N735" s="56">
        <v>124</v>
      </c>
      <c r="O735" s="57">
        <v>54910560</v>
      </c>
      <c r="P735" s="57">
        <v>60000000</v>
      </c>
      <c r="Q735" s="26"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22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23"/>
        <v>3678</v>
      </c>
      <c r="N736" s="56">
        <v>92</v>
      </c>
      <c r="O736" s="57">
        <v>12836</v>
      </c>
      <c r="P736" s="57">
        <v>4000000</v>
      </c>
      <c r="Q736" s="26"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22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23"/>
        <v>108</v>
      </c>
      <c r="N737" s="56">
        <v>129</v>
      </c>
      <c r="O737" s="57">
        <v>229074524</v>
      </c>
      <c r="P737" s="57">
        <v>73000000</v>
      </c>
      <c r="Q737" s="26"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22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23"/>
        <v>2410</v>
      </c>
      <c r="N738" s="56">
        <v>94</v>
      </c>
      <c r="O738" s="57">
        <v>13801755</v>
      </c>
      <c r="P738" s="57">
        <v>20000000</v>
      </c>
      <c r="Q738" s="26"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22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23"/>
        <v>1398</v>
      </c>
      <c r="N739" s="56">
        <v>124</v>
      </c>
      <c r="O739" s="57">
        <v>41256277</v>
      </c>
      <c r="P739" s="57">
        <v>50000000</v>
      </c>
      <c r="Q739" s="26"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22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23"/>
        <v>2218</v>
      </c>
      <c r="N740" s="56">
        <v>177</v>
      </c>
      <c r="O740" s="57">
        <v>17593391</v>
      </c>
      <c r="P740" s="57">
        <v>80000000</v>
      </c>
      <c r="Q740" s="26"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22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23"/>
        <v>1291</v>
      </c>
      <c r="N741" s="56">
        <v>135</v>
      </c>
      <c r="O741" s="57">
        <v>45856732</v>
      </c>
      <c r="P741" s="57">
        <v>40000000</v>
      </c>
      <c r="Q741" s="26"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22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23"/>
        <v>1625</v>
      </c>
      <c r="N742" s="56">
        <v>110</v>
      </c>
      <c r="O742" s="57">
        <v>33927476</v>
      </c>
      <c r="P742" s="57">
        <v>40000000</v>
      </c>
      <c r="Q742" s="26"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22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23"/>
        <v>974</v>
      </c>
      <c r="N743" s="56">
        <v>116</v>
      </c>
      <c r="O743" s="57">
        <v>61355436</v>
      </c>
      <c r="P743" s="57">
        <v>68000000</v>
      </c>
      <c r="Q743" s="26"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22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23"/>
        <v>2593</v>
      </c>
      <c r="N744" s="56">
        <v>110</v>
      </c>
      <c r="O744" s="57">
        <v>10200000</v>
      </c>
      <c r="P744" s="57">
        <v>10000000</v>
      </c>
      <c r="Q744" s="26"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22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23"/>
        <v>3663</v>
      </c>
      <c r="N745" s="56">
        <v>81</v>
      </c>
      <c r="O745" s="57">
        <v>18195</v>
      </c>
      <c r="P745" s="57">
        <v>250000</v>
      </c>
      <c r="Q745" s="26"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22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23"/>
        <v>2943</v>
      </c>
      <c r="N746" s="56">
        <v>112</v>
      </c>
      <c r="O746" s="57">
        <v>4306697</v>
      </c>
      <c r="P746" s="57">
        <v>5000000</v>
      </c>
      <c r="Q746" s="26"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22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23"/>
        <v>3452</v>
      </c>
      <c r="N747" s="56">
        <v>101</v>
      </c>
      <c r="O747" s="57">
        <v>231417</v>
      </c>
      <c r="P747" s="57">
        <v>60000000</v>
      </c>
      <c r="Q747" s="26"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22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23"/>
        <v>2</v>
      </c>
      <c r="N748" s="56">
        <v>194</v>
      </c>
      <c r="O748" s="57">
        <v>658672302</v>
      </c>
      <c r="P748" s="57">
        <v>200000000</v>
      </c>
      <c r="Q748" s="26"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22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23"/>
        <v>380</v>
      </c>
      <c r="N749" s="56">
        <v>119</v>
      </c>
      <c r="O749" s="57">
        <v>125332007</v>
      </c>
      <c r="P749" s="57">
        <v>110000000</v>
      </c>
      <c r="Q749" s="26"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22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23"/>
        <v>3332</v>
      </c>
      <c r="N750" s="56">
        <v>86</v>
      </c>
      <c r="O750" s="57">
        <v>617172</v>
      </c>
      <c r="P750" s="57">
        <v>375000</v>
      </c>
      <c r="Q750" s="26"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22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23"/>
        <v>2527</v>
      </c>
      <c r="N751" s="56">
        <v>100</v>
      </c>
      <c r="O751" s="57">
        <v>11466088</v>
      </c>
      <c r="P751" s="57">
        <v>71000000</v>
      </c>
      <c r="Q751" s="26"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22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23"/>
        <v>3153</v>
      </c>
      <c r="N752" s="56">
        <v>84</v>
      </c>
      <c r="O752" s="57">
        <v>1950218</v>
      </c>
      <c r="P752" s="57">
        <v>1000000</v>
      </c>
      <c r="Q752" s="26"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22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23"/>
        <v>2649</v>
      </c>
      <c r="N753" s="56">
        <v>113</v>
      </c>
      <c r="O753" s="57">
        <v>9054736</v>
      </c>
      <c r="P753" s="57">
        <v>2700000</v>
      </c>
      <c r="Q753" s="26"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22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23"/>
        <v>1256</v>
      </c>
      <c r="N754" s="56">
        <v>104</v>
      </c>
      <c r="O754" s="57">
        <v>47474112</v>
      </c>
      <c r="P754" s="57">
        <v>90000000</v>
      </c>
      <c r="Q754" s="26"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22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23"/>
        <v>1355</v>
      </c>
      <c r="N755" s="56">
        <v>97</v>
      </c>
      <c r="O755" s="57">
        <v>43022524</v>
      </c>
      <c r="P755" s="57">
        <v>15000000</v>
      </c>
      <c r="Q755" s="26"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22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23"/>
        <v>2792</v>
      </c>
      <c r="N756" s="56">
        <v>101</v>
      </c>
      <c r="O756" s="57">
        <v>6448817</v>
      </c>
      <c r="P756" s="57">
        <v>35000000</v>
      </c>
      <c r="Q756" s="26"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22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23"/>
        <v>3350</v>
      </c>
      <c r="N757" s="56">
        <v>87</v>
      </c>
      <c r="O757" s="57">
        <v>536767</v>
      </c>
      <c r="P757" s="57">
        <v>60000</v>
      </c>
      <c r="Q757" s="26"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22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23"/>
        <v>2272</v>
      </c>
      <c r="N758" s="56">
        <v>121</v>
      </c>
      <c r="O758" s="57">
        <v>16574731</v>
      </c>
      <c r="P758" s="57">
        <v>13000000</v>
      </c>
      <c r="Q758" s="26"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22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23"/>
        <v>240</v>
      </c>
      <c r="N759" s="56">
        <v>95</v>
      </c>
      <c r="O759" s="57">
        <v>162792677</v>
      </c>
      <c r="P759" s="57">
        <v>120000000</v>
      </c>
      <c r="Q759" s="26"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22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23"/>
        <v>1058</v>
      </c>
      <c r="N760" s="56">
        <v>115</v>
      </c>
      <c r="O760" s="57">
        <v>56702901</v>
      </c>
      <c r="P760" s="57">
        <v>60000000</v>
      </c>
      <c r="Q760" s="26"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22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23"/>
        <v>1757</v>
      </c>
      <c r="N761" s="56">
        <v>82</v>
      </c>
      <c r="O761" s="57">
        <v>30324946</v>
      </c>
      <c r="P761" s="57">
        <v>17000000</v>
      </c>
      <c r="Q761" s="26"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22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23"/>
        <v>2278</v>
      </c>
      <c r="N762" s="56">
        <v>121</v>
      </c>
      <c r="O762" s="57">
        <v>16311763</v>
      </c>
      <c r="P762" s="57">
        <v>17000000</v>
      </c>
      <c r="Q762" s="26"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22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23"/>
        <v>2774</v>
      </c>
      <c r="N763" s="56">
        <v>101</v>
      </c>
      <c r="O763" s="57">
        <v>6712241</v>
      </c>
      <c r="P763" s="57">
        <v>7500000</v>
      </c>
      <c r="Q763" s="26"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22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23"/>
        <v>3587</v>
      </c>
      <c r="N764" s="56">
        <v>93</v>
      </c>
      <c r="O764" s="57">
        <v>64359</v>
      </c>
      <c r="P764" s="57">
        <v>2500000</v>
      </c>
      <c r="Q764" s="26"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22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23"/>
        <v>613</v>
      </c>
      <c r="N765" s="56">
        <v>83</v>
      </c>
      <c r="O765" s="57">
        <v>90646554</v>
      </c>
      <c r="P765" s="57">
        <v>105000000</v>
      </c>
      <c r="Q765" s="26"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22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23"/>
        <v>148</v>
      </c>
      <c r="N766" s="56">
        <v>153</v>
      </c>
      <c r="O766" s="57">
        <v>201573391</v>
      </c>
      <c r="P766" s="57">
        <v>140000000</v>
      </c>
      <c r="Q766" s="26"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22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23"/>
        <v>2187</v>
      </c>
      <c r="N767" s="56">
        <v>97</v>
      </c>
      <c r="O767" s="57">
        <v>18318000</v>
      </c>
      <c r="P767" s="57">
        <v>80000000</v>
      </c>
      <c r="Q767" s="26"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22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23"/>
        <v>2537</v>
      </c>
      <c r="N768" s="56">
        <v>76</v>
      </c>
      <c r="O768" s="57">
        <v>11144518</v>
      </c>
      <c r="P768" s="57">
        <v>15000000</v>
      </c>
      <c r="Q768" s="26"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22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23"/>
        <v>2012</v>
      </c>
      <c r="N769" s="56">
        <v>172</v>
      </c>
      <c r="O769" s="57">
        <v>22843047</v>
      </c>
      <c r="P769" s="57">
        <v>55000000</v>
      </c>
      <c r="Q769" s="26"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24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si="23"/>
        <v>852</v>
      </c>
      <c r="N770" s="56">
        <v>110</v>
      </c>
      <c r="O770" s="57">
        <v>70001065</v>
      </c>
      <c r="P770" s="57">
        <v>45000000</v>
      </c>
      <c r="Q770" s="26"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24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ref="M771:M834" si="25">RANK(O771,O:O)</f>
        <v>1683</v>
      </c>
      <c r="N771" s="56">
        <v>89</v>
      </c>
      <c r="O771" s="57">
        <v>32368960</v>
      </c>
      <c r="P771" s="57">
        <v>25000000</v>
      </c>
      <c r="Q771" s="26"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24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25"/>
        <v>3674</v>
      </c>
      <c r="N772" s="56">
        <v>90</v>
      </c>
      <c r="O772" s="57">
        <v>13493</v>
      </c>
      <c r="P772" s="57">
        <v>600000</v>
      </c>
      <c r="Q772" s="26"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24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25"/>
        <v>3098</v>
      </c>
      <c r="N773" s="56">
        <v>110</v>
      </c>
      <c r="O773" s="57">
        <v>2365931</v>
      </c>
      <c r="P773" s="57">
        <v>1500000</v>
      </c>
      <c r="Q773" s="26"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24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25"/>
        <v>1872</v>
      </c>
      <c r="N774" s="56">
        <v>108</v>
      </c>
      <c r="O774" s="57">
        <v>26525834</v>
      </c>
      <c r="P774" s="57">
        <v>30000000</v>
      </c>
      <c r="Q774" s="26"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24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25"/>
        <v>1925</v>
      </c>
      <c r="N775" s="56">
        <v>100</v>
      </c>
      <c r="O775" s="57">
        <v>25339117</v>
      </c>
      <c r="P775" s="57">
        <v>10000000</v>
      </c>
      <c r="Q775" s="26"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24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25"/>
        <v>2883</v>
      </c>
      <c r="N776" s="56">
        <v>113</v>
      </c>
      <c r="O776" s="57">
        <v>5032496</v>
      </c>
      <c r="P776" s="57">
        <v>12000000</v>
      </c>
      <c r="Q776" s="26"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24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25"/>
        <v>2853</v>
      </c>
      <c r="N777" s="56">
        <v>113</v>
      </c>
      <c r="O777" s="57">
        <v>5595428</v>
      </c>
      <c r="P777" s="57">
        <v>2900000</v>
      </c>
      <c r="Q777" s="26"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24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25"/>
        <v>3422</v>
      </c>
      <c r="N778" s="56">
        <v>95</v>
      </c>
      <c r="O778" s="57">
        <v>306715</v>
      </c>
      <c r="P778" s="57">
        <v>10000000</v>
      </c>
      <c r="Q778" s="26"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24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25"/>
        <v>736</v>
      </c>
      <c r="N779" s="56">
        <v>114</v>
      </c>
      <c r="O779" s="57">
        <v>78745923</v>
      </c>
      <c r="P779" s="57">
        <v>55000000</v>
      </c>
      <c r="Q779" s="26"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24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25"/>
        <v>3163</v>
      </c>
      <c r="N780" s="56">
        <v>104</v>
      </c>
      <c r="O780" s="57">
        <v>1789892</v>
      </c>
      <c r="P780" s="57">
        <v>8000000</v>
      </c>
      <c r="Q780" s="26"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24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25"/>
        <v>2380</v>
      </c>
      <c r="N781" s="56">
        <v>111</v>
      </c>
      <c r="O781" s="57">
        <v>14337579</v>
      </c>
      <c r="P781" s="57">
        <v>27000000</v>
      </c>
      <c r="Q781" s="26"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24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25"/>
        <v>2344</v>
      </c>
      <c r="N782" s="56">
        <v>96</v>
      </c>
      <c r="O782" s="57">
        <v>15062898</v>
      </c>
      <c r="P782" s="57">
        <v>14000000</v>
      </c>
      <c r="Q782" s="26"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24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25"/>
        <v>305</v>
      </c>
      <c r="N783" s="56">
        <v>120</v>
      </c>
      <c r="O783" s="57">
        <v>140459099</v>
      </c>
      <c r="P783" s="57">
        <v>75000000</v>
      </c>
      <c r="Q783" s="26"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24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25"/>
        <v>2536</v>
      </c>
      <c r="N784" s="56">
        <v>106</v>
      </c>
      <c r="O784" s="57">
        <v>11146409</v>
      </c>
      <c r="P784" s="57">
        <v>45000000</v>
      </c>
      <c r="Q784" s="26"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24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25"/>
        <v>3556</v>
      </c>
      <c r="N785" s="56">
        <v>90</v>
      </c>
      <c r="O785" s="57">
        <v>99147</v>
      </c>
      <c r="P785" s="57">
        <v>2000000</v>
      </c>
      <c r="Q785" s="26"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24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25"/>
        <v>2613</v>
      </c>
      <c r="N786" s="56">
        <v>82</v>
      </c>
      <c r="O786" s="57">
        <v>9975684</v>
      </c>
      <c r="P786" s="57">
        <v>13000000</v>
      </c>
      <c r="Q786" s="26"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24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25"/>
        <v>2228</v>
      </c>
      <c r="N787" s="56">
        <v>84</v>
      </c>
      <c r="O787" s="57">
        <v>17411331</v>
      </c>
      <c r="P787" s="57">
        <v>15000000</v>
      </c>
      <c r="Q787" s="26"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24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25"/>
        <v>292</v>
      </c>
      <c r="N788" s="56">
        <v>85</v>
      </c>
      <c r="O788" s="57">
        <v>144156464</v>
      </c>
      <c r="P788" s="57">
        <v>71500000</v>
      </c>
      <c r="Q788" s="26"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24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25"/>
        <v>1777</v>
      </c>
      <c r="N789" s="56">
        <v>124</v>
      </c>
      <c r="O789" s="57">
        <v>30012990</v>
      </c>
      <c r="P789" s="57">
        <v>25000000</v>
      </c>
      <c r="Q789" s="26"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24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25"/>
        <v>461</v>
      </c>
      <c r="N790" s="56">
        <v>140</v>
      </c>
      <c r="O790" s="57">
        <v>111544445</v>
      </c>
      <c r="P790" s="57">
        <v>90000000</v>
      </c>
      <c r="Q790" s="26"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24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25"/>
        <v>909</v>
      </c>
      <c r="N791" s="56">
        <v>121</v>
      </c>
      <c r="O791" s="57">
        <v>65703412</v>
      </c>
      <c r="P791" s="57">
        <v>26000000</v>
      </c>
      <c r="Q791" s="26"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24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25"/>
        <v>2566</v>
      </c>
      <c r="N792" s="56">
        <v>118</v>
      </c>
      <c r="O792" s="57">
        <v>10562387</v>
      </c>
      <c r="P792" s="57">
        <v>18500000</v>
      </c>
      <c r="Q792" s="26"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24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25"/>
        <v>2796</v>
      </c>
      <c r="N793" s="56">
        <v>105</v>
      </c>
      <c r="O793" s="57">
        <v>6390032</v>
      </c>
      <c r="P793" s="57">
        <v>3500000</v>
      </c>
      <c r="Q793" s="26"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24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25"/>
        <v>2236</v>
      </c>
      <c r="N794" s="56">
        <v>82</v>
      </c>
      <c r="O794" s="57">
        <v>17278980</v>
      </c>
      <c r="P794" s="57">
        <v>8000000</v>
      </c>
      <c r="Q794" s="26"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24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25"/>
        <v>3049</v>
      </c>
      <c r="N795" s="56">
        <v>134</v>
      </c>
      <c r="O795" s="57">
        <v>3000000</v>
      </c>
      <c r="P795" s="57">
        <v>3000000</v>
      </c>
      <c r="Q795" s="26"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24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25"/>
        <v>2123</v>
      </c>
      <c r="N796" s="56">
        <v>97</v>
      </c>
      <c r="O796" s="57">
        <v>19819494</v>
      </c>
      <c r="P796" s="57">
        <v>70000000</v>
      </c>
      <c r="Q796" s="26"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24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25"/>
        <v>2054</v>
      </c>
      <c r="N797" s="56">
        <v>136</v>
      </c>
      <c r="O797" s="57">
        <v>21554585</v>
      </c>
      <c r="P797" s="57">
        <v>25000000</v>
      </c>
      <c r="Q797" s="26"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24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25"/>
        <v>2498</v>
      </c>
      <c r="N798" s="56">
        <v>114</v>
      </c>
      <c r="O798" s="57">
        <v>12065985</v>
      </c>
      <c r="P798" s="57">
        <v>60000000</v>
      </c>
      <c r="Q798" s="26"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24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25"/>
        <v>2577</v>
      </c>
      <c r="N799" s="56">
        <v>91</v>
      </c>
      <c r="O799" s="57">
        <v>10443316</v>
      </c>
      <c r="P799" s="57">
        <v>15000000</v>
      </c>
      <c r="Q799" s="26"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24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25"/>
        <v>999</v>
      </c>
      <c r="N800" s="56">
        <v>114</v>
      </c>
      <c r="O800" s="57">
        <v>60033780</v>
      </c>
      <c r="P800" s="57">
        <v>30000000</v>
      </c>
      <c r="Q800" s="26"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24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25"/>
        <v>1508</v>
      </c>
      <c r="N801" s="56">
        <v>124</v>
      </c>
      <c r="O801" s="57">
        <v>37672350</v>
      </c>
      <c r="P801" s="57">
        <v>20000000</v>
      </c>
      <c r="Q801" s="26"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24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25"/>
        <v>2585</v>
      </c>
      <c r="N802" s="56">
        <v>93</v>
      </c>
      <c r="O802" s="57">
        <v>10305534</v>
      </c>
      <c r="P802" s="57">
        <v>3500000</v>
      </c>
      <c r="Q802" s="26"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24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25"/>
        <v>1431</v>
      </c>
      <c r="N803" s="56">
        <v>100</v>
      </c>
      <c r="O803" s="57">
        <v>39989008</v>
      </c>
      <c r="P803" s="57">
        <v>24000000</v>
      </c>
      <c r="Q803" s="26"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24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25"/>
        <v>2606</v>
      </c>
      <c r="N804" s="56">
        <v>91</v>
      </c>
      <c r="O804" s="57">
        <v>10076136</v>
      </c>
      <c r="P804" s="57">
        <v>35000000</v>
      </c>
      <c r="Q804" s="26"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24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25"/>
        <v>3283</v>
      </c>
      <c r="N805" s="56">
        <v>106</v>
      </c>
      <c r="O805" s="57">
        <v>886410</v>
      </c>
      <c r="P805" s="57">
        <v>3500000</v>
      </c>
      <c r="Q805" s="26"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24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25"/>
        <v>3499</v>
      </c>
      <c r="N806" s="56">
        <v>118</v>
      </c>
      <c r="O806" s="57">
        <v>146072</v>
      </c>
      <c r="P806" s="57">
        <v>140000000</v>
      </c>
      <c r="Q806" s="26"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24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25"/>
        <v>356</v>
      </c>
      <c r="N807" s="56">
        <v>127</v>
      </c>
      <c r="O807" s="57">
        <v>129734803</v>
      </c>
      <c r="P807" s="57">
        <v>140000000</v>
      </c>
      <c r="Q807" s="26"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24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25"/>
        <v>2465</v>
      </c>
      <c r="N808" s="56">
        <v>100</v>
      </c>
      <c r="O808" s="57">
        <v>12902790</v>
      </c>
      <c r="P808" s="57">
        <v>12000000</v>
      </c>
      <c r="Q808" s="26"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24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25"/>
        <v>2991</v>
      </c>
      <c r="N809" s="56">
        <v>120</v>
      </c>
      <c r="O809" s="57">
        <v>3650677</v>
      </c>
      <c r="P809" s="57">
        <v>960000</v>
      </c>
      <c r="Q809" s="26"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24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25"/>
        <v>862</v>
      </c>
      <c r="N810" s="56">
        <v>130</v>
      </c>
      <c r="O810" s="57">
        <v>69102910</v>
      </c>
      <c r="P810" s="57">
        <v>80000000</v>
      </c>
      <c r="Q810" s="26"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24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25"/>
        <v>1319</v>
      </c>
      <c r="N811" s="56">
        <v>178</v>
      </c>
      <c r="O811" s="57">
        <v>44606335</v>
      </c>
      <c r="P811" s="57">
        <v>90000000</v>
      </c>
      <c r="Q811" s="26"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24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25"/>
        <v>2942</v>
      </c>
      <c r="N812" s="56">
        <v>93</v>
      </c>
      <c r="O812" s="57">
        <v>4308981</v>
      </c>
      <c r="P812" s="57">
        <v>24000000</v>
      </c>
      <c r="Q812" s="26"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24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25"/>
        <v>1662</v>
      </c>
      <c r="N813" s="56">
        <v>111</v>
      </c>
      <c r="O813" s="57">
        <v>32940507</v>
      </c>
      <c r="P813" s="57">
        <v>60000000</v>
      </c>
      <c r="Q813" s="26"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24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25"/>
        <v>1196</v>
      </c>
      <c r="N814" s="56">
        <v>114</v>
      </c>
      <c r="O814" s="57">
        <v>50628009</v>
      </c>
      <c r="P814" s="57">
        <v>90000000</v>
      </c>
      <c r="Q814" s="26"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24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25"/>
        <v>403</v>
      </c>
      <c r="N815" s="56">
        <v>88</v>
      </c>
      <c r="O815" s="57">
        <v>120618403</v>
      </c>
      <c r="P815" s="57">
        <v>90000000</v>
      </c>
      <c r="Q815" s="26"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24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25"/>
        <v>3687</v>
      </c>
      <c r="N816" s="56">
        <v>107</v>
      </c>
      <c r="O816" s="57">
        <v>10508</v>
      </c>
      <c r="P816" s="57">
        <v>700000</v>
      </c>
      <c r="Q816" s="26"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24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25"/>
        <v>3009</v>
      </c>
      <c r="N817" s="56">
        <v>104</v>
      </c>
      <c r="O817" s="57">
        <v>3386698</v>
      </c>
      <c r="P817" s="57">
        <v>1000000</v>
      </c>
      <c r="Q817" s="26"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24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25"/>
        <v>1997</v>
      </c>
      <c r="N818" s="56">
        <v>127</v>
      </c>
      <c r="O818" s="57">
        <v>23209440</v>
      </c>
      <c r="P818" s="57">
        <v>30000000</v>
      </c>
      <c r="Q818" s="26"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24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25"/>
        <v>1524</v>
      </c>
      <c r="N819" s="56">
        <v>123</v>
      </c>
      <c r="O819" s="57">
        <v>37339525</v>
      </c>
      <c r="P819" s="57">
        <v>48000000</v>
      </c>
      <c r="Q819" s="26"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24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25"/>
        <v>325</v>
      </c>
      <c r="N820" s="56">
        <v>115</v>
      </c>
      <c r="O820" s="57">
        <v>135014968</v>
      </c>
      <c r="P820" s="57">
        <v>50000000</v>
      </c>
      <c r="Q820" s="26"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24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25"/>
        <v>3022</v>
      </c>
      <c r="N821" s="56">
        <v>84</v>
      </c>
      <c r="O821" s="57">
        <v>3216970</v>
      </c>
      <c r="P821" s="57">
        <v>60000</v>
      </c>
      <c r="Q821" s="26"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24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25"/>
        <v>1278</v>
      </c>
      <c r="N822" s="56">
        <v>104</v>
      </c>
      <c r="O822" s="57">
        <v>46611204</v>
      </c>
      <c r="P822" s="57">
        <v>48000000</v>
      </c>
      <c r="Q822" s="26"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24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25"/>
        <v>1462</v>
      </c>
      <c r="N823" s="56">
        <v>143</v>
      </c>
      <c r="O823" s="57">
        <v>38966057</v>
      </c>
      <c r="P823" s="57">
        <v>65000000</v>
      </c>
      <c r="Q823" s="26"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24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25"/>
        <v>1389</v>
      </c>
      <c r="N824" s="56">
        <v>122</v>
      </c>
      <c r="O824" s="57">
        <v>41609593</v>
      </c>
      <c r="P824" s="57">
        <v>55000000</v>
      </c>
      <c r="Q824" s="26"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24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25"/>
        <v>2009</v>
      </c>
      <c r="N825" s="56">
        <v>121</v>
      </c>
      <c r="O825" s="57">
        <v>22905674</v>
      </c>
      <c r="P825" s="57">
        <v>12000000</v>
      </c>
      <c r="Q825" s="26"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24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25"/>
        <v>2737</v>
      </c>
      <c r="N826" s="56">
        <v>81</v>
      </c>
      <c r="O826" s="57">
        <v>7267324</v>
      </c>
      <c r="P826" s="57">
        <v>3500000</v>
      </c>
      <c r="Q826" s="26"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24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25"/>
        <v>2246</v>
      </c>
      <c r="N827" s="56">
        <v>93</v>
      </c>
      <c r="O827" s="57">
        <v>17096053</v>
      </c>
      <c r="P827" s="57">
        <v>9000000</v>
      </c>
      <c r="Q827" s="26"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24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25"/>
        <v>3650</v>
      </c>
      <c r="N828" s="56">
        <v>88</v>
      </c>
      <c r="O828" s="57">
        <v>21210</v>
      </c>
      <c r="P828" s="57">
        <v>1000000</v>
      </c>
      <c r="Q828" s="26"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24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25"/>
        <v>127</v>
      </c>
      <c r="N829" s="56">
        <v>169</v>
      </c>
      <c r="O829" s="57">
        <v>216119491</v>
      </c>
      <c r="P829" s="57">
        <v>70000000</v>
      </c>
      <c r="Q829" s="26"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24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25"/>
        <v>552</v>
      </c>
      <c r="N830" s="56">
        <v>123</v>
      </c>
      <c r="O830" s="57">
        <v>100241322</v>
      </c>
      <c r="P830" s="57">
        <v>25000000</v>
      </c>
      <c r="Q830" s="26"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24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25"/>
        <v>2192</v>
      </c>
      <c r="N831" s="56">
        <v>114</v>
      </c>
      <c r="O831" s="57">
        <v>18252684</v>
      </c>
      <c r="P831" s="57">
        <v>30000000</v>
      </c>
      <c r="Q831" s="26"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24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25"/>
        <v>787</v>
      </c>
      <c r="N832" s="56">
        <v>98</v>
      </c>
      <c r="O832" s="57">
        <v>74329966</v>
      </c>
      <c r="P832" s="57">
        <v>70000000</v>
      </c>
      <c r="Q832" s="26"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24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25"/>
        <v>3524</v>
      </c>
      <c r="N833" s="56">
        <v>91</v>
      </c>
      <c r="O833" s="57">
        <v>124494</v>
      </c>
      <c r="P833" s="57">
        <v>2000000</v>
      </c>
      <c r="Q833" s="26"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26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si="25"/>
        <v>3274</v>
      </c>
      <c r="N834" s="56">
        <v>100</v>
      </c>
      <c r="O834" s="57">
        <v>982214</v>
      </c>
      <c r="P834" s="57">
        <v>1000000</v>
      </c>
      <c r="Q834" s="26"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26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ref="M835:M898" si="27">RANK(O835,O:O)</f>
        <v>2505</v>
      </c>
      <c r="N835" s="56">
        <v>99</v>
      </c>
      <c r="O835" s="57">
        <v>11883495</v>
      </c>
      <c r="P835" s="57">
        <v>9000000</v>
      </c>
      <c r="Q835" s="26"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26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27"/>
        <v>2861</v>
      </c>
      <c r="N836" s="56">
        <v>91</v>
      </c>
      <c r="O836" s="57">
        <v>5480318</v>
      </c>
      <c r="P836" s="57">
        <v>5000000</v>
      </c>
      <c r="Q836" s="26"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26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27"/>
        <v>1116</v>
      </c>
      <c r="N837" s="56">
        <v>108</v>
      </c>
      <c r="O837" s="57">
        <v>53955614</v>
      </c>
      <c r="P837" s="57">
        <v>40000000</v>
      </c>
      <c r="Q837" s="26"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26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27"/>
        <v>2772</v>
      </c>
      <c r="N838" s="56">
        <v>89</v>
      </c>
      <c r="O838" s="57">
        <v>6719300</v>
      </c>
      <c r="P838" s="57">
        <v>2000000</v>
      </c>
      <c r="Q838" s="26"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26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27"/>
        <v>1085</v>
      </c>
      <c r="N839" s="56">
        <v>98</v>
      </c>
      <c r="O839" s="57">
        <v>55585389</v>
      </c>
      <c r="P839" s="57">
        <v>69000000</v>
      </c>
      <c r="Q839" s="26"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26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27"/>
        <v>2366</v>
      </c>
      <c r="N840" s="56">
        <v>99</v>
      </c>
      <c r="O840" s="57">
        <v>14567883</v>
      </c>
      <c r="P840" s="57">
        <v>75000000</v>
      </c>
      <c r="Q840" s="26"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26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27"/>
        <v>1536</v>
      </c>
      <c r="N841" s="56">
        <v>134</v>
      </c>
      <c r="O841" s="57">
        <v>36976367</v>
      </c>
      <c r="P841" s="57">
        <v>75000000</v>
      </c>
      <c r="Q841" s="26"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26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27"/>
        <v>846</v>
      </c>
      <c r="N842" s="56">
        <v>103</v>
      </c>
      <c r="O842" s="57">
        <v>70117571</v>
      </c>
      <c r="P842" s="57">
        <v>58000000</v>
      </c>
      <c r="Q842" s="26"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26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27"/>
        <v>609</v>
      </c>
      <c r="N843" s="56">
        <v>124</v>
      </c>
      <c r="O843" s="57">
        <v>91030827</v>
      </c>
      <c r="P843" s="57">
        <v>50000000</v>
      </c>
      <c r="Q843" s="26"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26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27"/>
        <v>3176</v>
      </c>
      <c r="N844" s="56">
        <v>115</v>
      </c>
      <c r="O844" s="57">
        <v>1687311</v>
      </c>
      <c r="P844" s="57">
        <v>700000000</v>
      </c>
      <c r="Q844" s="26"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26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27"/>
        <v>1856</v>
      </c>
      <c r="N845" s="56">
        <v>91</v>
      </c>
      <c r="O845" s="57">
        <v>27052167</v>
      </c>
      <c r="P845" s="57">
        <v>13000000</v>
      </c>
      <c r="Q845" s="26"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26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27"/>
        <v>2226</v>
      </c>
      <c r="N846" s="56">
        <v>117</v>
      </c>
      <c r="O846" s="57">
        <v>17439163</v>
      </c>
      <c r="P846" s="57">
        <v>15000000</v>
      </c>
      <c r="Q846" s="26"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26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27"/>
        <v>3182</v>
      </c>
      <c r="N847" s="56">
        <v>105</v>
      </c>
      <c r="O847" s="57">
        <v>1647780</v>
      </c>
      <c r="P847" s="57">
        <v>1300000</v>
      </c>
      <c r="Q847" s="26"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26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27"/>
        <v>1428</v>
      </c>
      <c r="N848" s="56">
        <v>104</v>
      </c>
      <c r="O848" s="57">
        <v>40064955</v>
      </c>
      <c r="P848" s="57">
        <v>15000000</v>
      </c>
      <c r="Q848" s="26"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26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27"/>
        <v>774</v>
      </c>
      <c r="N849" s="56">
        <v>170</v>
      </c>
      <c r="O849" s="57">
        <v>75370763</v>
      </c>
      <c r="P849" s="57">
        <v>60000000</v>
      </c>
      <c r="Q849" s="26"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26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27"/>
        <v>2018</v>
      </c>
      <c r="N850" s="56">
        <v>86</v>
      </c>
      <c r="O850" s="57">
        <v>22717758</v>
      </c>
      <c r="P850" s="57">
        <v>40000000</v>
      </c>
      <c r="Q850" s="26"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26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27"/>
        <v>1053</v>
      </c>
      <c r="N851" s="56">
        <v>132</v>
      </c>
      <c r="O851" s="57">
        <v>56876365</v>
      </c>
      <c r="P851" s="57">
        <v>35000000</v>
      </c>
      <c r="Q851" s="26"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26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27"/>
        <v>586</v>
      </c>
      <c r="N852" s="56">
        <v>136</v>
      </c>
      <c r="O852" s="57">
        <v>93771072</v>
      </c>
      <c r="P852" s="57">
        <v>65000000</v>
      </c>
      <c r="Q852" s="26"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26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27"/>
        <v>1322</v>
      </c>
      <c r="N853" s="56">
        <v>140</v>
      </c>
      <c r="O853" s="57">
        <v>44484065</v>
      </c>
      <c r="P853" s="57">
        <v>50000000</v>
      </c>
      <c r="Q853" s="26"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26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27"/>
        <v>2587</v>
      </c>
      <c r="N854" s="56">
        <v>123</v>
      </c>
      <c r="O854" s="57">
        <v>10297897</v>
      </c>
      <c r="P854" s="57">
        <v>27000000</v>
      </c>
      <c r="Q854" s="26"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26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27"/>
        <v>1794</v>
      </c>
      <c r="N855" s="56">
        <v>111</v>
      </c>
      <c r="O855" s="57">
        <v>29106737</v>
      </c>
      <c r="P855" s="57">
        <v>15000000</v>
      </c>
      <c r="Q855" s="26"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26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27"/>
        <v>2003</v>
      </c>
      <c r="N856" s="56">
        <v>104</v>
      </c>
      <c r="O856" s="57">
        <v>23031390</v>
      </c>
      <c r="P856" s="57">
        <v>4500000</v>
      </c>
      <c r="Q856" s="26"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26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27"/>
        <v>535</v>
      </c>
      <c r="N857" s="56">
        <v>99</v>
      </c>
      <c r="O857" s="57">
        <v>101217900</v>
      </c>
      <c r="P857" s="57">
        <v>70000000</v>
      </c>
      <c r="Q857" s="26"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26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27"/>
        <v>2630</v>
      </c>
      <c r="N858" s="56">
        <v>130</v>
      </c>
      <c r="O858" s="57">
        <v>9473382</v>
      </c>
      <c r="P858" s="57">
        <v>10000000</v>
      </c>
      <c r="Q858" s="26"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26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27"/>
        <v>2159</v>
      </c>
      <c r="N859" s="56">
        <v>96</v>
      </c>
      <c r="O859" s="57">
        <v>18967571</v>
      </c>
      <c r="P859" s="57">
        <v>30000000</v>
      </c>
      <c r="Q859" s="26"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26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27"/>
        <v>544</v>
      </c>
      <c r="N860" s="56">
        <v>83</v>
      </c>
      <c r="O860" s="57">
        <v>100491683</v>
      </c>
      <c r="P860" s="57">
        <v>24000000</v>
      </c>
      <c r="Q860" s="26"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26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27"/>
        <v>1406</v>
      </c>
      <c r="N861" s="56">
        <v>116</v>
      </c>
      <c r="O861" s="57">
        <v>40932372</v>
      </c>
      <c r="P861" s="57">
        <v>70000000</v>
      </c>
      <c r="Q861" s="26"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26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27"/>
        <v>1548</v>
      </c>
      <c r="N862" s="56">
        <v>215</v>
      </c>
      <c r="O862" s="57">
        <v>36385763</v>
      </c>
      <c r="P862" s="57">
        <v>52000000</v>
      </c>
      <c r="Q862" s="26"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26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27"/>
        <v>377</v>
      </c>
      <c r="N863" s="56">
        <v>103</v>
      </c>
      <c r="O863" s="57">
        <v>125603360</v>
      </c>
      <c r="P863" s="57">
        <v>60000000</v>
      </c>
      <c r="Q863" s="26"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26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27"/>
        <v>244</v>
      </c>
      <c r="N864" s="56">
        <v>90</v>
      </c>
      <c r="O864" s="57">
        <v>161487252</v>
      </c>
      <c r="P864" s="57">
        <v>20000000</v>
      </c>
      <c r="Q864" s="26"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26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27"/>
        <v>669</v>
      </c>
      <c r="N865" s="56">
        <v>121</v>
      </c>
      <c r="O865" s="57">
        <v>83892374</v>
      </c>
      <c r="P865" s="57">
        <v>66000000</v>
      </c>
      <c r="Q865" s="26"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26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27"/>
        <v>206</v>
      </c>
      <c r="N866" s="56">
        <v>107</v>
      </c>
      <c r="O866" s="57">
        <v>176483808</v>
      </c>
      <c r="P866" s="57">
        <v>23000000</v>
      </c>
      <c r="Q866" s="26"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26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27"/>
        <v>1492</v>
      </c>
      <c r="N867" s="56">
        <v>99</v>
      </c>
      <c r="O867" s="57">
        <v>38048637</v>
      </c>
      <c r="P867" s="57">
        <v>14000000</v>
      </c>
      <c r="Q867" s="26"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26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27"/>
        <v>2114</v>
      </c>
      <c r="N868" s="56">
        <v>104</v>
      </c>
      <c r="O868" s="57">
        <v>20241395</v>
      </c>
      <c r="P868" s="57">
        <v>20000000</v>
      </c>
      <c r="Q868" s="26"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26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27"/>
        <v>2616</v>
      </c>
      <c r="N869" s="56">
        <v>100</v>
      </c>
      <c r="O869" s="57">
        <v>9801782</v>
      </c>
      <c r="P869" s="57">
        <v>10000000</v>
      </c>
      <c r="Q869" s="26"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26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27"/>
        <v>1956</v>
      </c>
      <c r="N870" s="56">
        <v>91</v>
      </c>
      <c r="O870" s="57">
        <v>24788807</v>
      </c>
      <c r="P870" s="57">
        <v>3000000</v>
      </c>
      <c r="Q870" s="26"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26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27"/>
        <v>1088</v>
      </c>
      <c r="N871" s="56">
        <v>113</v>
      </c>
      <c r="O871" s="57">
        <v>55350897</v>
      </c>
      <c r="P871" s="57">
        <v>85000000</v>
      </c>
      <c r="Q871" s="26"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26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27"/>
        <v>1783</v>
      </c>
      <c r="N872" s="56">
        <v>115</v>
      </c>
      <c r="O872" s="57">
        <v>29753944</v>
      </c>
      <c r="P872" s="57">
        <v>20000000</v>
      </c>
      <c r="Q872" s="26"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26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27"/>
        <v>3304</v>
      </c>
      <c r="N873" s="56">
        <v>117</v>
      </c>
      <c r="O873" s="57">
        <v>777423</v>
      </c>
      <c r="P873" s="57">
        <v>25000000</v>
      </c>
      <c r="Q873" s="26"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26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27"/>
        <v>2695</v>
      </c>
      <c r="N874" s="56">
        <v>84</v>
      </c>
      <c r="O874" s="57">
        <v>8026971</v>
      </c>
      <c r="P874" s="57">
        <v>13000000</v>
      </c>
      <c r="Q874" s="26"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26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27"/>
        <v>437</v>
      </c>
      <c r="N875" s="56">
        <v>119</v>
      </c>
      <c r="O875" s="57">
        <v>115731542</v>
      </c>
      <c r="P875" s="57">
        <v>65000000</v>
      </c>
      <c r="Q875" s="26"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26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27"/>
        <v>3149</v>
      </c>
      <c r="N876" s="56">
        <v>116</v>
      </c>
      <c r="O876" s="57">
        <v>1980338</v>
      </c>
      <c r="P876" s="57">
        <v>5000000</v>
      </c>
      <c r="Q876" s="26"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26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27"/>
        <v>1484</v>
      </c>
      <c r="N877" s="56">
        <v>97</v>
      </c>
      <c r="O877" s="57">
        <v>38176108</v>
      </c>
      <c r="P877" s="57">
        <v>16000000</v>
      </c>
      <c r="Q877" s="26"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26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27"/>
        <v>2764</v>
      </c>
      <c r="N878" s="56">
        <v>101</v>
      </c>
      <c r="O878" s="57">
        <v>6851636</v>
      </c>
      <c r="P878" s="57">
        <v>6000000</v>
      </c>
      <c r="Q878" s="26"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26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27"/>
        <v>1550</v>
      </c>
      <c r="N879" s="56">
        <v>123</v>
      </c>
      <c r="O879" s="57">
        <v>36283504</v>
      </c>
      <c r="P879" s="57">
        <v>40000000</v>
      </c>
      <c r="Q879" s="26"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26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27"/>
        <v>3127</v>
      </c>
      <c r="N880" s="56">
        <v>100</v>
      </c>
      <c r="O880" s="57">
        <v>2148212</v>
      </c>
      <c r="P880" s="57">
        <v>7000000</v>
      </c>
      <c r="Q880" s="26"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26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27"/>
        <v>2908</v>
      </c>
      <c r="N881" s="56">
        <v>107</v>
      </c>
      <c r="O881" s="57">
        <v>4741987</v>
      </c>
      <c r="P881" s="57">
        <v>14000000</v>
      </c>
      <c r="Q881" s="26"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26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27"/>
        <v>3278</v>
      </c>
      <c r="N882" s="56">
        <v>125</v>
      </c>
      <c r="O882" s="57">
        <v>927107</v>
      </c>
      <c r="P882" s="57">
        <v>15000000</v>
      </c>
      <c r="Q882" s="26"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26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27"/>
        <v>354</v>
      </c>
      <c r="N883" s="56">
        <v>122</v>
      </c>
      <c r="O883" s="57">
        <v>130058047</v>
      </c>
      <c r="P883" s="57">
        <v>15000000</v>
      </c>
      <c r="Q883" s="26"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26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27"/>
        <v>528</v>
      </c>
      <c r="N884" s="56">
        <v>95</v>
      </c>
      <c r="O884" s="57">
        <v>101736215</v>
      </c>
      <c r="P884" s="57">
        <v>11000000</v>
      </c>
      <c r="Q884" s="26"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26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27"/>
        <v>2177</v>
      </c>
      <c r="N885" s="56">
        <v>97</v>
      </c>
      <c r="O885" s="57">
        <v>18535191</v>
      </c>
      <c r="P885" s="57">
        <v>14000000</v>
      </c>
      <c r="Q885" s="26"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26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27"/>
        <v>493</v>
      </c>
      <c r="N886" s="56">
        <v>103</v>
      </c>
      <c r="O886" s="57">
        <v>106694016</v>
      </c>
      <c r="P886" s="57">
        <v>30000000</v>
      </c>
      <c r="Q886" s="26"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26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27"/>
        <v>2455</v>
      </c>
      <c r="N887" s="56">
        <v>145</v>
      </c>
      <c r="O887" s="57">
        <v>13038660</v>
      </c>
      <c r="P887" s="57">
        <v>25000000</v>
      </c>
      <c r="Q887" s="26"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26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27"/>
        <v>1452</v>
      </c>
      <c r="N888" s="56">
        <v>148</v>
      </c>
      <c r="O888" s="57">
        <v>39251128</v>
      </c>
      <c r="P888" s="57">
        <v>75000000</v>
      </c>
      <c r="Q888" s="26"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26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27"/>
        <v>773</v>
      </c>
      <c r="N889" s="56">
        <v>156</v>
      </c>
      <c r="O889" s="57">
        <v>75530832</v>
      </c>
      <c r="P889" s="57">
        <v>55000000</v>
      </c>
      <c r="Q889" s="26"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26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27"/>
        <v>2170</v>
      </c>
      <c r="N890" s="56">
        <v>114</v>
      </c>
      <c r="O890" s="57">
        <v>18653615</v>
      </c>
      <c r="P890" s="57">
        <v>23000000</v>
      </c>
      <c r="Q890" s="26"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26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27"/>
        <v>1967</v>
      </c>
      <c r="N891" s="56">
        <v>117</v>
      </c>
      <c r="O891" s="57">
        <v>24362501</v>
      </c>
      <c r="P891" s="57">
        <v>21500000</v>
      </c>
      <c r="Q891" s="26"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26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27"/>
        <v>2033</v>
      </c>
      <c r="N892" s="56">
        <v>128</v>
      </c>
      <c r="O892" s="57">
        <v>22326247</v>
      </c>
      <c r="P892" s="57">
        <v>60000000</v>
      </c>
      <c r="Q892" s="26"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26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27"/>
        <v>141</v>
      </c>
      <c r="N893" s="56">
        <v>95</v>
      </c>
      <c r="O893" s="57">
        <v>205399422</v>
      </c>
      <c r="P893" s="57">
        <v>33000000</v>
      </c>
      <c r="Q893" s="26"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26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27"/>
        <v>1851</v>
      </c>
      <c r="N894" s="56">
        <v>97</v>
      </c>
      <c r="O894" s="57">
        <v>27141959</v>
      </c>
      <c r="P894" s="57">
        <v>18000000</v>
      </c>
      <c r="Q894" s="26"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26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27"/>
        <v>2598</v>
      </c>
      <c r="N895" s="56">
        <v>91</v>
      </c>
      <c r="O895" s="57">
        <v>10149779</v>
      </c>
      <c r="P895" s="57">
        <v>6500000</v>
      </c>
      <c r="Q895" s="26"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26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27"/>
        <v>2011</v>
      </c>
      <c r="N896" s="56">
        <v>112</v>
      </c>
      <c r="O896" s="57">
        <v>22858926</v>
      </c>
      <c r="P896" s="57">
        <v>13000000</v>
      </c>
      <c r="Q896" s="26"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26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27"/>
        <v>3137</v>
      </c>
      <c r="N897" s="56">
        <v>108</v>
      </c>
      <c r="O897" s="57">
        <v>2047570</v>
      </c>
      <c r="P897" s="57">
        <v>500000</v>
      </c>
      <c r="Q897" s="26"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28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si="27"/>
        <v>1031</v>
      </c>
      <c r="N898" s="56">
        <v>132</v>
      </c>
      <c r="O898" s="57">
        <v>58220776</v>
      </c>
      <c r="P898" s="57">
        <v>100000000</v>
      </c>
      <c r="Q898" s="26"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28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ref="M899:M962" si="29">RANK(O899,O:O)</f>
        <v>235</v>
      </c>
      <c r="N899" s="56">
        <v>93</v>
      </c>
      <c r="O899" s="57">
        <v>163479795</v>
      </c>
      <c r="P899" s="57">
        <v>34200000</v>
      </c>
      <c r="Q899" s="26"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28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29"/>
        <v>1874</v>
      </c>
      <c r="N900" s="56">
        <v>112</v>
      </c>
      <c r="O900" s="57">
        <v>26494611</v>
      </c>
      <c r="P900" s="57">
        <v>35000000</v>
      </c>
      <c r="Q900" s="26"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28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29"/>
        <v>871</v>
      </c>
      <c r="N901" s="56">
        <v>93</v>
      </c>
      <c r="O901" s="57">
        <v>68208190</v>
      </c>
      <c r="P901" s="57">
        <v>65000000</v>
      </c>
      <c r="Q901" s="26"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28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29"/>
        <v>901</v>
      </c>
      <c r="N902" s="56">
        <v>85</v>
      </c>
      <c r="O902" s="57">
        <v>66365290</v>
      </c>
      <c r="P902" s="57">
        <v>55000000</v>
      </c>
      <c r="Q902" s="26"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28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29"/>
        <v>2523</v>
      </c>
      <c r="N903" s="56">
        <v>118</v>
      </c>
      <c r="O903" s="57">
        <v>11533945</v>
      </c>
      <c r="P903" s="57">
        <v>2000000</v>
      </c>
      <c r="Q903" s="26"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28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29"/>
        <v>3486</v>
      </c>
      <c r="N904" s="56">
        <v>110</v>
      </c>
      <c r="O904" s="57">
        <v>175370</v>
      </c>
      <c r="P904" s="57">
        <v>12000000</v>
      </c>
      <c r="Q904" s="26"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28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29"/>
        <v>2271</v>
      </c>
      <c r="N905" s="56">
        <v>121</v>
      </c>
      <c r="O905" s="57">
        <v>16640210</v>
      </c>
      <c r="P905" s="57">
        <v>55000000</v>
      </c>
      <c r="Q905" s="26"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28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29"/>
        <v>2603</v>
      </c>
      <c r="N906" s="56">
        <v>100</v>
      </c>
      <c r="O906" s="57">
        <v>10114315</v>
      </c>
      <c r="P906" s="57">
        <v>25000000</v>
      </c>
      <c r="Q906" s="26"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28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29"/>
        <v>3122</v>
      </c>
      <c r="N907" s="56">
        <v>85</v>
      </c>
      <c r="O907" s="57">
        <v>2199853</v>
      </c>
      <c r="P907" s="57">
        <v>1200000</v>
      </c>
      <c r="Q907" s="26"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28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29"/>
        <v>2533</v>
      </c>
      <c r="N908" s="56">
        <v>102</v>
      </c>
      <c r="O908" s="57">
        <v>11227940</v>
      </c>
      <c r="P908" s="57">
        <v>34000000</v>
      </c>
      <c r="Q908" s="26"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28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29"/>
        <v>3063</v>
      </c>
      <c r="N909" s="56">
        <v>132</v>
      </c>
      <c r="O909" s="57">
        <v>2899970</v>
      </c>
      <c r="P909" s="57">
        <v>32000000</v>
      </c>
      <c r="Q909" s="26"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28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29"/>
        <v>3151</v>
      </c>
      <c r="N910" s="56">
        <v>111</v>
      </c>
      <c r="O910" s="57">
        <v>1954202</v>
      </c>
      <c r="P910" s="57">
        <v>15000000</v>
      </c>
      <c r="Q910" s="26"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28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29"/>
        <v>1482</v>
      </c>
      <c r="N911" s="56">
        <v>97</v>
      </c>
      <c r="O911" s="57">
        <v>38201895</v>
      </c>
      <c r="P911" s="57">
        <v>10500000</v>
      </c>
      <c r="Q911" s="26"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28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29"/>
        <v>795</v>
      </c>
      <c r="N912" s="56">
        <v>105</v>
      </c>
      <c r="O912" s="57">
        <v>73648142</v>
      </c>
      <c r="P912" s="57">
        <v>60000000</v>
      </c>
      <c r="Q912" s="26"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28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29"/>
        <v>3502</v>
      </c>
      <c r="N913" s="56">
        <v>104</v>
      </c>
      <c r="O913" s="57">
        <v>144583</v>
      </c>
      <c r="P913" s="57">
        <v>800000</v>
      </c>
      <c r="Q913" s="26"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28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29"/>
        <v>2954</v>
      </c>
      <c r="N914" s="56">
        <v>95</v>
      </c>
      <c r="O914" s="57">
        <v>4193025</v>
      </c>
      <c r="P914" s="57">
        <v>15000000</v>
      </c>
      <c r="Q914" s="26"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28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29"/>
        <v>913</v>
      </c>
      <c r="N915" s="56">
        <v>88</v>
      </c>
      <c r="O915" s="57">
        <v>65535067</v>
      </c>
      <c r="P915" s="57">
        <v>17000000</v>
      </c>
      <c r="Q915" s="26"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28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29"/>
        <v>2802</v>
      </c>
      <c r="N916" s="56">
        <v>94</v>
      </c>
      <c r="O916" s="57">
        <v>6241697</v>
      </c>
      <c r="P916" s="57">
        <v>13000000</v>
      </c>
      <c r="Q916" s="26"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28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29"/>
        <v>1750</v>
      </c>
      <c r="N917" s="56">
        <v>130</v>
      </c>
      <c r="O917" s="57">
        <v>30651422</v>
      </c>
      <c r="P917" s="57">
        <v>10000000</v>
      </c>
      <c r="Q917" s="26"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28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29"/>
        <v>430</v>
      </c>
      <c r="N918" s="56">
        <v>105</v>
      </c>
      <c r="O918" s="57">
        <v>116735231</v>
      </c>
      <c r="P918" s="57">
        <v>70000000</v>
      </c>
      <c r="Q918" s="26"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28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29"/>
        <v>2137</v>
      </c>
      <c r="N919" s="56">
        <v>77</v>
      </c>
      <c r="O919" s="57">
        <v>19421271</v>
      </c>
      <c r="P919" s="57">
        <v>5000000</v>
      </c>
      <c r="Q919" s="26"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28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29"/>
        <v>3696</v>
      </c>
      <c r="N920" s="56">
        <v>92</v>
      </c>
      <c r="O920" s="57">
        <v>7680</v>
      </c>
      <c r="P920" s="57">
        <v>2000000</v>
      </c>
      <c r="Q920" s="26"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28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29"/>
        <v>2202</v>
      </c>
      <c r="N921" s="56">
        <v>91</v>
      </c>
      <c r="O921" s="57">
        <v>17843379</v>
      </c>
      <c r="P921" s="57">
        <v>8000000</v>
      </c>
      <c r="Q921" s="26"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28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29"/>
        <v>2567</v>
      </c>
      <c r="N922" s="56">
        <v>97</v>
      </c>
      <c r="O922" s="57">
        <v>10561238</v>
      </c>
      <c r="P922" s="57">
        <v>10000000</v>
      </c>
      <c r="Q922" s="26"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28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29"/>
        <v>2620</v>
      </c>
      <c r="N923" s="56">
        <v>77</v>
      </c>
      <c r="O923" s="57">
        <v>9694105</v>
      </c>
      <c r="P923" s="57">
        <v>22000000</v>
      </c>
      <c r="Q923" s="26"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28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29"/>
        <v>2957</v>
      </c>
      <c r="N924" s="56">
        <v>96</v>
      </c>
      <c r="O924" s="57">
        <v>4170647</v>
      </c>
      <c r="P924" s="57">
        <v>1900000</v>
      </c>
      <c r="Q924" s="26"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28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29"/>
        <v>2030</v>
      </c>
      <c r="N925" s="56">
        <v>122</v>
      </c>
      <c r="O925" s="57">
        <v>22362500</v>
      </c>
      <c r="P925" s="57">
        <v>55000000</v>
      </c>
      <c r="Q925" s="26"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28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29"/>
        <v>2355</v>
      </c>
      <c r="N926" s="56">
        <v>103</v>
      </c>
      <c r="O926" s="57">
        <v>14879556</v>
      </c>
      <c r="P926" s="57">
        <v>8000000</v>
      </c>
      <c r="Q926" s="26"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28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29"/>
        <v>888</v>
      </c>
      <c r="N927" s="56">
        <v>121</v>
      </c>
      <c r="O927" s="57">
        <v>66862068</v>
      </c>
      <c r="P927" s="57">
        <v>83000000</v>
      </c>
      <c r="Q927" s="26"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28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29"/>
        <v>639</v>
      </c>
      <c r="N928" s="56">
        <v>113</v>
      </c>
      <c r="O928" s="57">
        <v>87704396</v>
      </c>
      <c r="P928" s="57">
        <v>66000000</v>
      </c>
      <c r="Q928" s="26"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28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29"/>
        <v>3072</v>
      </c>
      <c r="N929" s="56">
        <v>115</v>
      </c>
      <c r="O929" s="57">
        <v>2840417</v>
      </c>
      <c r="P929" s="57">
        <v>31000000</v>
      </c>
      <c r="Q929" s="26"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28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29"/>
        <v>2274</v>
      </c>
      <c r="N930" s="56">
        <v>109</v>
      </c>
      <c r="O930" s="57">
        <v>16459004</v>
      </c>
      <c r="P930" s="57">
        <v>15000000</v>
      </c>
      <c r="Q930" s="26"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28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29"/>
        <v>1084</v>
      </c>
      <c r="N931" s="56">
        <v>159</v>
      </c>
      <c r="O931" s="57">
        <v>55637680</v>
      </c>
      <c r="P931" s="57">
        <v>65000000</v>
      </c>
      <c r="Q931" s="26"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28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29"/>
        <v>986</v>
      </c>
      <c r="N932" s="56">
        <v>74</v>
      </c>
      <c r="O932" s="57">
        <v>60507228</v>
      </c>
      <c r="P932" s="57">
        <v>80000000</v>
      </c>
      <c r="Q932" s="26"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28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29"/>
        <v>1534</v>
      </c>
      <c r="N933" s="56">
        <v>151</v>
      </c>
      <c r="O933" s="57">
        <v>37023395</v>
      </c>
      <c r="P933" s="57">
        <v>63000000</v>
      </c>
      <c r="Q933" s="26"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28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29"/>
        <v>2927</v>
      </c>
      <c r="N934" s="56">
        <v>112</v>
      </c>
      <c r="O934" s="57">
        <v>4485485</v>
      </c>
      <c r="P934" s="57">
        <v>15000000</v>
      </c>
      <c r="Q934" s="26"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28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29"/>
        <v>2819</v>
      </c>
      <c r="N935" s="56">
        <v>84</v>
      </c>
      <c r="O935" s="57">
        <v>6026908</v>
      </c>
      <c r="P935" s="57">
        <v>2000000</v>
      </c>
      <c r="Q935" s="26"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28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29"/>
        <v>1583</v>
      </c>
      <c r="N936" s="56">
        <v>137</v>
      </c>
      <c r="O936" s="57">
        <v>35168395</v>
      </c>
      <c r="P936" s="57">
        <v>50000000</v>
      </c>
      <c r="Q936" s="26"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28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29"/>
        <v>821</v>
      </c>
      <c r="N937" s="56">
        <v>102</v>
      </c>
      <c r="O937" s="57">
        <v>71423726</v>
      </c>
      <c r="P937" s="57">
        <v>45000000</v>
      </c>
      <c r="Q937" s="26"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28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29"/>
        <v>1801</v>
      </c>
      <c r="N938" s="56">
        <v>127</v>
      </c>
      <c r="O938" s="57">
        <v>28871190</v>
      </c>
      <c r="P938" s="57">
        <v>24000000</v>
      </c>
      <c r="Q938" s="26"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28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29"/>
        <v>2261</v>
      </c>
      <c r="N939" s="56">
        <v>102</v>
      </c>
      <c r="O939" s="57">
        <v>16842303</v>
      </c>
      <c r="P939" s="57">
        <v>6500000</v>
      </c>
      <c r="Q939" s="26"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28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29"/>
        <v>2610</v>
      </c>
      <c r="N940" s="56">
        <v>99</v>
      </c>
      <c r="O940" s="57">
        <v>10037390</v>
      </c>
      <c r="P940" s="57">
        <v>1000000000</v>
      </c>
      <c r="Q940" s="26"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28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29"/>
        <v>3154</v>
      </c>
      <c r="N941" s="56">
        <v>98</v>
      </c>
      <c r="O941" s="57">
        <v>1943649</v>
      </c>
      <c r="P941" s="57">
        <v>1700000</v>
      </c>
      <c r="Q941" s="26"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28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29"/>
        <v>2915</v>
      </c>
      <c r="N942" s="56">
        <v>89</v>
      </c>
      <c r="O942" s="57">
        <v>4692814</v>
      </c>
      <c r="P942" s="57">
        <v>8000000</v>
      </c>
      <c r="Q942" s="26"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28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29"/>
        <v>1409</v>
      </c>
      <c r="N943" s="56">
        <v>93</v>
      </c>
      <c r="O943" s="57">
        <v>40846082</v>
      </c>
      <c r="P943" s="57">
        <v>19000000</v>
      </c>
      <c r="Q943" s="26"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28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29"/>
        <v>3542</v>
      </c>
      <c r="N944" s="56">
        <v>99</v>
      </c>
      <c r="O944" s="57">
        <v>104257</v>
      </c>
      <c r="P944" s="57">
        <v>2200000</v>
      </c>
      <c r="Q944" s="26"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28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29"/>
        <v>2972</v>
      </c>
      <c r="N945" s="56">
        <v>92</v>
      </c>
      <c r="O945" s="57">
        <v>4002955</v>
      </c>
      <c r="P945" s="57">
        <v>20000000</v>
      </c>
      <c r="Q945" s="26"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28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29"/>
        <v>2504</v>
      </c>
      <c r="N946" s="56">
        <v>100</v>
      </c>
      <c r="O946" s="57">
        <v>11900000</v>
      </c>
      <c r="P946" s="57">
        <v>30000000</v>
      </c>
      <c r="Q946" s="26"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28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29"/>
        <v>2398</v>
      </c>
      <c r="N947" s="56">
        <v>95</v>
      </c>
      <c r="O947" s="57">
        <v>14003141</v>
      </c>
      <c r="P947" s="57">
        <v>7000000</v>
      </c>
      <c r="Q947" s="26"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28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29"/>
        <v>564</v>
      </c>
      <c r="N948" s="56">
        <v>110</v>
      </c>
      <c r="O948" s="57">
        <v>97360069</v>
      </c>
      <c r="P948" s="57">
        <v>75000000</v>
      </c>
      <c r="Q948" s="26"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28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29"/>
        <v>1620</v>
      </c>
      <c r="N949" s="56">
        <v>126</v>
      </c>
      <c r="O949" s="57">
        <v>34098563</v>
      </c>
      <c r="P949" s="57">
        <v>55000000</v>
      </c>
      <c r="Q949" s="26"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28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29"/>
        <v>2893</v>
      </c>
      <c r="N950" s="56">
        <v>120</v>
      </c>
      <c r="O950" s="57">
        <v>4956401</v>
      </c>
      <c r="P950" s="57">
        <v>15000000</v>
      </c>
      <c r="Q950" s="26"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28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29"/>
        <v>3037</v>
      </c>
      <c r="N951" s="56">
        <v>87</v>
      </c>
      <c r="O951" s="57">
        <v>3071947</v>
      </c>
      <c r="P951" s="57">
        <v>3500000</v>
      </c>
      <c r="Q951" s="26"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28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29"/>
        <v>3212</v>
      </c>
      <c r="N952" s="56">
        <v>107</v>
      </c>
      <c r="O952" s="57">
        <v>1282084</v>
      </c>
      <c r="P952" s="57">
        <v>2500000</v>
      </c>
      <c r="Q952" s="26"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28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29"/>
        <v>3618</v>
      </c>
      <c r="N953" s="56">
        <v>97</v>
      </c>
      <c r="O953" s="57">
        <v>39852</v>
      </c>
      <c r="P953" s="57">
        <v>3000000</v>
      </c>
      <c r="Q953" s="26"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28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29"/>
        <v>1708</v>
      </c>
      <c r="N954" s="56">
        <v>82</v>
      </c>
      <c r="O954" s="57">
        <v>31768374</v>
      </c>
      <c r="P954" s="57">
        <v>27000000</v>
      </c>
      <c r="Q954" s="26"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28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29"/>
        <v>2833</v>
      </c>
      <c r="N955" s="56">
        <v>99</v>
      </c>
      <c r="O955" s="57">
        <v>5871603</v>
      </c>
      <c r="P955" s="57">
        <v>13000000</v>
      </c>
      <c r="Q955" s="26"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28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29"/>
        <v>3144</v>
      </c>
      <c r="N956" s="56">
        <v>126</v>
      </c>
      <c r="O956" s="57">
        <v>1997807</v>
      </c>
      <c r="P956" s="57">
        <v>8000000</v>
      </c>
      <c r="Q956" s="26"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28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29"/>
        <v>3079</v>
      </c>
      <c r="N957" s="56">
        <v>94</v>
      </c>
      <c r="O957" s="57">
        <v>2800000</v>
      </c>
      <c r="P957" s="57">
        <v>4000000</v>
      </c>
      <c r="Q957" s="26"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28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29"/>
        <v>2027</v>
      </c>
      <c r="N958" s="56">
        <v>188</v>
      </c>
      <c r="O958" s="57">
        <v>22450975</v>
      </c>
      <c r="P958" s="57">
        <v>37000000</v>
      </c>
      <c r="Q958" s="26"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28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29"/>
        <v>1603</v>
      </c>
      <c r="N959" s="56">
        <v>118</v>
      </c>
      <c r="O959" s="57">
        <v>34580635</v>
      </c>
      <c r="P959" s="57">
        <v>52000000</v>
      </c>
      <c r="Q959" s="26"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28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29"/>
        <v>1137</v>
      </c>
      <c r="N960" s="56">
        <v>131</v>
      </c>
      <c r="O960" s="57">
        <v>52799004</v>
      </c>
      <c r="P960" s="57">
        <v>55000000</v>
      </c>
      <c r="Q960" s="26"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28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29"/>
        <v>1626</v>
      </c>
      <c r="N961" s="56">
        <v>102</v>
      </c>
      <c r="O961" s="57">
        <v>33864342</v>
      </c>
      <c r="P961" s="57">
        <v>40000000</v>
      </c>
      <c r="Q961" s="26"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30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si="29"/>
        <v>3668</v>
      </c>
      <c r="N962" s="56">
        <v>102</v>
      </c>
      <c r="O962" s="57">
        <v>15593</v>
      </c>
      <c r="P962" s="57">
        <v>21000000</v>
      </c>
      <c r="Q962" s="26"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30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ref="M963:M1026" si="31">RANK(O963,O:O)</f>
        <v>2922</v>
      </c>
      <c r="N963" s="56">
        <v>112</v>
      </c>
      <c r="O963" s="57">
        <v>4554569</v>
      </c>
      <c r="P963" s="57">
        <v>28000000</v>
      </c>
      <c r="Q963" s="26"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30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31"/>
        <v>2282</v>
      </c>
      <c r="N964" s="56">
        <v>87</v>
      </c>
      <c r="O964" s="57">
        <v>16290976</v>
      </c>
      <c r="P964" s="57">
        <v>24000000</v>
      </c>
      <c r="Q964" s="26"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30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31"/>
        <v>1540</v>
      </c>
      <c r="N965" s="56">
        <v>94</v>
      </c>
      <c r="O965" s="57">
        <v>36830057</v>
      </c>
      <c r="P965" s="57">
        <v>65000000</v>
      </c>
      <c r="Q965" s="26"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30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31"/>
        <v>1784</v>
      </c>
      <c r="N966" s="56">
        <v>121</v>
      </c>
      <c r="O966" s="57">
        <v>29655590</v>
      </c>
      <c r="P966" s="57">
        <v>65000000</v>
      </c>
      <c r="Q966" s="26"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30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31"/>
        <v>2655</v>
      </c>
      <c r="N967" s="56">
        <v>119</v>
      </c>
      <c r="O967" s="57">
        <v>8888143</v>
      </c>
      <c r="P967" s="57">
        <v>28000000</v>
      </c>
      <c r="Q967" s="26"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30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31"/>
        <v>435</v>
      </c>
      <c r="N968" s="56">
        <v>124</v>
      </c>
      <c r="O968" s="57">
        <v>116006080</v>
      </c>
      <c r="P968" s="57">
        <v>42000000</v>
      </c>
      <c r="Q968" s="26"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30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31"/>
        <v>2552</v>
      </c>
      <c r="N969" s="56">
        <v>89</v>
      </c>
      <c r="O969" s="57">
        <v>10824921</v>
      </c>
      <c r="P969" s="57">
        <v>10000000</v>
      </c>
      <c r="Q969" s="26"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30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31"/>
        <v>3453</v>
      </c>
      <c r="N970" s="56">
        <v>121</v>
      </c>
      <c r="O970" s="57">
        <v>229311</v>
      </c>
      <c r="P970" s="57">
        <v>11350000</v>
      </c>
      <c r="Q970" s="26"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30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31"/>
        <v>2734</v>
      </c>
      <c r="N971" s="56">
        <v>96</v>
      </c>
      <c r="O971" s="57">
        <v>7292175</v>
      </c>
      <c r="P971" s="57">
        <v>7000000</v>
      </c>
      <c r="Q971" s="26"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30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31"/>
        <v>700</v>
      </c>
      <c r="N972" s="56">
        <v>90</v>
      </c>
      <c r="O972" s="57">
        <v>81517441</v>
      </c>
      <c r="P972" s="57">
        <v>50000000</v>
      </c>
      <c r="Q972" s="26"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30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31"/>
        <v>2673</v>
      </c>
      <c r="N973" s="56">
        <v>124</v>
      </c>
      <c r="O973" s="57">
        <v>8427204</v>
      </c>
      <c r="P973" s="57">
        <v>24000000</v>
      </c>
      <c r="Q973" s="26"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30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31"/>
        <v>2674</v>
      </c>
      <c r="N974" s="56">
        <v>124</v>
      </c>
      <c r="O974" s="57">
        <v>8406264</v>
      </c>
      <c r="P974" s="57">
        <v>38000000</v>
      </c>
      <c r="Q974" s="26"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30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31"/>
        <v>1738</v>
      </c>
      <c r="N975" s="56">
        <v>133</v>
      </c>
      <c r="O975" s="57">
        <v>31054924</v>
      </c>
      <c r="P975" s="57">
        <v>64000000</v>
      </c>
      <c r="Q975" s="26"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30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31"/>
        <v>3136</v>
      </c>
      <c r="N976" s="56">
        <v>101</v>
      </c>
      <c r="O976" s="57">
        <v>2060953</v>
      </c>
      <c r="P976" s="57">
        <v>12000000</v>
      </c>
      <c r="Q976" s="26"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30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31"/>
        <v>3327</v>
      </c>
      <c r="N977" s="56">
        <v>148</v>
      </c>
      <c r="O977" s="57">
        <v>630779</v>
      </c>
      <c r="P977" s="57">
        <v>35000000</v>
      </c>
      <c r="Q977" s="26"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30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31"/>
        <v>263</v>
      </c>
      <c r="N978" s="56">
        <v>116</v>
      </c>
      <c r="O978" s="57">
        <v>152149590</v>
      </c>
      <c r="P978" s="57">
        <v>70000000</v>
      </c>
      <c r="Q978" s="26"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30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31"/>
        <v>951</v>
      </c>
      <c r="N979" s="56">
        <v>95</v>
      </c>
      <c r="O979" s="57">
        <v>63319509</v>
      </c>
      <c r="P979" s="57">
        <v>10000000</v>
      </c>
      <c r="Q979" s="26"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30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31"/>
        <v>2937</v>
      </c>
      <c r="N980" s="56">
        <v>96</v>
      </c>
      <c r="O980" s="57">
        <v>4394936</v>
      </c>
      <c r="P980" s="57">
        <v>6000000</v>
      </c>
      <c r="Q980" s="26"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30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31"/>
        <v>3433</v>
      </c>
      <c r="N981" s="56">
        <v>90</v>
      </c>
      <c r="O981" s="57">
        <v>277233</v>
      </c>
      <c r="P981" s="57">
        <v>40000</v>
      </c>
      <c r="Q981" s="26"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30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31"/>
        <v>2374</v>
      </c>
      <c r="N982" s="56">
        <v>127</v>
      </c>
      <c r="O982" s="57">
        <v>14378353</v>
      </c>
      <c r="P982" s="57">
        <v>36000000</v>
      </c>
      <c r="Q982" s="26"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30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31"/>
        <v>1154</v>
      </c>
      <c r="N983" s="56">
        <v>81</v>
      </c>
      <c r="O983" s="57">
        <v>52008288</v>
      </c>
      <c r="P983" s="57">
        <v>21000000</v>
      </c>
      <c r="Q983" s="26"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30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31"/>
        <v>6</v>
      </c>
      <c r="N984" s="56">
        <v>136</v>
      </c>
      <c r="O984" s="57">
        <v>474544677</v>
      </c>
      <c r="P984" s="57">
        <v>115000000</v>
      </c>
      <c r="Q984" s="26"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30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31"/>
        <v>1206</v>
      </c>
      <c r="N985" s="56">
        <v>103</v>
      </c>
      <c r="O985" s="57">
        <v>50041732</v>
      </c>
      <c r="P985" s="57">
        <v>29000000</v>
      </c>
      <c r="Q985" s="26"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30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31"/>
        <v>2074</v>
      </c>
      <c r="N986" s="56">
        <v>99</v>
      </c>
      <c r="O986" s="57">
        <v>21133087</v>
      </c>
      <c r="P986" s="57">
        <v>12000000</v>
      </c>
      <c r="Q986" s="26"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30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31"/>
        <v>307</v>
      </c>
      <c r="N987" s="56">
        <v>84</v>
      </c>
      <c r="O987" s="57">
        <v>140015224</v>
      </c>
      <c r="P987" s="57">
        <v>133000000</v>
      </c>
      <c r="Q987" s="26"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30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31"/>
        <v>3485</v>
      </c>
      <c r="N988" s="56">
        <v>92</v>
      </c>
      <c r="O988" s="57">
        <v>177840</v>
      </c>
      <c r="P988" s="57">
        <v>250000</v>
      </c>
      <c r="Q988" s="26"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30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31"/>
        <v>2144</v>
      </c>
      <c r="N989" s="56">
        <v>142</v>
      </c>
      <c r="O989" s="57">
        <v>19283782</v>
      </c>
      <c r="P989" s="57">
        <v>22000000</v>
      </c>
      <c r="Q989" s="26"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30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31"/>
        <v>1751</v>
      </c>
      <c r="N990" s="56">
        <v>81</v>
      </c>
      <c r="O990" s="57">
        <v>30628981</v>
      </c>
      <c r="P990" s="57">
        <v>14000000</v>
      </c>
      <c r="Q990" s="26"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30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31"/>
        <v>2378</v>
      </c>
      <c r="N991" s="56">
        <v>117</v>
      </c>
      <c r="O991" s="57">
        <v>14348123</v>
      </c>
      <c r="P991" s="57">
        <v>12000000</v>
      </c>
      <c r="Q991" s="26"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30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31"/>
        <v>1670</v>
      </c>
      <c r="N992" s="56">
        <v>102</v>
      </c>
      <c r="O992" s="57">
        <v>32694788</v>
      </c>
      <c r="P992" s="57">
        <v>85000000</v>
      </c>
      <c r="Q992" s="26"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30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31"/>
        <v>2516</v>
      </c>
      <c r="N993" s="56">
        <v>73</v>
      </c>
      <c r="O993" s="57">
        <v>11634458</v>
      </c>
      <c r="P993" s="57">
        <v>17000000</v>
      </c>
      <c r="Q993" s="26"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30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31"/>
        <v>2562</v>
      </c>
      <c r="N994" s="56">
        <v>109</v>
      </c>
      <c r="O994" s="57">
        <v>10654581</v>
      </c>
      <c r="P994" s="57">
        <v>34000000</v>
      </c>
      <c r="Q994" s="26"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30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31"/>
        <v>3337</v>
      </c>
      <c r="N995" s="56">
        <v>105</v>
      </c>
      <c r="O995" s="57">
        <v>609042</v>
      </c>
      <c r="P995" s="57">
        <v>1300000</v>
      </c>
      <c r="Q995" s="26"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30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31"/>
        <v>1621</v>
      </c>
      <c r="N996" s="56">
        <v>120</v>
      </c>
      <c r="O996" s="57">
        <v>34074895</v>
      </c>
      <c r="P996" s="57">
        <v>9000000</v>
      </c>
      <c r="Q996" s="26"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30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31"/>
        <v>3478</v>
      </c>
      <c r="N997" s="56">
        <v>86</v>
      </c>
      <c r="O997" s="57">
        <v>185577</v>
      </c>
      <c r="P997" s="57">
        <v>4000000</v>
      </c>
      <c r="Q997" s="26"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30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31"/>
        <v>304</v>
      </c>
      <c r="N998" s="56">
        <v>81</v>
      </c>
      <c r="O998" s="57">
        <v>140530114</v>
      </c>
      <c r="P998" s="57">
        <v>60000</v>
      </c>
      <c r="Q998" s="26"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30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31"/>
        <v>897</v>
      </c>
      <c r="N999" s="56">
        <v>118</v>
      </c>
      <c r="O999" s="57">
        <v>66488090</v>
      </c>
      <c r="P999" s="57">
        <v>48000000</v>
      </c>
      <c r="Q999" s="26"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30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31"/>
        <v>2335</v>
      </c>
      <c r="N1000" s="56">
        <v>110</v>
      </c>
      <c r="O1000" s="57">
        <v>15156200</v>
      </c>
      <c r="P1000" s="57">
        <v>30000000</v>
      </c>
      <c r="Q1000" s="26"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30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31"/>
        <v>2435</v>
      </c>
      <c r="N1001" s="56">
        <v>106</v>
      </c>
      <c r="O1001" s="57">
        <v>13376506</v>
      </c>
      <c r="P1001" s="57">
        <v>40000000</v>
      </c>
      <c r="Q1001" s="26"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30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31"/>
        <v>2561</v>
      </c>
      <c r="N1002" s="56">
        <v>102</v>
      </c>
      <c r="O1002" s="57">
        <v>10660147</v>
      </c>
      <c r="P1002" s="57">
        <v>23000000</v>
      </c>
      <c r="Q1002" s="26"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30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31"/>
        <v>519</v>
      </c>
      <c r="N1003" s="56">
        <v>116</v>
      </c>
      <c r="O1003" s="57">
        <v>102678089</v>
      </c>
      <c r="P1003" s="57">
        <v>95000000</v>
      </c>
      <c r="Q1003" s="26"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30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31"/>
        <v>321</v>
      </c>
      <c r="N1004" s="56">
        <v>189</v>
      </c>
      <c r="O1004" s="57">
        <v>136801374</v>
      </c>
      <c r="P1004" s="57">
        <v>60000000</v>
      </c>
      <c r="Q1004" s="26"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30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31"/>
        <v>606</v>
      </c>
      <c r="N1005" s="56">
        <v>113</v>
      </c>
      <c r="O1005" s="57">
        <v>91188905</v>
      </c>
      <c r="P1005" s="57">
        <v>80000000</v>
      </c>
      <c r="Q1005" s="26"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30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31"/>
        <v>1194</v>
      </c>
      <c r="N1006" s="56">
        <v>146</v>
      </c>
      <c r="O1006" s="57">
        <v>50668906</v>
      </c>
      <c r="P1006" s="57">
        <v>38000000</v>
      </c>
      <c r="Q1006" s="26"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30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31"/>
        <v>1798</v>
      </c>
      <c r="N1007" s="56">
        <v>157</v>
      </c>
      <c r="O1007" s="57">
        <v>28965197</v>
      </c>
      <c r="P1007" s="57">
        <v>68000000</v>
      </c>
      <c r="Q1007" s="26"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30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31"/>
        <v>1999</v>
      </c>
      <c r="N1008" s="56">
        <v>90</v>
      </c>
      <c r="O1008" s="57">
        <v>23159305</v>
      </c>
      <c r="P1008" s="57">
        <v>70000000</v>
      </c>
      <c r="Q1008" s="26"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30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31"/>
        <v>3025</v>
      </c>
      <c r="N1009" s="56">
        <v>89</v>
      </c>
      <c r="O1009" s="57">
        <v>3193102</v>
      </c>
      <c r="P1009" s="57">
        <v>9000000</v>
      </c>
      <c r="Q1009" s="26"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30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31"/>
        <v>3388</v>
      </c>
      <c r="N1010" s="56">
        <v>106</v>
      </c>
      <c r="O1010" s="57">
        <v>399793</v>
      </c>
      <c r="P1010" s="57">
        <v>4000000</v>
      </c>
      <c r="Q1010" s="26"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30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31"/>
        <v>217</v>
      </c>
      <c r="N1011" s="56">
        <v>136</v>
      </c>
      <c r="O1011" s="57">
        <v>171383253</v>
      </c>
      <c r="P1011" s="57">
        <v>63000000</v>
      </c>
      <c r="Q1011" s="26"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30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31"/>
        <v>2389</v>
      </c>
      <c r="N1012" s="56">
        <v>158</v>
      </c>
      <c r="O1012" s="57">
        <v>14131298</v>
      </c>
      <c r="P1012" s="57">
        <v>390000000</v>
      </c>
      <c r="Q1012" s="26"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30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31"/>
        <v>2518</v>
      </c>
      <c r="N1013" s="56">
        <v>97</v>
      </c>
      <c r="O1013" s="57">
        <v>11614236</v>
      </c>
      <c r="P1013" s="57">
        <v>15000000</v>
      </c>
      <c r="Q1013" s="26"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30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31"/>
        <v>2169</v>
      </c>
      <c r="N1014" s="56">
        <v>133</v>
      </c>
      <c r="O1014" s="57">
        <v>18653746</v>
      </c>
      <c r="P1014" s="57">
        <v>38000000</v>
      </c>
      <c r="Q1014" s="26"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30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31"/>
        <v>2477</v>
      </c>
      <c r="N1015" s="56">
        <v>100</v>
      </c>
      <c r="O1015" s="57">
        <v>12610552</v>
      </c>
      <c r="P1015" s="57">
        <v>7500000</v>
      </c>
      <c r="Q1015" s="26"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30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31"/>
        <v>1812</v>
      </c>
      <c r="N1016" s="56">
        <v>90</v>
      </c>
      <c r="O1016" s="57">
        <v>28535768</v>
      </c>
      <c r="P1016" s="57">
        <v>40000000</v>
      </c>
      <c r="Q1016" s="26"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30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31"/>
        <v>2208</v>
      </c>
      <c r="N1017" s="56">
        <v>104</v>
      </c>
      <c r="O1017" s="57">
        <v>17757087</v>
      </c>
      <c r="P1017" s="57">
        <v>21000000</v>
      </c>
      <c r="Q1017" s="26"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30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31"/>
        <v>55</v>
      </c>
      <c r="N1018" s="56">
        <v>107</v>
      </c>
      <c r="O1018" s="57">
        <v>293501675</v>
      </c>
      <c r="P1018" s="57">
        <v>40000000</v>
      </c>
      <c r="Q1018" s="26"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30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31"/>
        <v>1854</v>
      </c>
      <c r="N1019" s="56">
        <v>95</v>
      </c>
      <c r="O1019" s="57">
        <v>27067160</v>
      </c>
      <c r="P1019" s="57">
        <v>50000000</v>
      </c>
      <c r="Q1019" s="26"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30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31"/>
        <v>2806</v>
      </c>
      <c r="N1020" s="56">
        <v>112</v>
      </c>
      <c r="O1020" s="57">
        <v>6197866</v>
      </c>
      <c r="P1020" s="57">
        <v>10000000</v>
      </c>
      <c r="Q1020" s="26"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30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31"/>
        <v>702</v>
      </c>
      <c r="N1021" s="56">
        <v>139</v>
      </c>
      <c r="O1021" s="57">
        <v>81292135</v>
      </c>
      <c r="P1021" s="57">
        <v>40000000</v>
      </c>
      <c r="Q1021" s="26"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30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31"/>
        <v>2322</v>
      </c>
      <c r="N1022" s="56">
        <v>100</v>
      </c>
      <c r="O1022" s="57">
        <v>15500000</v>
      </c>
      <c r="P1022" s="57">
        <v>16000000</v>
      </c>
      <c r="Q1022" s="26"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30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31"/>
        <v>860</v>
      </c>
      <c r="N1023" s="56">
        <v>113</v>
      </c>
      <c r="O1023" s="57">
        <v>69304264</v>
      </c>
      <c r="P1023" s="57">
        <v>48000000</v>
      </c>
      <c r="Q1023" s="26"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30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31"/>
        <v>2901</v>
      </c>
      <c r="N1024" s="56">
        <v>90</v>
      </c>
      <c r="O1024" s="57">
        <v>4859475</v>
      </c>
      <c r="P1024" s="57">
        <v>6000000</v>
      </c>
      <c r="Q1024" s="26"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30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31"/>
        <v>3535</v>
      </c>
      <c r="N1025" s="56">
        <v>88</v>
      </c>
      <c r="O1025" s="57">
        <v>110720</v>
      </c>
      <c r="P1025" s="57">
        <v>1200000</v>
      </c>
      <c r="Q1025" s="26"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32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si="31"/>
        <v>1942</v>
      </c>
      <c r="N1026" s="56">
        <v>106</v>
      </c>
      <c r="O1026" s="57">
        <v>25047631</v>
      </c>
      <c r="P1026" s="57">
        <v>6000000</v>
      </c>
      <c r="Q1026" s="26"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32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ref="M1027:M1090" si="33">RANK(O1027,O:O)</f>
        <v>370</v>
      </c>
      <c r="N1027" s="56">
        <v>128</v>
      </c>
      <c r="O1027" s="57">
        <v>126930660</v>
      </c>
      <c r="P1027" s="57">
        <v>135000000</v>
      </c>
      <c r="Q1027" s="26"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32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33"/>
        <v>983</v>
      </c>
      <c r="N1028" s="56">
        <v>114</v>
      </c>
      <c r="O1028" s="57">
        <v>60652036</v>
      </c>
      <c r="P1028" s="57">
        <v>48000000</v>
      </c>
      <c r="Q1028" s="26"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32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33"/>
        <v>2570</v>
      </c>
      <c r="N1029" s="56">
        <v>98</v>
      </c>
      <c r="O1029" s="57">
        <v>10544143</v>
      </c>
      <c r="P1029" s="57">
        <v>20000000</v>
      </c>
      <c r="Q1029" s="26"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32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33"/>
        <v>2804</v>
      </c>
      <c r="N1030" s="56">
        <v>154</v>
      </c>
      <c r="O1030" s="57">
        <v>6201757</v>
      </c>
      <c r="P1030" s="57">
        <v>10000000</v>
      </c>
      <c r="Q1030" s="26"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32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33"/>
        <v>91</v>
      </c>
      <c r="N1031" s="56">
        <v>82</v>
      </c>
      <c r="O1031" s="57">
        <v>245823397</v>
      </c>
      <c r="P1031" s="57">
        <v>90000000</v>
      </c>
      <c r="Q1031" s="26"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32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33"/>
        <v>3213</v>
      </c>
      <c r="N1032" s="56">
        <v>102</v>
      </c>
      <c r="O1032" s="57">
        <v>1281176</v>
      </c>
      <c r="P1032" s="57">
        <v>312000</v>
      </c>
      <c r="Q1032" s="26"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32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33"/>
        <v>3273</v>
      </c>
      <c r="N1033" s="56">
        <v>111</v>
      </c>
      <c r="O1033" s="57">
        <v>985341</v>
      </c>
      <c r="P1033" s="57">
        <v>500000</v>
      </c>
      <c r="Q1033" s="26"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32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33"/>
        <v>2578</v>
      </c>
      <c r="N1034" s="56">
        <v>83</v>
      </c>
      <c r="O1034" s="57">
        <v>10431220</v>
      </c>
      <c r="P1034" s="57">
        <v>24000000</v>
      </c>
      <c r="Q1034" s="26"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32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33"/>
        <v>1136</v>
      </c>
      <c r="N1035" s="56">
        <v>106</v>
      </c>
      <c r="O1035" s="57">
        <v>52885587</v>
      </c>
      <c r="P1035" s="57">
        <v>16000000</v>
      </c>
      <c r="Q1035" s="26"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32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33"/>
        <v>446</v>
      </c>
      <c r="N1036" s="56">
        <v>106</v>
      </c>
      <c r="O1036" s="57">
        <v>113745408</v>
      </c>
      <c r="P1036" s="57">
        <v>170000000</v>
      </c>
      <c r="Q1036" s="26"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32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33"/>
        <v>2519</v>
      </c>
      <c r="N1037" s="56">
        <v>100</v>
      </c>
      <c r="O1037" s="57">
        <v>11576087</v>
      </c>
      <c r="P1037" s="57">
        <v>30000000</v>
      </c>
      <c r="Q1037" s="26"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32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33"/>
        <v>887</v>
      </c>
      <c r="N1038" s="56">
        <v>100</v>
      </c>
      <c r="O1038" s="57">
        <v>66941559</v>
      </c>
      <c r="P1038" s="57">
        <v>85000000</v>
      </c>
      <c r="Q1038" s="26"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32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33"/>
        <v>1533</v>
      </c>
      <c r="N1039" s="56">
        <v>103</v>
      </c>
      <c r="O1039" s="57">
        <v>37035515</v>
      </c>
      <c r="P1039" s="57">
        <v>43000000</v>
      </c>
      <c r="Q1039" s="26"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32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33"/>
        <v>2615</v>
      </c>
      <c r="N1040" s="56">
        <v>82</v>
      </c>
      <c r="O1040" s="57">
        <v>9821335</v>
      </c>
      <c r="P1040" s="57">
        <v>6000000</v>
      </c>
      <c r="Q1040" s="26"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32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33"/>
        <v>3589</v>
      </c>
      <c r="N1041" s="56">
        <v>106</v>
      </c>
      <c r="O1041" s="57">
        <v>64148</v>
      </c>
      <c r="P1041" s="57">
        <v>6500000</v>
      </c>
      <c r="Q1041" s="26"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32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33"/>
        <v>2319</v>
      </c>
      <c r="N1042" s="56">
        <v>220</v>
      </c>
      <c r="O1042" s="57">
        <v>15527125</v>
      </c>
      <c r="P1042" s="57">
        <v>57000000</v>
      </c>
      <c r="Q1042" s="26"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32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33"/>
        <v>1678</v>
      </c>
      <c r="N1043" s="56">
        <v>152</v>
      </c>
      <c r="O1043" s="57">
        <v>32522352</v>
      </c>
      <c r="P1043" s="57">
        <v>60000000</v>
      </c>
      <c r="Q1043" s="26"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32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33"/>
        <v>2345</v>
      </c>
      <c r="N1044" s="56">
        <v>102</v>
      </c>
      <c r="O1044" s="57">
        <v>15047419</v>
      </c>
      <c r="P1044" s="57">
        <v>7000000</v>
      </c>
      <c r="Q1044" s="26"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32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33"/>
        <v>2866</v>
      </c>
      <c r="N1045" s="56">
        <v>115</v>
      </c>
      <c r="O1045" s="57">
        <v>5383834</v>
      </c>
      <c r="P1045" s="57">
        <v>2000000</v>
      </c>
      <c r="Q1045" s="26"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32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33"/>
        <v>3575</v>
      </c>
      <c r="N1046" s="56">
        <v>103</v>
      </c>
      <c r="O1046" s="57">
        <v>75078</v>
      </c>
      <c r="P1046" s="57">
        <v>14000000</v>
      </c>
      <c r="Q1046" s="26"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32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33"/>
        <v>3701</v>
      </c>
      <c r="N1047" s="56">
        <v>103</v>
      </c>
      <c r="O1047" s="57">
        <v>5725</v>
      </c>
      <c r="P1047" s="57">
        <v>8400000</v>
      </c>
      <c r="Q1047" s="26"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32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33"/>
        <v>1505</v>
      </c>
      <c r="N1048" s="56">
        <v>103</v>
      </c>
      <c r="O1048" s="57">
        <v>37752931</v>
      </c>
      <c r="P1048" s="57">
        <v>40000000</v>
      </c>
      <c r="Q1048" s="26"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32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33"/>
        <v>3123</v>
      </c>
      <c r="N1049" s="56">
        <v>135</v>
      </c>
      <c r="O1049" s="57">
        <v>2185266</v>
      </c>
      <c r="P1049" s="57">
        <v>10000000</v>
      </c>
      <c r="Q1049" s="26"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32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33"/>
        <v>2058</v>
      </c>
      <c r="N1050" s="56">
        <v>119</v>
      </c>
      <c r="O1050" s="57">
        <v>21471685</v>
      </c>
      <c r="P1050" s="57">
        <v>44000000</v>
      </c>
      <c r="Q1050" s="26"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32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33"/>
        <v>1499</v>
      </c>
      <c r="N1051" s="56">
        <v>93</v>
      </c>
      <c r="O1051" s="57">
        <v>37879996</v>
      </c>
      <c r="P1051" s="57">
        <v>48000000</v>
      </c>
      <c r="Q1051" s="26"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32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33"/>
        <v>2172</v>
      </c>
      <c r="N1052" s="56">
        <v>90</v>
      </c>
      <c r="O1052" s="57">
        <v>18621249</v>
      </c>
      <c r="P1052" s="57">
        <v>6000000</v>
      </c>
      <c r="Q1052" s="26"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32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33"/>
        <v>423</v>
      </c>
      <c r="N1053" s="56">
        <v>99</v>
      </c>
      <c r="O1053" s="57">
        <v>117559438</v>
      </c>
      <c r="P1053" s="57">
        <v>30000000</v>
      </c>
      <c r="Q1053" s="26"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32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33"/>
        <v>2045</v>
      </c>
      <c r="N1054" s="56">
        <v>110</v>
      </c>
      <c r="O1054" s="57">
        <v>21994911</v>
      </c>
      <c r="P1054" s="57">
        <v>5000000</v>
      </c>
      <c r="Q1054" s="26"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32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33"/>
        <v>1788</v>
      </c>
      <c r="N1055" s="56">
        <v>107</v>
      </c>
      <c r="O1055" s="57">
        <v>29374178</v>
      </c>
      <c r="P1055" s="57">
        <v>40000000</v>
      </c>
      <c r="Q1055" s="26"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32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33"/>
        <v>2256</v>
      </c>
      <c r="N1056" s="56">
        <v>120</v>
      </c>
      <c r="O1056" s="57">
        <v>16938179</v>
      </c>
      <c r="P1056" s="57">
        <v>8000000</v>
      </c>
      <c r="Q1056" s="26"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32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33"/>
        <v>1876</v>
      </c>
      <c r="N1057" s="56">
        <v>90</v>
      </c>
      <c r="O1057" s="57">
        <v>26421314</v>
      </c>
      <c r="P1057" s="57">
        <v>15000000</v>
      </c>
      <c r="Q1057" s="26"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32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33"/>
        <v>2096</v>
      </c>
      <c r="N1058" s="56">
        <v>94</v>
      </c>
      <c r="O1058" s="57">
        <v>20627372</v>
      </c>
      <c r="P1058" s="57">
        <v>16000000</v>
      </c>
      <c r="Q1058" s="26"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32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33"/>
        <v>869</v>
      </c>
      <c r="N1059" s="56">
        <v>98</v>
      </c>
      <c r="O1059" s="57">
        <v>68353550</v>
      </c>
      <c r="P1059" s="57">
        <v>10000000</v>
      </c>
      <c r="Q1059" s="26"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32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33"/>
        <v>3373</v>
      </c>
      <c r="N1060" s="56">
        <v>114</v>
      </c>
      <c r="O1060" s="57">
        <v>447750</v>
      </c>
      <c r="P1060" s="57">
        <v>10000000</v>
      </c>
      <c r="Q1060" s="26"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32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33"/>
        <v>107</v>
      </c>
      <c r="N1061" s="56">
        <v>143</v>
      </c>
      <c r="O1061" s="57">
        <v>233630478</v>
      </c>
      <c r="P1061" s="57">
        <v>90000000</v>
      </c>
      <c r="Q1061" s="26"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32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33"/>
        <v>3215</v>
      </c>
      <c r="N1062" s="56">
        <v>87</v>
      </c>
      <c r="O1062" s="57">
        <v>1276984</v>
      </c>
      <c r="P1062" s="57">
        <v>10000000</v>
      </c>
      <c r="Q1062" s="26"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32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33"/>
        <v>2241</v>
      </c>
      <c r="N1063" s="56">
        <v>115</v>
      </c>
      <c r="O1063" s="57">
        <v>17174870</v>
      </c>
      <c r="P1063" s="57">
        <v>18000000</v>
      </c>
      <c r="Q1063" s="26"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32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33"/>
        <v>382</v>
      </c>
      <c r="N1064" s="56">
        <v>94</v>
      </c>
      <c r="O1064" s="57">
        <v>125305545</v>
      </c>
      <c r="P1064" s="57">
        <v>92000000</v>
      </c>
      <c r="Q1064" s="26"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32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33"/>
        <v>492</v>
      </c>
      <c r="N1065" s="56">
        <v>84</v>
      </c>
      <c r="O1065" s="57">
        <v>106793915</v>
      </c>
      <c r="P1065" s="57">
        <v>45000000</v>
      </c>
      <c r="Q1065" s="26"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32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33"/>
        <v>824</v>
      </c>
      <c r="N1066" s="56">
        <v>121</v>
      </c>
      <c r="O1066" s="57">
        <v>71309760</v>
      </c>
      <c r="P1066" s="57">
        <v>25000000</v>
      </c>
      <c r="Q1066" s="26"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32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33"/>
        <v>3257</v>
      </c>
      <c r="N1067" s="56">
        <v>96</v>
      </c>
      <c r="O1067" s="57">
        <v>1050600</v>
      </c>
      <c r="P1067" s="57">
        <v>250000</v>
      </c>
      <c r="Q1067" s="26"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32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33"/>
        <v>981</v>
      </c>
      <c r="N1068" s="56">
        <v>107</v>
      </c>
      <c r="O1068" s="57">
        <v>60786269</v>
      </c>
      <c r="P1068" s="57">
        <v>45000000</v>
      </c>
      <c r="Q1068" s="26"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32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33"/>
        <v>361</v>
      </c>
      <c r="N1069" s="56">
        <v>120</v>
      </c>
      <c r="O1069" s="57">
        <v>128067808</v>
      </c>
      <c r="P1069" s="57">
        <v>15000000</v>
      </c>
      <c r="Q1069" s="26"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32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33"/>
        <v>2958</v>
      </c>
      <c r="N1070" s="56">
        <v>140</v>
      </c>
      <c r="O1070" s="57">
        <v>4157491</v>
      </c>
      <c r="P1070" s="57">
        <v>12800000</v>
      </c>
      <c r="Q1070" s="26"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32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33"/>
        <v>2624</v>
      </c>
      <c r="N1071" s="56">
        <v>82</v>
      </c>
      <c r="O1071" s="57">
        <v>9628751</v>
      </c>
      <c r="P1071" s="57">
        <v>5000000</v>
      </c>
      <c r="Q1071" s="26"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32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33"/>
        <v>318</v>
      </c>
      <c r="N1072" s="56">
        <v>82</v>
      </c>
      <c r="O1072" s="57">
        <v>137748063</v>
      </c>
      <c r="P1072" s="57">
        <v>127500000</v>
      </c>
      <c r="Q1072" s="26"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32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33"/>
        <v>2120</v>
      </c>
      <c r="N1073" s="56">
        <v>91</v>
      </c>
      <c r="O1073" s="57">
        <v>20035310</v>
      </c>
      <c r="P1073" s="57">
        <v>9000000</v>
      </c>
      <c r="Q1073" s="26"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32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33"/>
        <v>1659</v>
      </c>
      <c r="N1074" s="56">
        <v>99</v>
      </c>
      <c r="O1074" s="57">
        <v>33000377</v>
      </c>
      <c r="P1074" s="57">
        <v>28000000</v>
      </c>
      <c r="Q1074" s="26"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32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33"/>
        <v>2325</v>
      </c>
      <c r="N1075" s="56">
        <v>96</v>
      </c>
      <c r="O1075" s="57">
        <v>15427192</v>
      </c>
      <c r="P1075" s="57">
        <v>16000000</v>
      </c>
      <c r="Q1075" s="26"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32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33"/>
        <v>1276</v>
      </c>
      <c r="N1076" s="56">
        <v>83</v>
      </c>
      <c r="O1076" s="57">
        <v>46729374</v>
      </c>
      <c r="P1076" s="57">
        <v>13000000</v>
      </c>
      <c r="Q1076" s="26"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32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33"/>
        <v>2909</v>
      </c>
      <c r="N1077" s="56">
        <v>112</v>
      </c>
      <c r="O1077" s="57">
        <v>4734235</v>
      </c>
      <c r="P1077" s="57">
        <v>15000000</v>
      </c>
      <c r="Q1077" s="26"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32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33"/>
        <v>378</v>
      </c>
      <c r="N1078" s="56">
        <v>131</v>
      </c>
      <c r="O1078" s="57">
        <v>125548685</v>
      </c>
      <c r="P1078" s="57">
        <v>52000000</v>
      </c>
      <c r="Q1078" s="26"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32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33"/>
        <v>1126</v>
      </c>
      <c r="N1079" s="56">
        <v>98</v>
      </c>
      <c r="O1079" s="57">
        <v>53302314</v>
      </c>
      <c r="P1079" s="57">
        <v>23000000</v>
      </c>
      <c r="Q1079" s="26"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32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33"/>
        <v>1160</v>
      </c>
      <c r="N1080" s="56">
        <v>136</v>
      </c>
      <c r="O1080" s="57">
        <v>51768623</v>
      </c>
      <c r="P1080" s="57">
        <v>43000000</v>
      </c>
      <c r="Q1080" s="26"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32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33"/>
        <v>3335</v>
      </c>
      <c r="N1081" s="56">
        <v>167</v>
      </c>
      <c r="O1081" s="57">
        <v>610991</v>
      </c>
      <c r="P1081" s="57">
        <v>1000000</v>
      </c>
      <c r="Q1081" s="26"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32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33"/>
        <v>1309</v>
      </c>
      <c r="N1082" s="56">
        <v>118</v>
      </c>
      <c r="O1082" s="57">
        <v>44983704</v>
      </c>
      <c r="P1082" s="57">
        <v>31000000</v>
      </c>
      <c r="Q1082" s="26"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32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33"/>
        <v>3448</v>
      </c>
      <c r="N1083" s="56">
        <v>90</v>
      </c>
      <c r="O1083" s="57">
        <v>241816</v>
      </c>
      <c r="P1083" s="57">
        <v>42000</v>
      </c>
      <c r="Q1083" s="26"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32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33"/>
        <v>2350</v>
      </c>
      <c r="N1084" s="56">
        <v>102</v>
      </c>
      <c r="O1084" s="57">
        <v>14967182</v>
      </c>
      <c r="P1084" s="57">
        <v>40000000</v>
      </c>
      <c r="Q1084" s="26"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32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33"/>
        <v>170</v>
      </c>
      <c r="N1085" s="56">
        <v>171</v>
      </c>
      <c r="O1085" s="57">
        <v>187670866</v>
      </c>
      <c r="P1085" s="57">
        <v>103000000</v>
      </c>
      <c r="Q1085" s="26"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32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33"/>
        <v>530</v>
      </c>
      <c r="N1086" s="56">
        <v>127</v>
      </c>
      <c r="O1086" s="57">
        <v>101643008</v>
      </c>
      <c r="P1086" s="57">
        <v>90000000</v>
      </c>
      <c r="Q1086" s="26"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32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33"/>
        <v>2881</v>
      </c>
      <c r="N1087" s="56">
        <v>90</v>
      </c>
      <c r="O1087" s="57">
        <v>5108820</v>
      </c>
      <c r="P1087" s="57">
        <v>24000000</v>
      </c>
      <c r="Q1087" s="26"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32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33"/>
        <v>3239</v>
      </c>
      <c r="N1088" s="56">
        <v>86</v>
      </c>
      <c r="O1088" s="57">
        <v>1114943</v>
      </c>
      <c r="P1088" s="57">
        <v>500000</v>
      </c>
      <c r="Q1088" s="26"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32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33"/>
        <v>3185</v>
      </c>
      <c r="N1089" s="56">
        <v>101</v>
      </c>
      <c r="O1089" s="57">
        <v>1631839</v>
      </c>
      <c r="P1089" s="57">
        <v>10000000</v>
      </c>
      <c r="Q1089" s="26"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34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si="33"/>
        <v>1557</v>
      </c>
      <c r="N1090" s="56">
        <v>94</v>
      </c>
      <c r="O1090" s="57">
        <v>36037909</v>
      </c>
      <c r="P1090" s="57">
        <v>60000000</v>
      </c>
      <c r="Q1090" s="26"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34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ref="M1091:M1154" si="35">RANK(O1091,O:O)</f>
        <v>2575</v>
      </c>
      <c r="N1091" s="56">
        <v>96</v>
      </c>
      <c r="O1091" s="57">
        <v>10494147</v>
      </c>
      <c r="P1091" s="57">
        <v>15000000</v>
      </c>
      <c r="Q1091" s="26"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34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35"/>
        <v>1848</v>
      </c>
      <c r="N1092" s="56">
        <v>113</v>
      </c>
      <c r="O1092" s="57">
        <v>27277055</v>
      </c>
      <c r="P1092" s="57">
        <v>20000000</v>
      </c>
      <c r="Q1092" s="26"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34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35"/>
        <v>2468</v>
      </c>
      <c r="N1093" s="56">
        <v>101</v>
      </c>
      <c r="O1093" s="57">
        <v>12801190</v>
      </c>
      <c r="P1093" s="57">
        <v>15000000</v>
      </c>
      <c r="Q1093" s="26"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34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35"/>
        <v>799</v>
      </c>
      <c r="N1094" s="56">
        <v>119</v>
      </c>
      <c r="O1094" s="57">
        <v>73209340</v>
      </c>
      <c r="P1094" s="57">
        <v>95000000</v>
      </c>
      <c r="Q1094" s="26"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34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35"/>
        <v>76</v>
      </c>
      <c r="N1095" s="56">
        <v>110</v>
      </c>
      <c r="O1095" s="57">
        <v>260031035</v>
      </c>
      <c r="P1095" s="57">
        <v>123000000</v>
      </c>
      <c r="Q1095" s="26"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34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35"/>
        <v>2784</v>
      </c>
      <c r="N1096" s="56">
        <v>114</v>
      </c>
      <c r="O1096" s="57">
        <v>6543194</v>
      </c>
      <c r="P1096" s="57">
        <v>34000000</v>
      </c>
      <c r="Q1096" s="26"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34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35"/>
        <v>3058</v>
      </c>
      <c r="N1097" s="56">
        <v>95</v>
      </c>
      <c r="O1097" s="57">
        <v>2954405</v>
      </c>
      <c r="P1097" s="57">
        <v>36000000</v>
      </c>
      <c r="Q1097" s="26"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34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35"/>
        <v>1531</v>
      </c>
      <c r="N1098" s="56">
        <v>128</v>
      </c>
      <c r="O1098" s="57">
        <v>37036404</v>
      </c>
      <c r="P1098" s="57">
        <v>30000000</v>
      </c>
      <c r="Q1098" s="26"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34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35"/>
        <v>1446</v>
      </c>
      <c r="N1099" s="56">
        <v>90</v>
      </c>
      <c r="O1099" s="57">
        <v>39442871</v>
      </c>
      <c r="P1099" s="57">
        <v>80000000</v>
      </c>
      <c r="Q1099" s="26"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34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35"/>
        <v>2324</v>
      </c>
      <c r="N1100" s="56">
        <v>98</v>
      </c>
      <c r="O1100" s="57">
        <v>15464026</v>
      </c>
      <c r="P1100" s="57">
        <v>20000000</v>
      </c>
      <c r="Q1100" s="26"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34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35"/>
        <v>2264</v>
      </c>
      <c r="N1101" s="56">
        <v>97</v>
      </c>
      <c r="O1101" s="57">
        <v>16779636</v>
      </c>
      <c r="P1101" s="57">
        <v>28000000</v>
      </c>
      <c r="Q1101" s="26"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34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35"/>
        <v>1840</v>
      </c>
      <c r="N1102" s="56">
        <v>124</v>
      </c>
      <c r="O1102" s="57">
        <v>27441122</v>
      </c>
      <c r="P1102" s="57">
        <v>15000000</v>
      </c>
      <c r="Q1102" s="26"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34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35"/>
        <v>2612</v>
      </c>
      <c r="N1103" s="56">
        <v>105</v>
      </c>
      <c r="O1103" s="57">
        <v>10014234</v>
      </c>
      <c r="P1103" s="57">
        <v>65000000</v>
      </c>
      <c r="Q1103" s="26"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34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35"/>
        <v>3378</v>
      </c>
      <c r="N1104" s="56">
        <v>100</v>
      </c>
      <c r="O1104" s="57">
        <v>428535</v>
      </c>
      <c r="P1104" s="57">
        <v>1000000</v>
      </c>
      <c r="Q1104" s="26"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34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35"/>
        <v>615</v>
      </c>
      <c r="N1105" s="56">
        <v>116</v>
      </c>
      <c r="O1105" s="57">
        <v>90567722</v>
      </c>
      <c r="P1105" s="57">
        <v>51000000</v>
      </c>
      <c r="Q1105" s="26"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34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35"/>
        <v>228</v>
      </c>
      <c r="N1106" s="56">
        <v>108</v>
      </c>
      <c r="O1106" s="57">
        <v>166225040</v>
      </c>
      <c r="P1106" s="57">
        <v>55000000</v>
      </c>
      <c r="Q1106" s="26"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34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35"/>
        <v>1915</v>
      </c>
      <c r="N1107" s="56">
        <v>113</v>
      </c>
      <c r="O1107" s="57">
        <v>25530884</v>
      </c>
      <c r="P1107" s="57">
        <v>9000000</v>
      </c>
      <c r="Q1107" s="26"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34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35"/>
        <v>1228</v>
      </c>
      <c r="N1108" s="56">
        <v>129</v>
      </c>
      <c r="O1108" s="57">
        <v>48814909</v>
      </c>
      <c r="P1108" s="57">
        <v>32000000</v>
      </c>
      <c r="Q1108" s="26"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34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35"/>
        <v>3490</v>
      </c>
      <c r="N1109" s="56">
        <v>106</v>
      </c>
      <c r="O1109" s="57">
        <v>171988</v>
      </c>
      <c r="P1109" s="57">
        <v>600000</v>
      </c>
      <c r="Q1109" s="26"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34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35"/>
        <v>491</v>
      </c>
      <c r="N1110" s="56">
        <v>109</v>
      </c>
      <c r="O1110" s="57">
        <v>106807667</v>
      </c>
      <c r="P1110" s="57">
        <v>45000000</v>
      </c>
      <c r="Q1110" s="26"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34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35"/>
        <v>980</v>
      </c>
      <c r="N1111" s="56">
        <v>114</v>
      </c>
      <c r="O1111" s="57">
        <v>60874615</v>
      </c>
      <c r="P1111" s="57">
        <v>90000000</v>
      </c>
      <c r="Q1111" s="26"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34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35"/>
        <v>128</v>
      </c>
      <c r="N1112" s="56">
        <v>123</v>
      </c>
      <c r="O1112" s="57">
        <v>215397307</v>
      </c>
      <c r="P1112" s="57">
        <v>125000000</v>
      </c>
      <c r="Q1112" s="26"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34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35"/>
        <v>1619</v>
      </c>
      <c r="N1113" s="56">
        <v>95</v>
      </c>
      <c r="O1113" s="57">
        <v>34099640</v>
      </c>
      <c r="P1113" s="57">
        <v>5000000</v>
      </c>
      <c r="Q1113" s="26"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34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35"/>
        <v>1049</v>
      </c>
      <c r="N1114" s="56">
        <v>98</v>
      </c>
      <c r="O1114" s="57">
        <v>57176582</v>
      </c>
      <c r="P1114" s="57">
        <v>9500000</v>
      </c>
      <c r="Q1114" s="26"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34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35"/>
        <v>3223</v>
      </c>
      <c r="N1115" s="56">
        <v>114</v>
      </c>
      <c r="O1115" s="57">
        <v>1221261</v>
      </c>
      <c r="P1115" s="57">
        <v>1500000</v>
      </c>
      <c r="Q1115" s="26"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34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35"/>
        <v>1934</v>
      </c>
      <c r="N1116" s="56">
        <v>110</v>
      </c>
      <c r="O1116" s="57">
        <v>25167270</v>
      </c>
      <c r="P1116" s="57">
        <v>24000000</v>
      </c>
      <c r="Q1116" s="26"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34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35"/>
        <v>392</v>
      </c>
      <c r="N1117" s="56">
        <v>109</v>
      </c>
      <c r="O1117" s="57">
        <v>123307945</v>
      </c>
      <c r="P1117" s="57">
        <v>65000000</v>
      </c>
      <c r="Q1117" s="26"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34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35"/>
        <v>1297</v>
      </c>
      <c r="N1118" s="56">
        <v>107</v>
      </c>
      <c r="O1118" s="57">
        <v>45506619</v>
      </c>
      <c r="P1118" s="57">
        <v>26000000</v>
      </c>
      <c r="Q1118" s="26"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34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35"/>
        <v>1639</v>
      </c>
      <c r="N1119" s="56">
        <v>123</v>
      </c>
      <c r="O1119" s="57">
        <v>33508922</v>
      </c>
      <c r="P1119" s="57">
        <v>40000000</v>
      </c>
      <c r="Q1119" s="26"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34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35"/>
        <v>1453</v>
      </c>
      <c r="N1120" s="56">
        <v>112</v>
      </c>
      <c r="O1120" s="57">
        <v>39235088</v>
      </c>
      <c r="P1120" s="57">
        <v>23000000</v>
      </c>
      <c r="Q1120" s="26"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34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35"/>
        <v>2664</v>
      </c>
      <c r="N1121" s="56">
        <v>122</v>
      </c>
      <c r="O1121" s="57">
        <v>8596914</v>
      </c>
      <c r="P1121" s="57">
        <v>6000000</v>
      </c>
      <c r="Q1121" s="26"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34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35"/>
        <v>1675</v>
      </c>
      <c r="N1122" s="56">
        <v>135</v>
      </c>
      <c r="O1122" s="57">
        <v>32598931</v>
      </c>
      <c r="P1122" s="57">
        <v>65000000</v>
      </c>
      <c r="Q1122" s="26"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34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35"/>
        <v>3439</v>
      </c>
      <c r="N1123" s="56">
        <v>85</v>
      </c>
      <c r="O1123" s="57">
        <v>265107</v>
      </c>
      <c r="P1123" s="57">
        <v>1500000</v>
      </c>
      <c r="Q1123" s="26"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34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35"/>
        <v>2749</v>
      </c>
      <c r="N1124" s="56">
        <v>124</v>
      </c>
      <c r="O1124" s="57">
        <v>7060876</v>
      </c>
      <c r="P1124" s="57">
        <v>13500000</v>
      </c>
      <c r="Q1124" s="26"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34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35"/>
        <v>2486</v>
      </c>
      <c r="N1125" s="56">
        <v>107</v>
      </c>
      <c r="O1125" s="57">
        <v>12372410</v>
      </c>
      <c r="P1125" s="57">
        <v>24000000</v>
      </c>
      <c r="Q1125" s="26"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34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35"/>
        <v>2225</v>
      </c>
      <c r="N1126" s="56">
        <v>106</v>
      </c>
      <c r="O1126" s="57">
        <v>17473245</v>
      </c>
      <c r="P1126" s="57">
        <v>70000000</v>
      </c>
      <c r="Q1126" s="26"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34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35"/>
        <v>1989</v>
      </c>
      <c r="N1127" s="56">
        <v>124</v>
      </c>
      <c r="O1127" s="57">
        <v>23360779</v>
      </c>
      <c r="P1127" s="57">
        <v>34000000</v>
      </c>
      <c r="Q1127" s="26"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34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35"/>
        <v>438</v>
      </c>
      <c r="N1128" s="56">
        <v>120</v>
      </c>
      <c r="O1128" s="57">
        <v>115648585</v>
      </c>
      <c r="P1128" s="57">
        <v>30000000</v>
      </c>
      <c r="Q1128" s="26"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34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35"/>
        <v>2994</v>
      </c>
      <c r="N1129" s="56">
        <v>102</v>
      </c>
      <c r="O1129" s="57">
        <v>3609278</v>
      </c>
      <c r="P1129" s="57">
        <v>4500000</v>
      </c>
      <c r="Q1129" s="26"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34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35"/>
        <v>1671</v>
      </c>
      <c r="N1130" s="56">
        <v>115</v>
      </c>
      <c r="O1130" s="57">
        <v>32662299</v>
      </c>
      <c r="P1130" s="57">
        <v>24000000</v>
      </c>
      <c r="Q1130" s="26"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34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35"/>
        <v>867</v>
      </c>
      <c r="N1131" s="56">
        <v>94</v>
      </c>
      <c r="O1131" s="57">
        <v>68525609</v>
      </c>
      <c r="P1131" s="57">
        <v>15600000</v>
      </c>
      <c r="Q1131" s="26"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34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35"/>
        <v>1074</v>
      </c>
      <c r="N1132" s="56">
        <v>115</v>
      </c>
      <c r="O1132" s="57">
        <v>55973336</v>
      </c>
      <c r="P1132" s="57">
        <v>25000000</v>
      </c>
      <c r="Q1132" s="26"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34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35"/>
        <v>754</v>
      </c>
      <c r="N1133" s="56">
        <v>78</v>
      </c>
      <c r="O1133" s="57">
        <v>76501438</v>
      </c>
      <c r="P1133" s="57">
        <v>30000000</v>
      </c>
      <c r="Q1133" s="26"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34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35"/>
        <v>629</v>
      </c>
      <c r="N1134" s="56">
        <v>116</v>
      </c>
      <c r="O1134" s="57">
        <v>89138076</v>
      </c>
      <c r="P1134" s="57">
        <v>40000000</v>
      </c>
      <c r="Q1134" s="26"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34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35"/>
        <v>2758</v>
      </c>
      <c r="N1135" s="56">
        <v>81</v>
      </c>
      <c r="O1135" s="57">
        <v>6982680</v>
      </c>
      <c r="P1135" s="57">
        <v>10000000</v>
      </c>
      <c r="Q1135" s="26"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34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35"/>
        <v>2681</v>
      </c>
      <c r="N1136" s="56">
        <v>92</v>
      </c>
      <c r="O1136" s="57">
        <v>8279017</v>
      </c>
      <c r="P1136" s="57">
        <v>8000000</v>
      </c>
      <c r="Q1136" s="26"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34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35"/>
        <v>840</v>
      </c>
      <c r="N1137" s="56">
        <v>99</v>
      </c>
      <c r="O1137" s="57">
        <v>70327868</v>
      </c>
      <c r="P1137" s="57">
        <v>46000000</v>
      </c>
      <c r="Q1137" s="26"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34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35"/>
        <v>1052</v>
      </c>
      <c r="N1138" s="56">
        <v>110</v>
      </c>
      <c r="O1138" s="57">
        <v>56932305</v>
      </c>
      <c r="P1138" s="57">
        <v>55000000</v>
      </c>
      <c r="Q1138" s="26"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34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35"/>
        <v>2247</v>
      </c>
      <c r="N1139" s="56">
        <v>94</v>
      </c>
      <c r="O1139" s="57">
        <v>17071230</v>
      </c>
      <c r="P1139" s="57">
        <v>18000000</v>
      </c>
      <c r="Q1139" s="26"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34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35"/>
        <v>1770</v>
      </c>
      <c r="N1140" s="56">
        <v>104</v>
      </c>
      <c r="O1140" s="57">
        <v>30093107</v>
      </c>
      <c r="P1140" s="57">
        <v>6000000</v>
      </c>
      <c r="Q1140" s="26"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34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35"/>
        <v>1000</v>
      </c>
      <c r="N1141" s="56">
        <v>89</v>
      </c>
      <c r="O1141" s="57">
        <v>60008303</v>
      </c>
      <c r="P1141" s="57">
        <v>13000000</v>
      </c>
      <c r="Q1141" s="26"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34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35"/>
        <v>3041</v>
      </c>
      <c r="N1142" s="56">
        <v>109</v>
      </c>
      <c r="O1142" s="57">
        <v>3050934</v>
      </c>
      <c r="P1142" s="57">
        <v>1800000</v>
      </c>
      <c r="Q1142" s="26"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34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35"/>
        <v>617</v>
      </c>
      <c r="N1143" s="56">
        <v>130</v>
      </c>
      <c r="O1143" s="57">
        <v>90454043</v>
      </c>
      <c r="P1143" s="57">
        <v>65000000</v>
      </c>
      <c r="Q1143" s="26"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34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35"/>
        <v>2386</v>
      </c>
      <c r="N1144" s="56">
        <v>91</v>
      </c>
      <c r="O1144" s="57">
        <v>14218868</v>
      </c>
      <c r="P1144" s="57">
        <v>65000000</v>
      </c>
      <c r="Q1144" s="26"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34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35"/>
        <v>3065</v>
      </c>
      <c r="N1145" s="56">
        <v>78</v>
      </c>
      <c r="O1145" s="57">
        <v>2882062</v>
      </c>
      <c r="P1145" s="57">
        <v>150000</v>
      </c>
      <c r="Q1145" s="26"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34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35"/>
        <v>1605</v>
      </c>
      <c r="N1146" s="56">
        <v>123</v>
      </c>
      <c r="O1146" s="57">
        <v>34543701</v>
      </c>
      <c r="P1146" s="57">
        <v>82000000</v>
      </c>
      <c r="Q1146" s="26"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34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35"/>
        <v>1893</v>
      </c>
      <c r="N1147" s="56">
        <v>92</v>
      </c>
      <c r="O1147" s="57">
        <v>26000610</v>
      </c>
      <c r="P1147" s="57">
        <v>76000000</v>
      </c>
      <c r="Q1147" s="26"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34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35"/>
        <v>1765</v>
      </c>
      <c r="N1148" s="56">
        <v>116</v>
      </c>
      <c r="O1148" s="57">
        <v>30199105</v>
      </c>
      <c r="P1148" s="57">
        <v>40000000</v>
      </c>
      <c r="Q1148" s="26"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34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35"/>
        <v>1435</v>
      </c>
      <c r="N1149" s="56">
        <v>119</v>
      </c>
      <c r="O1149" s="57">
        <v>39778599</v>
      </c>
      <c r="P1149" s="57">
        <v>50000000</v>
      </c>
      <c r="Q1149" s="26"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34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35"/>
        <v>3168</v>
      </c>
      <c r="N1150" s="56">
        <v>94</v>
      </c>
      <c r="O1150" s="57">
        <v>1744858</v>
      </c>
      <c r="P1150" s="57">
        <v>1000000</v>
      </c>
      <c r="Q1150" s="26"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34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35"/>
        <v>975</v>
      </c>
      <c r="N1151" s="56">
        <v>109</v>
      </c>
      <c r="O1151" s="57">
        <v>61280963</v>
      </c>
      <c r="P1151" s="57">
        <v>33000000</v>
      </c>
      <c r="Q1151" s="26"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34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35"/>
        <v>3317</v>
      </c>
      <c r="N1152" s="56">
        <v>90</v>
      </c>
      <c r="O1152" s="57">
        <v>673780</v>
      </c>
      <c r="P1152" s="57">
        <v>10000</v>
      </c>
      <c r="Q1152" s="26"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34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35"/>
        <v>3386</v>
      </c>
      <c r="N1153" s="56">
        <v>115</v>
      </c>
      <c r="O1153" s="57">
        <v>403932</v>
      </c>
      <c r="P1153" s="57">
        <v>20000000</v>
      </c>
      <c r="Q1153" s="26"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36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si="35"/>
        <v>2203</v>
      </c>
      <c r="N1154" s="56">
        <v>126</v>
      </c>
      <c r="O1154" s="57">
        <v>17804273</v>
      </c>
      <c r="P1154" s="57">
        <v>20000000</v>
      </c>
      <c r="Q1154" s="26"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36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ref="M1155:M1218" si="37">RANK(O1155,O:O)</f>
        <v>2457</v>
      </c>
      <c r="N1155" s="56">
        <v>88</v>
      </c>
      <c r="O1155" s="57">
        <v>13019253</v>
      </c>
      <c r="P1155" s="57">
        <v>23000000</v>
      </c>
      <c r="Q1155" s="26"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36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37"/>
        <v>626</v>
      </c>
      <c r="N1156" s="56">
        <v>78</v>
      </c>
      <c r="O1156" s="57">
        <v>89296573</v>
      </c>
      <c r="P1156" s="57">
        <v>100000000</v>
      </c>
      <c r="Q1156" s="26"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36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37"/>
        <v>763</v>
      </c>
      <c r="N1157" s="56">
        <v>125</v>
      </c>
      <c r="O1157" s="57">
        <v>75764085</v>
      </c>
      <c r="P1157" s="57">
        <v>60000000</v>
      </c>
      <c r="Q1157" s="26"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36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37"/>
        <v>1579</v>
      </c>
      <c r="N1158" s="56">
        <v>90</v>
      </c>
      <c r="O1158" s="57">
        <v>35231365</v>
      </c>
      <c r="P1158" s="57">
        <v>60000000</v>
      </c>
      <c r="Q1158" s="26"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36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37"/>
        <v>3044</v>
      </c>
      <c r="N1159" s="56">
        <v>135</v>
      </c>
      <c r="O1159" s="57">
        <v>3041803</v>
      </c>
      <c r="P1159" s="57">
        <v>10000000</v>
      </c>
      <c r="Q1159" s="26"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36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37"/>
        <v>2875</v>
      </c>
      <c r="N1160" s="56">
        <v>105</v>
      </c>
      <c r="O1160" s="57">
        <v>5217498</v>
      </c>
      <c r="P1160" s="57">
        <v>15000000</v>
      </c>
      <c r="Q1160" s="26"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36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37"/>
        <v>858</v>
      </c>
      <c r="N1161" s="56">
        <v>104</v>
      </c>
      <c r="O1161" s="57">
        <v>69688384</v>
      </c>
      <c r="P1161" s="57">
        <v>60000000</v>
      </c>
      <c r="Q1161" s="26"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36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37"/>
        <v>2424</v>
      </c>
      <c r="N1162" s="56">
        <v>84</v>
      </c>
      <c r="O1162" s="57">
        <v>13592872</v>
      </c>
      <c r="P1162" s="57">
        <v>11000000</v>
      </c>
      <c r="Q1162" s="26"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36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37"/>
        <v>1745</v>
      </c>
      <c r="N1163" s="56">
        <v>126</v>
      </c>
      <c r="O1163" s="57">
        <v>30695227</v>
      </c>
      <c r="P1163" s="57">
        <v>60000000</v>
      </c>
      <c r="Q1163" s="26"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36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37"/>
        <v>2428</v>
      </c>
      <c r="N1164" s="56">
        <v>95</v>
      </c>
      <c r="O1164" s="57">
        <v>13555988</v>
      </c>
      <c r="P1164" s="57">
        <v>22000000</v>
      </c>
      <c r="Q1164" s="26"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36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37"/>
        <v>2349</v>
      </c>
      <c r="N1165" s="56">
        <v>99</v>
      </c>
      <c r="O1165" s="57">
        <v>14983572</v>
      </c>
      <c r="P1165" s="57">
        <v>25000000</v>
      </c>
      <c r="Q1165" s="26"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36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37"/>
        <v>1485</v>
      </c>
      <c r="N1166" s="56">
        <v>115</v>
      </c>
      <c r="O1166" s="57">
        <v>38168022</v>
      </c>
      <c r="P1166" s="57">
        <v>3000000</v>
      </c>
      <c r="Q1166" s="26"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36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37"/>
        <v>450</v>
      </c>
      <c r="N1167" s="56">
        <v>142</v>
      </c>
      <c r="O1167" s="57">
        <v>113330342</v>
      </c>
      <c r="P1167" s="57">
        <v>110000000</v>
      </c>
      <c r="Q1167" s="26"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36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37"/>
        <v>184</v>
      </c>
      <c r="N1168" s="56">
        <v>130</v>
      </c>
      <c r="O1168" s="57">
        <v>182618434</v>
      </c>
      <c r="P1168" s="57">
        <v>140000000</v>
      </c>
      <c r="Q1168" s="26"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36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37"/>
        <v>1314</v>
      </c>
      <c r="N1169" s="56">
        <v>118</v>
      </c>
      <c r="O1169" s="57">
        <v>44737059</v>
      </c>
      <c r="P1169" s="57">
        <v>50000000</v>
      </c>
      <c r="Q1169" s="26"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36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37"/>
        <v>1188</v>
      </c>
      <c r="N1170" s="56">
        <v>89</v>
      </c>
      <c r="O1170" s="57">
        <v>50802661</v>
      </c>
      <c r="P1170" s="57">
        <v>95000000</v>
      </c>
      <c r="Q1170" s="26"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36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37"/>
        <v>1591</v>
      </c>
      <c r="N1171" s="56">
        <v>106</v>
      </c>
      <c r="O1171" s="57">
        <v>35007180</v>
      </c>
      <c r="P1171" s="57">
        <v>15000000</v>
      </c>
      <c r="Q1171" s="26"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36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37"/>
        <v>3676</v>
      </c>
      <c r="N1172" s="56">
        <v>82</v>
      </c>
      <c r="O1172" s="57">
        <v>12996</v>
      </c>
      <c r="P1172" s="57">
        <v>1000000</v>
      </c>
      <c r="Q1172" s="26"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36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37"/>
        <v>1295</v>
      </c>
      <c r="N1173" s="56">
        <v>77</v>
      </c>
      <c r="O1173" s="57">
        <v>45542421</v>
      </c>
      <c r="P1173" s="57">
        <v>30000000</v>
      </c>
      <c r="Q1173" s="26"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36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37"/>
        <v>1799</v>
      </c>
      <c r="N1174" s="56">
        <v>97</v>
      </c>
      <c r="O1174" s="57">
        <v>28927720</v>
      </c>
      <c r="P1174" s="57">
        <v>33000000</v>
      </c>
      <c r="Q1174" s="26"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36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37"/>
        <v>2817</v>
      </c>
      <c r="N1175" s="56">
        <v>119</v>
      </c>
      <c r="O1175" s="57">
        <v>6047856</v>
      </c>
      <c r="P1175" s="57">
        <v>8500000</v>
      </c>
      <c r="Q1175" s="26"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36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37"/>
        <v>1048</v>
      </c>
      <c r="N1176" s="56">
        <v>98</v>
      </c>
      <c r="O1176" s="57">
        <v>57262492</v>
      </c>
      <c r="P1176" s="57">
        <v>24000000</v>
      </c>
      <c r="Q1176" s="26"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36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37"/>
        <v>3040</v>
      </c>
      <c r="N1177" s="56">
        <v>112</v>
      </c>
      <c r="O1177" s="57">
        <v>3058380</v>
      </c>
      <c r="P1177" s="57">
        <v>100000000</v>
      </c>
      <c r="Q1177" s="26"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36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37"/>
        <v>3285</v>
      </c>
      <c r="N1178" s="56">
        <v>115</v>
      </c>
      <c r="O1178" s="57">
        <v>882710</v>
      </c>
      <c r="P1178" s="57">
        <v>24000000</v>
      </c>
      <c r="Q1178" s="26"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36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37"/>
        <v>1604</v>
      </c>
      <c r="N1179" s="56">
        <v>145</v>
      </c>
      <c r="O1179" s="57">
        <v>34566746</v>
      </c>
      <c r="P1179" s="57">
        <v>80000000</v>
      </c>
      <c r="Q1179" s="26"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36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37"/>
        <v>2306</v>
      </c>
      <c r="N1180" s="56">
        <v>85</v>
      </c>
      <c r="O1180" s="57">
        <v>15911333</v>
      </c>
      <c r="P1180" s="57">
        <v>19000000</v>
      </c>
      <c r="Q1180" s="26"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36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37"/>
        <v>2016</v>
      </c>
      <c r="N1181" s="56">
        <v>94</v>
      </c>
      <c r="O1181" s="57">
        <v>22751979</v>
      </c>
      <c r="P1181" s="57">
        <v>75000000</v>
      </c>
      <c r="Q1181" s="26"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36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37"/>
        <v>390</v>
      </c>
      <c r="N1182" s="56">
        <v>190</v>
      </c>
      <c r="O1182" s="57">
        <v>124107476</v>
      </c>
      <c r="P1182" s="57">
        <v>48000000</v>
      </c>
      <c r="Q1182" s="26"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36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37"/>
        <v>750</v>
      </c>
      <c r="N1183" s="56">
        <v>116</v>
      </c>
      <c r="O1183" s="57">
        <v>77086030</v>
      </c>
      <c r="P1183" s="57">
        <v>62000000</v>
      </c>
      <c r="Q1183" s="26"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36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37"/>
        <v>577</v>
      </c>
      <c r="N1184" s="56">
        <v>106</v>
      </c>
      <c r="O1184" s="57">
        <v>94999143</v>
      </c>
      <c r="P1184" s="57">
        <v>75000000</v>
      </c>
      <c r="Q1184" s="26"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36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37"/>
        <v>2059</v>
      </c>
      <c r="N1185" s="56">
        <v>97</v>
      </c>
      <c r="O1185" s="57">
        <v>21468807</v>
      </c>
      <c r="P1185" s="57">
        <v>14000000</v>
      </c>
      <c r="Q1185" s="26"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36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37"/>
        <v>3265</v>
      </c>
      <c r="N1186" s="56">
        <v>106</v>
      </c>
      <c r="O1186" s="57">
        <v>1027119</v>
      </c>
      <c r="P1186" s="57">
        <v>225000</v>
      </c>
      <c r="Q1186" s="26"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36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37"/>
        <v>868</v>
      </c>
      <c r="N1187" s="56">
        <v>124</v>
      </c>
      <c r="O1187" s="57">
        <v>68473360</v>
      </c>
      <c r="P1187" s="57">
        <v>75000000</v>
      </c>
      <c r="Q1187" s="26"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36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37"/>
        <v>255</v>
      </c>
      <c r="N1188" s="56">
        <v>130</v>
      </c>
      <c r="O1188" s="57">
        <v>155370362</v>
      </c>
      <c r="P1188" s="57">
        <v>100000000</v>
      </c>
      <c r="Q1188" s="26"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36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37"/>
        <v>2800</v>
      </c>
      <c r="N1189" s="56">
        <v>87</v>
      </c>
      <c r="O1189" s="57">
        <v>6291602</v>
      </c>
      <c r="P1189" s="57">
        <v>50000000</v>
      </c>
      <c r="Q1189" s="26"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36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37"/>
        <v>183</v>
      </c>
      <c r="N1190" s="56">
        <v>127</v>
      </c>
      <c r="O1190" s="57">
        <v>182805123</v>
      </c>
      <c r="P1190" s="57">
        <v>70000000</v>
      </c>
      <c r="Q1190" s="26"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36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37"/>
        <v>2660</v>
      </c>
      <c r="N1191" s="56">
        <v>94</v>
      </c>
      <c r="O1191" s="57">
        <v>8735529</v>
      </c>
      <c r="P1191" s="57">
        <v>15000000</v>
      </c>
      <c r="Q1191" s="26"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36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37"/>
        <v>1629</v>
      </c>
      <c r="N1192" s="56">
        <v>120</v>
      </c>
      <c r="O1192" s="57">
        <v>33771174</v>
      </c>
      <c r="P1192" s="57">
        <v>15000000</v>
      </c>
      <c r="Q1192" s="26"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36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37"/>
        <v>2959</v>
      </c>
      <c r="N1193" s="56">
        <v>82</v>
      </c>
      <c r="O1193" s="57">
        <v>4142507</v>
      </c>
      <c r="P1193" s="57">
        <v>3000000</v>
      </c>
      <c r="Q1193" s="26"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36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37"/>
        <v>2885</v>
      </c>
      <c r="N1194" s="56">
        <v>92</v>
      </c>
      <c r="O1194" s="57">
        <v>5018450</v>
      </c>
      <c r="P1194" s="57">
        <v>8000000</v>
      </c>
      <c r="Q1194" s="26"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36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37"/>
        <v>2139</v>
      </c>
      <c r="N1195" s="56">
        <v>107</v>
      </c>
      <c r="O1195" s="57">
        <v>19389454</v>
      </c>
      <c r="P1195" s="57">
        <v>55000000</v>
      </c>
      <c r="Q1195" s="26"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36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37"/>
        <v>253</v>
      </c>
      <c r="N1196" s="56">
        <v>104</v>
      </c>
      <c r="O1196" s="57">
        <v>157299717</v>
      </c>
      <c r="P1196" s="57">
        <v>75000000</v>
      </c>
      <c r="Q1196" s="26"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36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37"/>
        <v>2640</v>
      </c>
      <c r="N1197" s="56">
        <v>111</v>
      </c>
      <c r="O1197" s="57">
        <v>9180275</v>
      </c>
      <c r="P1197" s="57">
        <v>1200000</v>
      </c>
      <c r="Q1197" s="26"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36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37"/>
        <v>1966</v>
      </c>
      <c r="N1198" s="56">
        <v>120</v>
      </c>
      <c r="O1198" s="57">
        <v>24375436</v>
      </c>
      <c r="P1198" s="57">
        <v>42000000</v>
      </c>
      <c r="Q1198" s="26"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36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37"/>
        <v>2310</v>
      </c>
      <c r="N1199" s="56">
        <v>125</v>
      </c>
      <c r="O1199" s="57">
        <v>15738632</v>
      </c>
      <c r="P1199" s="57">
        <v>42000000</v>
      </c>
      <c r="Q1199" s="26"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36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37"/>
        <v>219</v>
      </c>
      <c r="N1200" s="56">
        <v>135</v>
      </c>
      <c r="O1200" s="57">
        <v>170708996</v>
      </c>
      <c r="P1200" s="57">
        <v>58000000</v>
      </c>
      <c r="Q1200" s="26"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36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37"/>
        <v>1070</v>
      </c>
      <c r="N1201" s="56">
        <v>144</v>
      </c>
      <c r="O1201" s="57">
        <v>56083966</v>
      </c>
      <c r="P1201" s="57">
        <v>65000000</v>
      </c>
      <c r="Q1201" s="26"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36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37"/>
        <v>739</v>
      </c>
      <c r="N1202" s="56">
        <v>146</v>
      </c>
      <c r="O1202" s="57">
        <v>78616689</v>
      </c>
      <c r="P1202" s="57">
        <v>100000000</v>
      </c>
      <c r="Q1202" s="26"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36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37"/>
        <v>1032</v>
      </c>
      <c r="N1203" s="56">
        <v>165</v>
      </c>
      <c r="O1203" s="57">
        <v>58183966</v>
      </c>
      <c r="P1203" s="57">
        <v>107000000</v>
      </c>
      <c r="Q1203" s="26"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36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37"/>
        <v>3465</v>
      </c>
      <c r="N1204" s="56">
        <v>103</v>
      </c>
      <c r="O1204" s="57">
        <v>206400</v>
      </c>
      <c r="P1204" s="57">
        <v>50000000</v>
      </c>
      <c r="Q1204" s="26"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36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37"/>
        <v>3647</v>
      </c>
      <c r="N1205" s="56">
        <v>105</v>
      </c>
      <c r="O1205" s="57">
        <v>22723</v>
      </c>
      <c r="P1205" s="57">
        <v>25000000</v>
      </c>
      <c r="Q1205" s="26"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36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37"/>
        <v>791</v>
      </c>
      <c r="N1206" s="56">
        <v>104</v>
      </c>
      <c r="O1206" s="57">
        <v>74058698</v>
      </c>
      <c r="P1206" s="57">
        <v>60000000</v>
      </c>
      <c r="Q1206" s="26"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36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37"/>
        <v>1653</v>
      </c>
      <c r="N1207" s="56">
        <v>122</v>
      </c>
      <c r="O1207" s="57">
        <v>33201661</v>
      </c>
      <c r="P1207" s="57">
        <v>77000000</v>
      </c>
      <c r="Q1207" s="26"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36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37"/>
        <v>3281</v>
      </c>
      <c r="N1208" s="56">
        <v>100</v>
      </c>
      <c r="O1208" s="57">
        <v>902835</v>
      </c>
      <c r="P1208" s="57">
        <v>250000</v>
      </c>
      <c r="Q1208" s="26"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36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37"/>
        <v>2443</v>
      </c>
      <c r="N1209" s="56">
        <v>94</v>
      </c>
      <c r="O1209" s="57">
        <v>13264986</v>
      </c>
      <c r="P1209" s="57">
        <v>35000000</v>
      </c>
      <c r="Q1209" s="26"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36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37"/>
        <v>285</v>
      </c>
      <c r="N1210" s="56">
        <v>108</v>
      </c>
      <c r="O1210" s="57">
        <v>145096820</v>
      </c>
      <c r="P1210" s="57">
        <v>30000000</v>
      </c>
      <c r="Q1210" s="26"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36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37"/>
        <v>588</v>
      </c>
      <c r="N1211" s="56">
        <v>102</v>
      </c>
      <c r="O1211" s="57">
        <v>93607673</v>
      </c>
      <c r="P1211" s="57">
        <v>48000000</v>
      </c>
      <c r="Q1211" s="26"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36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37"/>
        <v>1978</v>
      </c>
      <c r="N1212" s="56">
        <v>102</v>
      </c>
      <c r="O1212" s="57">
        <v>24044532</v>
      </c>
      <c r="P1212" s="57">
        <v>38000000</v>
      </c>
      <c r="Q1212" s="26"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36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37"/>
        <v>2547</v>
      </c>
      <c r="N1213" s="56">
        <v>109</v>
      </c>
      <c r="O1213" s="57">
        <v>10965209</v>
      </c>
      <c r="P1213" s="57">
        <v>30000000</v>
      </c>
      <c r="Q1213" s="26"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36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37"/>
        <v>667</v>
      </c>
      <c r="N1214" s="56">
        <v>95</v>
      </c>
      <c r="O1214" s="57">
        <v>84037039</v>
      </c>
      <c r="P1214" s="57">
        <v>120000000</v>
      </c>
      <c r="Q1214" s="26"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36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37"/>
        <v>3666</v>
      </c>
      <c r="N1215" s="56">
        <v>102</v>
      </c>
      <c r="O1215" s="57">
        <v>16892</v>
      </c>
      <c r="P1215" s="57">
        <v>300000</v>
      </c>
      <c r="Q1215" s="26"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36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37"/>
        <v>1806</v>
      </c>
      <c r="N1216" s="56">
        <v>130</v>
      </c>
      <c r="O1216" s="57">
        <v>28734552</v>
      </c>
      <c r="P1216" s="57">
        <v>16000000</v>
      </c>
      <c r="Q1216" s="26"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36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37"/>
        <v>1392</v>
      </c>
      <c r="N1217" s="56">
        <v>123</v>
      </c>
      <c r="O1217" s="57">
        <v>41523271</v>
      </c>
      <c r="P1217" s="57">
        <v>80000000</v>
      </c>
      <c r="Q1217" s="26"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38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si="37"/>
        <v>1013</v>
      </c>
      <c r="N1218" s="56">
        <v>106</v>
      </c>
      <c r="O1218" s="57">
        <v>59068786</v>
      </c>
      <c r="P1218" s="57">
        <v>40000000</v>
      </c>
      <c r="Q1218" s="26"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38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ref="M1219:M1282" si="39">RANK(O1219,O:O)</f>
        <v>2897</v>
      </c>
      <c r="N1219" s="56">
        <v>93</v>
      </c>
      <c r="O1219" s="57">
        <v>4919896</v>
      </c>
      <c r="P1219" s="57">
        <v>13000000</v>
      </c>
      <c r="Q1219" s="26"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38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39"/>
        <v>478</v>
      </c>
      <c r="N1220" s="56">
        <v>152</v>
      </c>
      <c r="O1220" s="57">
        <v>108638745</v>
      </c>
      <c r="P1220" s="57">
        <v>92000000</v>
      </c>
      <c r="Q1220" s="26"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38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39"/>
        <v>1643</v>
      </c>
      <c r="N1221" s="56">
        <v>95</v>
      </c>
      <c r="O1221" s="57">
        <v>33422806</v>
      </c>
      <c r="P1221" s="57">
        <v>50000000</v>
      </c>
      <c r="Q1221" s="26"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38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39"/>
        <v>1134</v>
      </c>
      <c r="N1222" s="56">
        <v>124</v>
      </c>
      <c r="O1222" s="57">
        <v>52937130</v>
      </c>
      <c r="P1222" s="57">
        <v>30000000</v>
      </c>
      <c r="Q1222" s="26"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38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39"/>
        <v>820</v>
      </c>
      <c r="N1223" s="56">
        <v>97</v>
      </c>
      <c r="O1223" s="57">
        <v>71500556</v>
      </c>
      <c r="P1223" s="57">
        <v>26000000</v>
      </c>
      <c r="Q1223" s="26"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38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39"/>
        <v>3300</v>
      </c>
      <c r="N1224" s="56">
        <v>119</v>
      </c>
      <c r="O1224" s="57">
        <v>798341</v>
      </c>
      <c r="P1224" s="57">
        <v>1000000</v>
      </c>
      <c r="Q1224" s="26"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38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39"/>
        <v>2889</v>
      </c>
      <c r="N1225" s="56">
        <v>84</v>
      </c>
      <c r="O1225" s="57">
        <v>5002310</v>
      </c>
      <c r="P1225" s="57">
        <v>13000000</v>
      </c>
      <c r="Q1225" s="26"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38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39"/>
        <v>3406</v>
      </c>
      <c r="N1226" s="56">
        <v>98</v>
      </c>
      <c r="O1226" s="57">
        <v>353743</v>
      </c>
      <c r="P1226" s="57">
        <v>15000000</v>
      </c>
      <c r="Q1226" s="26"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38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39"/>
        <v>1916</v>
      </c>
      <c r="N1227" s="56">
        <v>131</v>
      </c>
      <c r="O1227" s="57">
        <v>25528495</v>
      </c>
      <c r="P1227" s="57">
        <v>57000000</v>
      </c>
      <c r="Q1227" s="26"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38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39"/>
        <v>592</v>
      </c>
      <c r="N1228" s="56">
        <v>87</v>
      </c>
      <c r="O1228" s="57">
        <v>93375151</v>
      </c>
      <c r="P1228" s="57">
        <v>60000000</v>
      </c>
      <c r="Q1228" s="26"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38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39"/>
        <v>1983</v>
      </c>
      <c r="N1229" s="56">
        <v>86</v>
      </c>
      <c r="O1229" s="57">
        <v>23978402</v>
      </c>
      <c r="P1229" s="57">
        <v>11000000</v>
      </c>
      <c r="Q1229" s="26"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38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39"/>
        <v>2259</v>
      </c>
      <c r="N1230" s="56">
        <v>135</v>
      </c>
      <c r="O1230" s="57">
        <v>16929123</v>
      </c>
      <c r="P1230" s="57">
        <v>14000000</v>
      </c>
      <c r="Q1230" s="26"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38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39"/>
        <v>1911</v>
      </c>
      <c r="N1231" s="56">
        <v>92</v>
      </c>
      <c r="O1231" s="57">
        <v>25590119</v>
      </c>
      <c r="P1231" s="57">
        <v>21150000</v>
      </c>
      <c r="Q1231" s="26"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38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39"/>
        <v>1303</v>
      </c>
      <c r="N1232" s="56">
        <v>89</v>
      </c>
      <c r="O1232" s="57">
        <v>45207112</v>
      </c>
      <c r="P1232" s="57">
        <v>53000000</v>
      </c>
      <c r="Q1232" s="26"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38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39"/>
        <v>3308</v>
      </c>
      <c r="N1233" s="56">
        <v>133</v>
      </c>
      <c r="O1233" s="57">
        <v>727883</v>
      </c>
      <c r="P1233" s="57">
        <v>4500000</v>
      </c>
      <c r="Q1233" s="26"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38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39"/>
        <v>1093</v>
      </c>
      <c r="N1234" s="56">
        <v>113</v>
      </c>
      <c r="O1234" s="57">
        <v>54997476</v>
      </c>
      <c r="P1234" s="57">
        <v>50000000</v>
      </c>
      <c r="Q1234" s="26"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38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39"/>
        <v>3654</v>
      </c>
      <c r="N1235" s="56">
        <v>88</v>
      </c>
      <c r="O1235" s="57">
        <v>20218</v>
      </c>
      <c r="P1235" s="57">
        <v>24000000</v>
      </c>
      <c r="Q1235" s="26"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38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39"/>
        <v>3593</v>
      </c>
      <c r="N1236" s="56">
        <v>88</v>
      </c>
      <c r="O1236" s="57">
        <v>58936</v>
      </c>
      <c r="P1236" s="57">
        <v>1200000</v>
      </c>
      <c r="Q1236" s="26"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38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39"/>
        <v>938</v>
      </c>
      <c r="N1237" s="56">
        <v>87</v>
      </c>
      <c r="O1237" s="57">
        <v>64172251</v>
      </c>
      <c r="P1237" s="57">
        <v>30000000</v>
      </c>
      <c r="Q1237" s="26"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38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39"/>
        <v>453</v>
      </c>
      <c r="N1238" s="56">
        <v>87</v>
      </c>
      <c r="O1238" s="57">
        <v>112950721</v>
      </c>
      <c r="P1238" s="57">
        <v>72000000</v>
      </c>
      <c r="Q1238" s="26"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38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39"/>
        <v>1673</v>
      </c>
      <c r="N1239" s="56">
        <v>116</v>
      </c>
      <c r="O1239" s="57">
        <v>32616869</v>
      </c>
      <c r="P1239" s="57">
        <v>72000000</v>
      </c>
      <c r="Q1239" s="26"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38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39"/>
        <v>3421</v>
      </c>
      <c r="N1240" s="56">
        <v>89</v>
      </c>
      <c r="O1240" s="57">
        <v>313436</v>
      </c>
      <c r="P1240" s="57">
        <v>15500000</v>
      </c>
      <c r="Q1240" s="26"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38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39"/>
        <v>1171</v>
      </c>
      <c r="N1241" s="56">
        <v>131</v>
      </c>
      <c r="O1241" s="57">
        <v>51396781</v>
      </c>
      <c r="P1241" s="57">
        <v>68000000</v>
      </c>
      <c r="Q1241" s="26"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38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39"/>
        <v>1161</v>
      </c>
      <c r="N1242" s="56">
        <v>101</v>
      </c>
      <c r="O1242" s="57">
        <v>51758599</v>
      </c>
      <c r="P1242" s="57">
        <v>33000000</v>
      </c>
      <c r="Q1242" s="26"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38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39"/>
        <v>1690</v>
      </c>
      <c r="N1243" s="56">
        <v>106</v>
      </c>
      <c r="O1243" s="57">
        <v>32131830</v>
      </c>
      <c r="P1243" s="57">
        <v>137000000</v>
      </c>
      <c r="Q1243" s="26"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38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39"/>
        <v>2877</v>
      </c>
      <c r="N1244" s="56">
        <v>93</v>
      </c>
      <c r="O1244" s="57">
        <v>5204007</v>
      </c>
      <c r="P1244" s="57">
        <v>28000000</v>
      </c>
      <c r="Q1244" s="26"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38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39"/>
        <v>2449</v>
      </c>
      <c r="N1245" s="56">
        <v>100</v>
      </c>
      <c r="O1245" s="57">
        <v>13103828</v>
      </c>
      <c r="P1245" s="57">
        <v>11000000</v>
      </c>
      <c r="Q1245" s="26"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38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39"/>
        <v>2385</v>
      </c>
      <c r="N1246" s="56">
        <v>87</v>
      </c>
      <c r="O1246" s="57">
        <v>14249005</v>
      </c>
      <c r="P1246" s="57">
        <v>15000000</v>
      </c>
      <c r="Q1246" s="26"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38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39"/>
        <v>1716</v>
      </c>
      <c r="N1247" s="56">
        <v>122</v>
      </c>
      <c r="O1247" s="57">
        <v>31598308</v>
      </c>
      <c r="P1247" s="57">
        <v>35000000</v>
      </c>
      <c r="Q1247" s="26"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38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39"/>
        <v>2520</v>
      </c>
      <c r="N1248" s="56">
        <v>87</v>
      </c>
      <c r="O1248" s="57">
        <v>11560259</v>
      </c>
      <c r="P1248" s="57">
        <v>22000000</v>
      </c>
      <c r="Q1248" s="26"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38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39"/>
        <v>2805</v>
      </c>
      <c r="N1249" s="56">
        <v>111</v>
      </c>
      <c r="O1249" s="57">
        <v>6200756</v>
      </c>
      <c r="P1249" s="57">
        <v>7000000</v>
      </c>
      <c r="Q1249" s="26"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38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39"/>
        <v>2672</v>
      </c>
      <c r="N1250" s="56">
        <v>98</v>
      </c>
      <c r="O1250" s="57">
        <v>8434601</v>
      </c>
      <c r="P1250" s="57">
        <v>28000000</v>
      </c>
      <c r="Q1250" s="26"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38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39"/>
        <v>2947</v>
      </c>
      <c r="N1251" s="56">
        <v>104</v>
      </c>
      <c r="O1251" s="57">
        <v>4273372</v>
      </c>
      <c r="P1251" s="57">
        <v>22000000</v>
      </c>
      <c r="Q1251" s="26"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38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39"/>
        <v>1397</v>
      </c>
      <c r="N1252" s="56">
        <v>131</v>
      </c>
      <c r="O1252" s="57">
        <v>41300105</v>
      </c>
      <c r="P1252" s="57">
        <v>19800000</v>
      </c>
      <c r="Q1252" s="26"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38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39"/>
        <v>1418</v>
      </c>
      <c r="N1253" s="56">
        <v>106</v>
      </c>
      <c r="O1253" s="57">
        <v>40219708</v>
      </c>
      <c r="P1253" s="57">
        <v>21000000</v>
      </c>
      <c r="Q1253" s="26"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38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39"/>
        <v>41</v>
      </c>
      <c r="N1254" s="56">
        <v>159</v>
      </c>
      <c r="O1254" s="57">
        <v>317557891</v>
      </c>
      <c r="P1254" s="57">
        <v>125000000</v>
      </c>
      <c r="Q1254" s="26"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38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39"/>
        <v>3597</v>
      </c>
      <c r="N1255" s="56">
        <v>99</v>
      </c>
      <c r="O1255" s="57">
        <v>56007</v>
      </c>
      <c r="P1255" s="57">
        <v>5500000</v>
      </c>
      <c r="Q1255" s="26"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38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39"/>
        <v>2582</v>
      </c>
      <c r="N1256" s="56">
        <v>86</v>
      </c>
      <c r="O1256" s="57">
        <v>10397365</v>
      </c>
      <c r="P1256" s="57">
        <v>14000000</v>
      </c>
      <c r="Q1256" s="26"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38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39"/>
        <v>1415</v>
      </c>
      <c r="N1257" s="56">
        <v>123</v>
      </c>
      <c r="O1257" s="57">
        <v>40334024</v>
      </c>
      <c r="P1257" s="57">
        <v>35000000</v>
      </c>
      <c r="Q1257" s="26"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38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39"/>
        <v>1972</v>
      </c>
      <c r="N1258" s="56">
        <v>101</v>
      </c>
      <c r="O1258" s="57">
        <v>24185781</v>
      </c>
      <c r="P1258" s="57">
        <v>31000000</v>
      </c>
      <c r="Q1258" s="26"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38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39"/>
        <v>3047</v>
      </c>
      <c r="N1259" s="56">
        <v>95</v>
      </c>
      <c r="O1259" s="57">
        <v>3029081</v>
      </c>
      <c r="P1259" s="57">
        <v>6000000</v>
      </c>
      <c r="Q1259" s="26"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38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39"/>
        <v>3455</v>
      </c>
      <c r="N1260" s="56">
        <v>86</v>
      </c>
      <c r="O1260" s="57">
        <v>226792</v>
      </c>
      <c r="P1260" s="57">
        <v>10000000</v>
      </c>
      <c r="Q1260" s="26"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38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39"/>
        <v>1734</v>
      </c>
      <c r="N1261" s="56">
        <v>93</v>
      </c>
      <c r="O1261" s="57">
        <v>31155435</v>
      </c>
      <c r="P1261" s="57">
        <v>12000000</v>
      </c>
      <c r="Q1261" s="26"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38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39"/>
        <v>1416</v>
      </c>
      <c r="N1262" s="56">
        <v>132</v>
      </c>
      <c r="O1262" s="57">
        <v>40270895</v>
      </c>
      <c r="P1262" s="57">
        <v>22000000</v>
      </c>
      <c r="Q1262" s="26"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38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39"/>
        <v>2812</v>
      </c>
      <c r="N1263" s="56">
        <v>102</v>
      </c>
      <c r="O1263" s="57">
        <v>6114237</v>
      </c>
      <c r="P1263" s="57">
        <v>40000000</v>
      </c>
      <c r="Q1263" s="26"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38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39"/>
        <v>1563</v>
      </c>
      <c r="N1264" s="56">
        <v>138</v>
      </c>
      <c r="O1264" s="57">
        <v>35918429</v>
      </c>
      <c r="P1264" s="57">
        <v>1700000</v>
      </c>
      <c r="Q1264" s="26"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38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39"/>
        <v>3211</v>
      </c>
      <c r="N1265" s="56">
        <v>91</v>
      </c>
      <c r="O1265" s="57">
        <v>1292119</v>
      </c>
      <c r="P1265" s="57">
        <v>5500000</v>
      </c>
      <c r="Q1265" s="26"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38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39"/>
        <v>2476</v>
      </c>
      <c r="N1266" s="56">
        <v>85</v>
      </c>
      <c r="O1266" s="57">
        <v>12610731</v>
      </c>
      <c r="P1266" s="57">
        <v>11000000</v>
      </c>
      <c r="Q1266" s="26"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38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39"/>
        <v>1773</v>
      </c>
      <c r="N1267" s="56">
        <v>104</v>
      </c>
      <c r="O1267" s="57">
        <v>30059386</v>
      </c>
      <c r="P1267" s="57">
        <v>22000000</v>
      </c>
      <c r="Q1267" s="26"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38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39"/>
        <v>1520</v>
      </c>
      <c r="N1268" s="56">
        <v>90</v>
      </c>
      <c r="O1268" s="57">
        <v>37470017</v>
      </c>
      <c r="P1268" s="57">
        <v>10000000</v>
      </c>
      <c r="Q1268" s="26"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38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39"/>
        <v>709</v>
      </c>
      <c r="N1269" s="56">
        <v>82</v>
      </c>
      <c r="O1269" s="57">
        <v>80920948</v>
      </c>
      <c r="P1269" s="57">
        <v>30000000</v>
      </c>
      <c r="Q1269" s="26"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38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39"/>
        <v>1853</v>
      </c>
      <c r="N1270" s="56">
        <v>91</v>
      </c>
      <c r="O1270" s="57">
        <v>27087695</v>
      </c>
      <c r="P1270" s="57">
        <v>17700000</v>
      </c>
      <c r="Q1270" s="26"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38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39"/>
        <v>2014</v>
      </c>
      <c r="N1271" s="56">
        <v>98</v>
      </c>
      <c r="O1271" s="57">
        <v>22770864</v>
      </c>
      <c r="P1271" s="57">
        <v>38000000</v>
      </c>
      <c r="Q1271" s="26"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38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39"/>
        <v>2384</v>
      </c>
      <c r="N1272" s="56">
        <v>98</v>
      </c>
      <c r="O1272" s="57">
        <v>14252830</v>
      </c>
      <c r="P1272" s="57">
        <v>22000000</v>
      </c>
      <c r="Q1272" s="26"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38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39"/>
        <v>2046</v>
      </c>
      <c r="N1273" s="56">
        <v>97</v>
      </c>
      <c r="O1273" s="57">
        <v>21973182</v>
      </c>
      <c r="P1273" s="57">
        <v>23000000</v>
      </c>
      <c r="Q1273" s="26"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38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39"/>
        <v>188</v>
      </c>
      <c r="N1274" s="56">
        <v>92</v>
      </c>
      <c r="O1274" s="57">
        <v>181166115</v>
      </c>
      <c r="P1274" s="57">
        <v>93000000</v>
      </c>
      <c r="Q1274" s="26"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38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39"/>
        <v>2906</v>
      </c>
      <c r="N1275" s="56">
        <v>84</v>
      </c>
      <c r="O1275" s="57">
        <v>4777007</v>
      </c>
      <c r="P1275" s="57">
        <v>40000000</v>
      </c>
      <c r="Q1275" s="26"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38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39"/>
        <v>1266</v>
      </c>
      <c r="N1276" s="56">
        <v>123</v>
      </c>
      <c r="O1276" s="57">
        <v>47095453</v>
      </c>
      <c r="P1276" s="57">
        <v>48000000</v>
      </c>
      <c r="Q1276" s="26"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38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39"/>
        <v>1539</v>
      </c>
      <c r="N1277" s="56">
        <v>98</v>
      </c>
      <c r="O1277" s="57">
        <v>36833473</v>
      </c>
      <c r="P1277" s="57">
        <v>25000000</v>
      </c>
      <c r="Q1277" s="26"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38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39"/>
        <v>2751</v>
      </c>
      <c r="N1278" s="56">
        <v>97</v>
      </c>
      <c r="O1278" s="57">
        <v>7022940</v>
      </c>
      <c r="P1278" s="57">
        <v>1000000</v>
      </c>
      <c r="Q1278" s="26"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38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39"/>
        <v>1203</v>
      </c>
      <c r="N1279" s="56">
        <v>120</v>
      </c>
      <c r="O1279" s="57">
        <v>50173190</v>
      </c>
      <c r="P1279" s="57">
        <v>48000000</v>
      </c>
      <c r="Q1279" s="26"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38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39"/>
        <v>3236</v>
      </c>
      <c r="N1280" s="56">
        <v>97</v>
      </c>
      <c r="O1280" s="57">
        <v>1141829</v>
      </c>
      <c r="P1280" s="57">
        <v>700000</v>
      </c>
      <c r="Q1280" s="26"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38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39"/>
        <v>348</v>
      </c>
      <c r="N1281" s="56">
        <v>100</v>
      </c>
      <c r="O1281" s="57">
        <v>131144183</v>
      </c>
      <c r="P1281" s="57">
        <v>115000000</v>
      </c>
      <c r="Q1281" s="26"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4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si="39"/>
        <v>3104</v>
      </c>
      <c r="N1282" s="56">
        <v>109</v>
      </c>
      <c r="O1282" s="57">
        <v>2326407</v>
      </c>
      <c r="P1282" s="57">
        <v>12000000</v>
      </c>
      <c r="Q1282" s="26"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4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ref="M1283:M1346" si="41">RANK(O1283,O:O)</f>
        <v>575</v>
      </c>
      <c r="N1283" s="56">
        <v>96</v>
      </c>
      <c r="O1283" s="57">
        <v>95001351</v>
      </c>
      <c r="P1283" s="57">
        <v>18000000</v>
      </c>
      <c r="Q1283" s="26"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4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41"/>
        <v>2317</v>
      </c>
      <c r="N1284" s="56">
        <v>125</v>
      </c>
      <c r="O1284" s="57">
        <v>15561627</v>
      </c>
      <c r="P1284" s="57">
        <v>18000000</v>
      </c>
      <c r="Q1284" s="26"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4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41"/>
        <v>2956</v>
      </c>
      <c r="N1285" s="56">
        <v>91</v>
      </c>
      <c r="O1285" s="57">
        <v>4186931</v>
      </c>
      <c r="P1285" s="57">
        <v>250000</v>
      </c>
      <c r="Q1285" s="26"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4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41"/>
        <v>3598</v>
      </c>
      <c r="N1286" s="56">
        <v>107</v>
      </c>
      <c r="O1286" s="57">
        <v>54606</v>
      </c>
      <c r="P1286" s="57">
        <v>6000000</v>
      </c>
      <c r="Q1286" s="26"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4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41"/>
        <v>2871</v>
      </c>
      <c r="N1287" s="56">
        <v>95</v>
      </c>
      <c r="O1287" s="57">
        <v>5308707</v>
      </c>
      <c r="P1287" s="57">
        <v>5000000</v>
      </c>
      <c r="Q1287" s="26"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4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41"/>
        <v>2234</v>
      </c>
      <c r="N1288" s="56">
        <v>91</v>
      </c>
      <c r="O1288" s="57">
        <v>17292381</v>
      </c>
      <c r="P1288" s="57">
        <v>12000000</v>
      </c>
      <c r="Q1288" s="26"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4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41"/>
        <v>3565</v>
      </c>
      <c r="N1289" s="56">
        <v>99</v>
      </c>
      <c r="O1289" s="57">
        <v>92191</v>
      </c>
      <c r="P1289" s="57">
        <v>2500000</v>
      </c>
      <c r="Q1289" s="26"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4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41"/>
        <v>2824</v>
      </c>
      <c r="N1290" s="56">
        <v>104</v>
      </c>
      <c r="O1290" s="57">
        <v>5974653</v>
      </c>
      <c r="P1290" s="57">
        <v>22000000</v>
      </c>
      <c r="Q1290" s="26"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4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41"/>
        <v>2864</v>
      </c>
      <c r="N1291" s="56">
        <v>93</v>
      </c>
      <c r="O1291" s="57">
        <v>5409517</v>
      </c>
      <c r="P1291" s="57">
        <v>75000000</v>
      </c>
      <c r="Q1291" s="26"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4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41"/>
        <v>2405</v>
      </c>
      <c r="N1292" s="56">
        <v>114</v>
      </c>
      <c r="O1292" s="57">
        <v>13876974</v>
      </c>
      <c r="P1292" s="57">
        <v>7000000</v>
      </c>
      <c r="Q1292" s="26"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4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41"/>
        <v>1730</v>
      </c>
      <c r="N1293" s="56">
        <v>112</v>
      </c>
      <c r="O1293" s="57">
        <v>31252964</v>
      </c>
      <c r="P1293" s="57">
        <v>4000000</v>
      </c>
      <c r="Q1293" s="26"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4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41"/>
        <v>64</v>
      </c>
      <c r="N1294" s="56">
        <v>92</v>
      </c>
      <c r="O1294" s="57">
        <v>289907418</v>
      </c>
      <c r="P1294" s="57">
        <v>115000000</v>
      </c>
      <c r="Q1294" s="26"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4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41"/>
        <v>1044</v>
      </c>
      <c r="N1295" s="56">
        <v>127</v>
      </c>
      <c r="O1295" s="57">
        <v>57386369</v>
      </c>
      <c r="P1295" s="57">
        <v>52500000</v>
      </c>
      <c r="Q1295" s="26"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4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41"/>
        <v>2740</v>
      </c>
      <c r="N1296" s="56">
        <v>147</v>
      </c>
      <c r="O1296" s="57">
        <v>7219578</v>
      </c>
      <c r="P1296" s="57">
        <v>15000000</v>
      </c>
      <c r="Q1296" s="26"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4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41"/>
        <v>3430</v>
      </c>
      <c r="N1297" s="56">
        <v>98</v>
      </c>
      <c r="O1297" s="57">
        <v>295468</v>
      </c>
      <c r="P1297" s="57">
        <v>500000</v>
      </c>
      <c r="Q1297" s="26"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4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41"/>
        <v>1498</v>
      </c>
      <c r="N1298" s="56">
        <v>99</v>
      </c>
      <c r="O1298" s="57">
        <v>37882551</v>
      </c>
      <c r="P1298" s="57">
        <v>16000000</v>
      </c>
      <c r="Q1298" s="26"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4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41"/>
        <v>3140</v>
      </c>
      <c r="N1299" s="56">
        <v>95</v>
      </c>
      <c r="O1299" s="57">
        <v>2025238</v>
      </c>
      <c r="P1299" s="57">
        <v>6000000</v>
      </c>
      <c r="Q1299" s="26"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4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41"/>
        <v>2807</v>
      </c>
      <c r="N1300" s="56">
        <v>141</v>
      </c>
      <c r="O1300" s="57">
        <v>6173485</v>
      </c>
      <c r="P1300" s="57">
        <v>7000000</v>
      </c>
      <c r="Q1300" s="26"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4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41"/>
        <v>2301</v>
      </c>
      <c r="N1301" s="56">
        <v>95</v>
      </c>
      <c r="O1301" s="57">
        <v>16017403</v>
      </c>
      <c r="P1301" s="57">
        <v>5000000</v>
      </c>
      <c r="Q1301" s="26"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4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41"/>
        <v>181</v>
      </c>
      <c r="N1302" s="56">
        <v>116</v>
      </c>
      <c r="O1302" s="57">
        <v>183405771</v>
      </c>
      <c r="P1302" s="57">
        <v>85000000</v>
      </c>
      <c r="Q1302" s="26"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4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41"/>
        <v>2940</v>
      </c>
      <c r="N1303" s="56">
        <v>85</v>
      </c>
      <c r="O1303" s="57">
        <v>4356743</v>
      </c>
      <c r="P1303" s="57">
        <v>16000000</v>
      </c>
      <c r="Q1303" s="26"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4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41"/>
        <v>2285</v>
      </c>
      <c r="N1304" s="56">
        <v>118</v>
      </c>
      <c r="O1304" s="57">
        <v>16252765</v>
      </c>
      <c r="P1304" s="57">
        <v>42000000</v>
      </c>
      <c r="Q1304" s="26"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4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41"/>
        <v>2423</v>
      </c>
      <c r="N1305" s="56">
        <v>95</v>
      </c>
      <c r="O1305" s="57">
        <v>13596911</v>
      </c>
      <c r="P1305" s="57">
        <v>70000000</v>
      </c>
      <c r="Q1305" s="26"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4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41"/>
        <v>2404</v>
      </c>
      <c r="N1306" s="56">
        <v>89</v>
      </c>
      <c r="O1306" s="57">
        <v>13903262</v>
      </c>
      <c r="P1306" s="57">
        <v>11000000</v>
      </c>
      <c r="Q1306" s="26"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4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41"/>
        <v>154</v>
      </c>
      <c r="N1307" s="56">
        <v>184</v>
      </c>
      <c r="O1307" s="57">
        <v>198539855</v>
      </c>
      <c r="P1307" s="57">
        <v>140000000</v>
      </c>
      <c r="Q1307" s="26"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4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41"/>
        <v>192</v>
      </c>
      <c r="N1308" s="56">
        <v>119</v>
      </c>
      <c r="O1308" s="57">
        <v>180011740</v>
      </c>
      <c r="P1308" s="57">
        <v>100000000</v>
      </c>
      <c r="Q1308" s="26"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4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41"/>
        <v>3014</v>
      </c>
      <c r="N1309" s="56">
        <v>81</v>
      </c>
      <c r="O1309" s="57">
        <v>3293258</v>
      </c>
      <c r="P1309" s="57">
        <v>3000000</v>
      </c>
      <c r="Q1309" s="26"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4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41"/>
        <v>1062</v>
      </c>
      <c r="N1310" s="56">
        <v>112</v>
      </c>
      <c r="O1310" s="57">
        <v>56607223</v>
      </c>
      <c r="P1310" s="57">
        <v>48000000</v>
      </c>
      <c r="Q1310" s="26"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4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41"/>
        <v>1542</v>
      </c>
      <c r="N1311" s="56">
        <v>82</v>
      </c>
      <c r="O1311" s="57">
        <v>36696761</v>
      </c>
      <c r="P1311" s="57">
        <v>23000000</v>
      </c>
      <c r="Q1311" s="26"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4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41"/>
        <v>1782</v>
      </c>
      <c r="N1312" s="56">
        <v>132</v>
      </c>
      <c r="O1312" s="57">
        <v>29781453</v>
      </c>
      <c r="P1312" s="57">
        <v>48000000</v>
      </c>
      <c r="Q1312" s="26"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4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41"/>
        <v>2252</v>
      </c>
      <c r="N1313" s="56">
        <v>105</v>
      </c>
      <c r="O1313" s="57">
        <v>16991902</v>
      </c>
      <c r="P1313" s="57">
        <v>57000000</v>
      </c>
      <c r="Q1313" s="26"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4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41"/>
        <v>114</v>
      </c>
      <c r="N1314" s="56">
        <v>90</v>
      </c>
      <c r="O1314" s="57">
        <v>226138454</v>
      </c>
      <c r="P1314" s="57">
        <v>90000000</v>
      </c>
      <c r="Q1314" s="26"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4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41"/>
        <v>608</v>
      </c>
      <c r="N1315" s="56">
        <v>112</v>
      </c>
      <c r="O1315" s="57">
        <v>91038276</v>
      </c>
      <c r="P1315" s="57">
        <v>13000000</v>
      </c>
      <c r="Q1315" s="26"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4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41"/>
        <v>2141</v>
      </c>
      <c r="N1316" s="56">
        <v>96</v>
      </c>
      <c r="O1316" s="57">
        <v>19351569</v>
      </c>
      <c r="P1316" s="57">
        <v>22000000</v>
      </c>
      <c r="Q1316" s="26"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4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41"/>
        <v>2857</v>
      </c>
      <c r="N1317" s="56">
        <v>95</v>
      </c>
      <c r="O1317" s="57">
        <v>5516708</v>
      </c>
      <c r="P1317" s="57">
        <v>25000000</v>
      </c>
      <c r="Q1317" s="26"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4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41"/>
        <v>825</v>
      </c>
      <c r="N1318" s="56">
        <v>83</v>
      </c>
      <c r="O1318" s="57">
        <v>71277420</v>
      </c>
      <c r="P1318" s="57">
        <v>45000000</v>
      </c>
      <c r="Q1318" s="26"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4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41"/>
        <v>1647</v>
      </c>
      <c r="N1319" s="56">
        <v>94</v>
      </c>
      <c r="O1319" s="57">
        <v>33357476</v>
      </c>
      <c r="P1319" s="57">
        <v>35000000</v>
      </c>
      <c r="Q1319" s="26"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4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41"/>
        <v>1214</v>
      </c>
      <c r="N1320" s="56">
        <v>82</v>
      </c>
      <c r="O1320" s="57">
        <v>49968653</v>
      </c>
      <c r="P1320" s="57">
        <v>28000000</v>
      </c>
      <c r="Q1320" s="26"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4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41"/>
        <v>3401</v>
      </c>
      <c r="N1321" s="56">
        <v>100</v>
      </c>
      <c r="O1321" s="57">
        <v>373967</v>
      </c>
      <c r="P1321" s="57">
        <v>1500000</v>
      </c>
      <c r="Q1321" s="26"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4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41"/>
        <v>833</v>
      </c>
      <c r="N1322" s="56">
        <v>114</v>
      </c>
      <c r="O1322" s="57">
        <v>70836296</v>
      </c>
      <c r="P1322" s="57">
        <v>40000000</v>
      </c>
      <c r="Q1322" s="26"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4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41"/>
        <v>3362</v>
      </c>
      <c r="N1323" s="56">
        <v>85</v>
      </c>
      <c r="O1323" s="57">
        <v>488872</v>
      </c>
      <c r="P1323" s="57">
        <v>10000000</v>
      </c>
      <c r="Q1323" s="26"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4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41"/>
        <v>72</v>
      </c>
      <c r="N1324" s="56">
        <v>90</v>
      </c>
      <c r="O1324" s="57">
        <v>267652016</v>
      </c>
      <c r="P1324" s="57">
        <v>60000000</v>
      </c>
      <c r="Q1324" s="26"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4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41"/>
        <v>1844</v>
      </c>
      <c r="N1325" s="56">
        <v>97</v>
      </c>
      <c r="O1325" s="57">
        <v>27338033</v>
      </c>
      <c r="P1325" s="57">
        <v>23000000</v>
      </c>
      <c r="Q1325" s="26"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4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41"/>
        <v>3031</v>
      </c>
      <c r="N1326" s="56">
        <v>84</v>
      </c>
      <c r="O1326" s="57">
        <v>3100650</v>
      </c>
      <c r="P1326" s="57">
        <v>14000000</v>
      </c>
      <c r="Q1326" s="26"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4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41"/>
        <v>2608</v>
      </c>
      <c r="N1327" s="56">
        <v>125</v>
      </c>
      <c r="O1327" s="57">
        <v>10049886</v>
      </c>
      <c r="P1327" s="57">
        <v>19000000</v>
      </c>
      <c r="Q1327" s="26"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4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41"/>
        <v>3635</v>
      </c>
      <c r="N1328" s="56">
        <v>114</v>
      </c>
      <c r="O1328" s="57">
        <v>26871</v>
      </c>
      <c r="P1328" s="57">
        <v>92000000</v>
      </c>
      <c r="Q1328" s="26"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4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41"/>
        <v>455</v>
      </c>
      <c r="N1329" s="56">
        <v>88</v>
      </c>
      <c r="O1329" s="57">
        <v>112692062</v>
      </c>
      <c r="P1329" s="57">
        <v>35000000</v>
      </c>
      <c r="Q1329" s="26"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4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41"/>
        <v>2127</v>
      </c>
      <c r="N1330" s="56">
        <v>108</v>
      </c>
      <c r="O1330" s="57">
        <v>19693891</v>
      </c>
      <c r="P1330" s="57">
        <v>34000000</v>
      </c>
      <c r="Q1330" s="26"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4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41"/>
        <v>2179</v>
      </c>
      <c r="N1331" s="56">
        <v>100</v>
      </c>
      <c r="O1331" s="57">
        <v>18488314</v>
      </c>
      <c r="P1331" s="57">
        <v>1200000</v>
      </c>
      <c r="Q1331" s="26"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4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41"/>
        <v>1933</v>
      </c>
      <c r="N1332" s="56">
        <v>119</v>
      </c>
      <c r="O1332" s="57">
        <v>25178165</v>
      </c>
      <c r="P1332" s="57">
        <v>40000000</v>
      </c>
      <c r="Q1332" s="26"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4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41"/>
        <v>856</v>
      </c>
      <c r="N1333" s="56">
        <v>99</v>
      </c>
      <c r="O1333" s="57">
        <v>69772969</v>
      </c>
      <c r="P1333" s="57">
        <v>80000000</v>
      </c>
      <c r="Q1333" s="26"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4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41"/>
        <v>3329</v>
      </c>
      <c r="N1334" s="56">
        <v>110</v>
      </c>
      <c r="O1334" s="57">
        <v>623374</v>
      </c>
      <c r="P1334" s="57">
        <v>38000000</v>
      </c>
      <c r="Q1334" s="26"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4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41"/>
        <v>1080</v>
      </c>
      <c r="N1335" s="56">
        <v>84</v>
      </c>
      <c r="O1335" s="57">
        <v>55762229</v>
      </c>
      <c r="P1335" s="57">
        <v>22000000</v>
      </c>
      <c r="Q1335" s="26"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4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41"/>
        <v>3385</v>
      </c>
      <c r="N1336" s="56">
        <v>98</v>
      </c>
      <c r="O1336" s="57">
        <v>406035</v>
      </c>
      <c r="P1336" s="57">
        <v>1500000</v>
      </c>
      <c r="Q1336" s="26"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4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41"/>
        <v>1839</v>
      </c>
      <c r="N1337" s="56">
        <v>106</v>
      </c>
      <c r="O1337" s="57">
        <v>27457409</v>
      </c>
      <c r="P1337" s="57">
        <v>6000000</v>
      </c>
      <c r="Q1337" s="26"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4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41"/>
        <v>2724</v>
      </c>
      <c r="N1338" s="56">
        <v>103</v>
      </c>
      <c r="O1338" s="57">
        <v>7496522</v>
      </c>
      <c r="P1338" s="57">
        <v>26000000</v>
      </c>
      <c r="Q1338" s="26"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4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41"/>
        <v>291</v>
      </c>
      <c r="N1339" s="56">
        <v>106</v>
      </c>
      <c r="O1339" s="57">
        <v>144512310</v>
      </c>
      <c r="P1339" s="57">
        <v>38000000</v>
      </c>
      <c r="Q1339" s="26"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4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41"/>
        <v>2768</v>
      </c>
      <c r="N1340" s="56">
        <v>90</v>
      </c>
      <c r="O1340" s="57">
        <v>6755271</v>
      </c>
      <c r="P1340" s="57">
        <v>5000000</v>
      </c>
      <c r="Q1340" s="26"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4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41"/>
        <v>2200</v>
      </c>
      <c r="N1341" s="56">
        <v>106</v>
      </c>
      <c r="O1341" s="57">
        <v>17951431</v>
      </c>
      <c r="P1341" s="57">
        <v>30000000</v>
      </c>
      <c r="Q1341" s="26"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4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41"/>
        <v>3724</v>
      </c>
      <c r="N1342" s="56">
        <v>96</v>
      </c>
      <c r="O1342" s="57">
        <v>703</v>
      </c>
      <c r="P1342" s="57">
        <v>1500000</v>
      </c>
      <c r="Q1342" s="26"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4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41"/>
        <v>2194</v>
      </c>
      <c r="N1343" s="56">
        <v>131</v>
      </c>
      <c r="O1343" s="57">
        <v>18208078</v>
      </c>
      <c r="P1343" s="57">
        <v>60000000</v>
      </c>
      <c r="Q1343" s="26"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4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41"/>
        <v>3370</v>
      </c>
      <c r="N1344" s="56">
        <v>300</v>
      </c>
      <c r="O1344" s="57">
        <v>454255</v>
      </c>
      <c r="P1344" s="57">
        <v>400000000</v>
      </c>
      <c r="Q1344" s="26"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4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41"/>
        <v>43</v>
      </c>
      <c r="N1345" s="56">
        <v>171</v>
      </c>
      <c r="O1345" s="57">
        <v>313837577</v>
      </c>
      <c r="P1345" s="57">
        <v>93000000</v>
      </c>
      <c r="Q1345" s="26"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42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si="41"/>
        <v>3536</v>
      </c>
      <c r="N1346" s="56">
        <v>90</v>
      </c>
      <c r="O1346" s="57">
        <v>110536</v>
      </c>
      <c r="P1346" s="57">
        <v>40000</v>
      </c>
      <c r="Q1346" s="26"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42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ref="M1347:M1410" si="43">RANK(O1347,O:O)</f>
        <v>1830</v>
      </c>
      <c r="N1347" s="56">
        <v>152</v>
      </c>
      <c r="O1347" s="57">
        <v>27796042</v>
      </c>
      <c r="P1347" s="57">
        <v>72000000</v>
      </c>
      <c r="Q1347" s="26"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42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43"/>
        <v>889</v>
      </c>
      <c r="N1348" s="56">
        <v>123</v>
      </c>
      <c r="O1348" s="57">
        <v>66808615</v>
      </c>
      <c r="P1348" s="57">
        <v>34000000</v>
      </c>
      <c r="Q1348" s="26"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42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43"/>
        <v>147</v>
      </c>
      <c r="N1349" s="56">
        <v>130</v>
      </c>
      <c r="O1349" s="57">
        <v>202007640</v>
      </c>
      <c r="P1349" s="57">
        <v>98000000</v>
      </c>
      <c r="Q1349" s="26"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42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43"/>
        <v>1855</v>
      </c>
      <c r="N1350" s="56">
        <v>104</v>
      </c>
      <c r="O1350" s="57">
        <v>27053815</v>
      </c>
      <c r="P1350" s="57">
        <v>40000000</v>
      </c>
      <c r="Q1350" s="26"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42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43"/>
        <v>1332</v>
      </c>
      <c r="N1351" s="56">
        <v>85</v>
      </c>
      <c r="O1351" s="57">
        <v>43905746</v>
      </c>
      <c r="P1351" s="57">
        <v>49000000</v>
      </c>
      <c r="Q1351" s="26"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42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43"/>
        <v>2910</v>
      </c>
      <c r="N1352" s="56">
        <v>113</v>
      </c>
      <c r="O1352" s="57">
        <v>4720371</v>
      </c>
      <c r="P1352" s="57">
        <v>7000000</v>
      </c>
      <c r="Q1352" s="26"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42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43"/>
        <v>567</v>
      </c>
      <c r="N1353" s="56">
        <v>101</v>
      </c>
      <c r="O1353" s="57">
        <v>96471845</v>
      </c>
      <c r="P1353" s="57">
        <v>17000000</v>
      </c>
      <c r="Q1353" s="26"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42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43"/>
        <v>2126</v>
      </c>
      <c r="N1354" s="56">
        <v>124</v>
      </c>
      <c r="O1354" s="57">
        <v>19719930</v>
      </c>
      <c r="P1354" s="57">
        <v>45000000</v>
      </c>
      <c r="Q1354" s="26"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42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43"/>
        <v>480</v>
      </c>
      <c r="N1355" s="56">
        <v>111</v>
      </c>
      <c r="O1355" s="57">
        <v>108244774</v>
      </c>
      <c r="P1355" s="57">
        <v>37000000</v>
      </c>
      <c r="Q1355" s="26"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42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43"/>
        <v>1147</v>
      </c>
      <c r="N1356" s="56">
        <v>110</v>
      </c>
      <c r="O1356" s="57">
        <v>52353636</v>
      </c>
      <c r="P1356" s="57">
        <v>21000000</v>
      </c>
      <c r="Q1356" s="26"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42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43"/>
        <v>827</v>
      </c>
      <c r="N1357" s="56">
        <v>124</v>
      </c>
      <c r="O1357" s="57">
        <v>71069884</v>
      </c>
      <c r="P1357" s="57">
        <v>68000000</v>
      </c>
      <c r="Q1357" s="26"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42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43"/>
        <v>2530</v>
      </c>
      <c r="N1358" s="56">
        <v>111</v>
      </c>
      <c r="O1358" s="57">
        <v>11405825</v>
      </c>
      <c r="P1358" s="57">
        <v>35000000</v>
      </c>
      <c r="Q1358" s="26"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42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43"/>
        <v>2429</v>
      </c>
      <c r="N1359" s="56">
        <v>109</v>
      </c>
      <c r="O1359" s="57">
        <v>13491653</v>
      </c>
      <c r="P1359" s="57">
        <v>18000000</v>
      </c>
      <c r="Q1359" s="26"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42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43"/>
        <v>2605</v>
      </c>
      <c r="N1360" s="56">
        <v>93</v>
      </c>
      <c r="O1360" s="57">
        <v>10097096</v>
      </c>
      <c r="P1360" s="57">
        <v>4000000</v>
      </c>
      <c r="Q1360" s="26"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42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43"/>
        <v>990</v>
      </c>
      <c r="N1361" s="56">
        <v>103</v>
      </c>
      <c r="O1361" s="57">
        <v>60400856</v>
      </c>
      <c r="P1361" s="57">
        <v>35000000</v>
      </c>
      <c r="Q1361" s="26"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42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43"/>
        <v>1385</v>
      </c>
      <c r="N1362" s="56">
        <v>91</v>
      </c>
      <c r="O1362" s="57">
        <v>41867960</v>
      </c>
      <c r="P1362" s="57">
        <v>20000000</v>
      </c>
      <c r="Q1362" s="26"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42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43"/>
        <v>3015</v>
      </c>
      <c r="N1363" s="56">
        <v>104</v>
      </c>
      <c r="O1363" s="57">
        <v>3287435</v>
      </c>
      <c r="P1363" s="57">
        <v>4500000</v>
      </c>
      <c r="Q1363" s="26"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42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43"/>
        <v>2427</v>
      </c>
      <c r="N1364" s="56">
        <v>95</v>
      </c>
      <c r="O1364" s="57">
        <v>13558739</v>
      </c>
      <c r="P1364" s="57">
        <v>11000000</v>
      </c>
      <c r="Q1364" s="26"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42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43"/>
        <v>2773</v>
      </c>
      <c r="N1365" s="56">
        <v>104</v>
      </c>
      <c r="O1365" s="57">
        <v>6712451</v>
      </c>
      <c r="P1365" s="57">
        <v>90000000</v>
      </c>
      <c r="Q1365" s="26"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42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43"/>
        <v>759</v>
      </c>
      <c r="N1366" s="56">
        <v>122</v>
      </c>
      <c r="O1366" s="57">
        <v>76261036</v>
      </c>
      <c r="P1366" s="57">
        <v>45000000</v>
      </c>
      <c r="Q1366" s="26"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42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43"/>
        <v>2037</v>
      </c>
      <c r="N1367" s="56">
        <v>90</v>
      </c>
      <c r="O1367" s="57">
        <v>22235901</v>
      </c>
      <c r="P1367" s="57">
        <v>6000000</v>
      </c>
      <c r="Q1367" s="26"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42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43"/>
        <v>2103</v>
      </c>
      <c r="N1368" s="56">
        <v>96</v>
      </c>
      <c r="O1368" s="57">
        <v>20384136</v>
      </c>
      <c r="P1368" s="57">
        <v>10000000</v>
      </c>
      <c r="Q1368" s="26"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42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43"/>
        <v>543</v>
      </c>
      <c r="N1369" s="56">
        <v>141</v>
      </c>
      <c r="O1369" s="57">
        <v>100614858</v>
      </c>
      <c r="P1369" s="57">
        <v>68000000</v>
      </c>
      <c r="Q1369" s="26"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42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43"/>
        <v>3569</v>
      </c>
      <c r="N1370" s="56">
        <v>94</v>
      </c>
      <c r="O1370" s="57">
        <v>81525</v>
      </c>
      <c r="P1370" s="57">
        <v>15300000</v>
      </c>
      <c r="Q1370" s="26"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42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43"/>
        <v>1694</v>
      </c>
      <c r="N1371" s="56">
        <v>94</v>
      </c>
      <c r="O1371" s="57">
        <v>32095318</v>
      </c>
      <c r="P1371" s="57">
        <v>45000000</v>
      </c>
      <c r="Q1371" s="26"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42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43"/>
        <v>2556</v>
      </c>
      <c r="N1372" s="56">
        <v>81</v>
      </c>
      <c r="O1372" s="57">
        <v>10762178</v>
      </c>
      <c r="P1372" s="57">
        <v>160000000</v>
      </c>
      <c r="Q1372" s="26"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42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43"/>
        <v>2422</v>
      </c>
      <c r="N1373" s="56">
        <v>106</v>
      </c>
      <c r="O1373" s="57">
        <v>13622333</v>
      </c>
      <c r="P1373" s="57">
        <v>2000000</v>
      </c>
      <c r="Q1373" s="26"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42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43"/>
        <v>1304</v>
      </c>
      <c r="N1374" s="56">
        <v>90</v>
      </c>
      <c r="O1374" s="57">
        <v>45162741</v>
      </c>
      <c r="P1374" s="57">
        <v>28000000</v>
      </c>
      <c r="Q1374" s="26"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42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43"/>
        <v>2453</v>
      </c>
      <c r="N1375" s="56">
        <v>108</v>
      </c>
      <c r="O1375" s="57">
        <v>13060843</v>
      </c>
      <c r="P1375" s="57">
        <v>15000000</v>
      </c>
      <c r="Q1375" s="26"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42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43"/>
        <v>1306</v>
      </c>
      <c r="N1376" s="56">
        <v>113</v>
      </c>
      <c r="O1376" s="57">
        <v>45063889</v>
      </c>
      <c r="P1376" s="57">
        <v>8000000</v>
      </c>
      <c r="Q1376" s="26"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42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43"/>
        <v>1494</v>
      </c>
      <c r="N1377" s="56">
        <v>96</v>
      </c>
      <c r="O1377" s="57">
        <v>37939782</v>
      </c>
      <c r="P1377" s="57">
        <v>17000000</v>
      </c>
      <c r="Q1377" s="26"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42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43"/>
        <v>431</v>
      </c>
      <c r="N1378" s="56">
        <v>110</v>
      </c>
      <c r="O1378" s="57">
        <v>116724075</v>
      </c>
      <c r="P1378" s="57">
        <v>41000000</v>
      </c>
      <c r="Q1378" s="26"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42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43"/>
        <v>3034</v>
      </c>
      <c r="N1379" s="56">
        <v>111</v>
      </c>
      <c r="O1379" s="57">
        <v>3076425</v>
      </c>
      <c r="P1379" s="57">
        <v>8000000</v>
      </c>
      <c r="Q1379" s="26"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42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43"/>
        <v>1400</v>
      </c>
      <c r="N1380" s="56">
        <v>101</v>
      </c>
      <c r="O1380" s="57">
        <v>41227069</v>
      </c>
      <c r="P1380" s="57">
        <v>11000000</v>
      </c>
      <c r="Q1380" s="26"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42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43"/>
        <v>2558</v>
      </c>
      <c r="N1381" s="56">
        <v>99</v>
      </c>
      <c r="O1381" s="57">
        <v>10719367</v>
      </c>
      <c r="P1381" s="57">
        <v>25000000</v>
      </c>
      <c r="Q1381" s="26"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42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43"/>
        <v>1411</v>
      </c>
      <c r="N1382" s="56">
        <v>101</v>
      </c>
      <c r="O1382" s="57">
        <v>40566655</v>
      </c>
      <c r="P1382" s="57">
        <v>30000000</v>
      </c>
      <c r="Q1382" s="26"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42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43"/>
        <v>922</v>
      </c>
      <c r="N1383" s="56">
        <v>125</v>
      </c>
      <c r="O1383" s="57">
        <v>65010106</v>
      </c>
      <c r="P1383" s="57">
        <v>30000000</v>
      </c>
      <c r="Q1383" s="26"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42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43"/>
        <v>2036</v>
      </c>
      <c r="N1384" s="56">
        <v>81</v>
      </c>
      <c r="O1384" s="57">
        <v>22245861</v>
      </c>
      <c r="P1384" s="57">
        <v>19000000</v>
      </c>
      <c r="Q1384" s="26"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42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43"/>
        <v>1918</v>
      </c>
      <c r="N1385" s="56">
        <v>95</v>
      </c>
      <c r="O1385" s="57">
        <v>25482931</v>
      </c>
      <c r="P1385" s="57">
        <v>14000000</v>
      </c>
      <c r="Q1385" s="26"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42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43"/>
        <v>3533</v>
      </c>
      <c r="N1386" s="56">
        <v>121</v>
      </c>
      <c r="O1386" s="57">
        <v>112935</v>
      </c>
      <c r="P1386" s="57">
        <v>9000000</v>
      </c>
      <c r="Q1386" s="26"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42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43"/>
        <v>3436</v>
      </c>
      <c r="N1387" s="56">
        <v>132</v>
      </c>
      <c r="O1387" s="57">
        <v>274299</v>
      </c>
      <c r="P1387" s="57">
        <v>103000000</v>
      </c>
      <c r="Q1387" s="26"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42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43"/>
        <v>1692</v>
      </c>
      <c r="N1388" s="56">
        <v>96</v>
      </c>
      <c r="O1388" s="57">
        <v>32122249</v>
      </c>
      <c r="P1388" s="57">
        <v>60000000</v>
      </c>
      <c r="Q1388" s="26"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42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43"/>
        <v>2077</v>
      </c>
      <c r="N1389" s="56">
        <v>117</v>
      </c>
      <c r="O1389" s="57">
        <v>21078145</v>
      </c>
      <c r="P1389" s="57">
        <v>12500000</v>
      </c>
      <c r="Q1389" s="26"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42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43"/>
        <v>131</v>
      </c>
      <c r="N1390" s="56">
        <v>94</v>
      </c>
      <c r="O1390" s="57">
        <v>213079163</v>
      </c>
      <c r="P1390" s="57">
        <v>63000000</v>
      </c>
      <c r="Q1390" s="26"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42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43"/>
        <v>3135</v>
      </c>
      <c r="N1391" s="56">
        <v>105</v>
      </c>
      <c r="O1391" s="57">
        <v>2062066</v>
      </c>
      <c r="P1391" s="57">
        <v>7000000</v>
      </c>
      <c r="Q1391" s="26"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42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43"/>
        <v>1766</v>
      </c>
      <c r="N1392" s="56">
        <v>116</v>
      </c>
      <c r="O1392" s="57">
        <v>30157016</v>
      </c>
      <c r="P1392" s="57">
        <v>70000000</v>
      </c>
      <c r="Q1392" s="26"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42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43"/>
        <v>2382</v>
      </c>
      <c r="N1393" s="56">
        <v>91</v>
      </c>
      <c r="O1393" s="57">
        <v>14294842</v>
      </c>
      <c r="P1393" s="57">
        <v>70000000</v>
      </c>
      <c r="Q1393" s="26"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42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43"/>
        <v>779</v>
      </c>
      <c r="N1394" s="56">
        <v>102</v>
      </c>
      <c r="O1394" s="57">
        <v>75074950</v>
      </c>
      <c r="P1394" s="57">
        <v>12000000</v>
      </c>
      <c r="Q1394" s="26"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42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43"/>
        <v>1677</v>
      </c>
      <c r="N1395" s="56">
        <v>112</v>
      </c>
      <c r="O1395" s="57">
        <v>32541719</v>
      </c>
      <c r="P1395" s="57">
        <v>3500159</v>
      </c>
      <c r="Q1395" s="26"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42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43"/>
        <v>2983</v>
      </c>
      <c r="N1396" s="56">
        <v>98</v>
      </c>
      <c r="O1396" s="57">
        <v>3799339</v>
      </c>
      <c r="P1396" s="57">
        <v>250000</v>
      </c>
      <c r="Q1396" s="26"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42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43"/>
        <v>1249</v>
      </c>
      <c r="N1397" s="56">
        <v>88</v>
      </c>
      <c r="O1397" s="57">
        <v>47811275</v>
      </c>
      <c r="P1397" s="57">
        <v>15000000</v>
      </c>
      <c r="Q1397" s="26"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42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43"/>
        <v>2738</v>
      </c>
      <c r="N1398" s="56">
        <v>74</v>
      </c>
      <c r="O1398" s="57">
        <v>7262288</v>
      </c>
      <c r="P1398" s="57">
        <v>40000000</v>
      </c>
      <c r="Q1398" s="26"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42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43"/>
        <v>697</v>
      </c>
      <c r="N1399" s="56">
        <v>117</v>
      </c>
      <c r="O1399" s="57">
        <v>81645152</v>
      </c>
      <c r="P1399" s="57">
        <v>54000000</v>
      </c>
      <c r="Q1399" s="26"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42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43"/>
        <v>1885</v>
      </c>
      <c r="N1400" s="56">
        <v>110</v>
      </c>
      <c r="O1400" s="57">
        <v>26199517</v>
      </c>
      <c r="P1400" s="57">
        <v>50000000</v>
      </c>
      <c r="Q1400" s="26"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42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43"/>
        <v>3305</v>
      </c>
      <c r="N1401" s="56">
        <v>107</v>
      </c>
      <c r="O1401" s="57">
        <v>768045</v>
      </c>
      <c r="P1401" s="57">
        <v>2000000</v>
      </c>
      <c r="Q1401" s="26"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42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43"/>
        <v>3369</v>
      </c>
      <c r="N1402" s="56">
        <v>88</v>
      </c>
      <c r="O1402" s="57">
        <v>464126</v>
      </c>
      <c r="P1402" s="57">
        <v>1000000</v>
      </c>
      <c r="Q1402" s="26"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42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43"/>
        <v>1425</v>
      </c>
      <c r="N1403" s="56">
        <v>104</v>
      </c>
      <c r="O1403" s="57">
        <v>40118420</v>
      </c>
      <c r="P1403" s="57">
        <v>30000000</v>
      </c>
      <c r="Q1403" s="26"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42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43"/>
        <v>2665</v>
      </c>
      <c r="N1404" s="56">
        <v>97</v>
      </c>
      <c r="O1404" s="57">
        <v>8586376</v>
      </c>
      <c r="P1404" s="57">
        <v>20000000</v>
      </c>
      <c r="Q1404" s="26"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42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43"/>
        <v>2070</v>
      </c>
      <c r="N1405" s="56">
        <v>120</v>
      </c>
      <c r="O1405" s="57">
        <v>21244913</v>
      </c>
      <c r="P1405" s="57">
        <v>4000000</v>
      </c>
      <c r="Q1405" s="26"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42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43"/>
        <v>1842</v>
      </c>
      <c r="N1406" s="56">
        <v>109</v>
      </c>
      <c r="O1406" s="57">
        <v>27362712</v>
      </c>
      <c r="P1406" s="57">
        <v>8000000</v>
      </c>
      <c r="Q1406" s="26"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42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43"/>
        <v>233</v>
      </c>
      <c r="N1407" s="56">
        <v>141</v>
      </c>
      <c r="O1407" s="57">
        <v>164435221</v>
      </c>
      <c r="P1407" s="57">
        <v>52000000</v>
      </c>
      <c r="Q1407" s="26"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42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43"/>
        <v>890</v>
      </c>
      <c r="N1408" s="56">
        <v>91</v>
      </c>
      <c r="O1408" s="57">
        <v>66790248</v>
      </c>
      <c r="P1408" s="57">
        <v>45000000</v>
      </c>
      <c r="Q1408" s="26"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42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43"/>
        <v>220</v>
      </c>
      <c r="N1409" s="56">
        <v>113</v>
      </c>
      <c r="O1409" s="57">
        <v>170684505</v>
      </c>
      <c r="P1409" s="57">
        <v>45000000</v>
      </c>
      <c r="Q1409" s="26"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44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si="43"/>
        <v>2028</v>
      </c>
      <c r="N1410" s="56">
        <v>108</v>
      </c>
      <c r="O1410" s="57">
        <v>22433915</v>
      </c>
      <c r="P1410" s="57">
        <v>60000000</v>
      </c>
      <c r="Q1410" s="26"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44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ref="M1411:M1474" si="45">RANK(O1411,O:O)</f>
        <v>3416</v>
      </c>
      <c r="N1411" s="56">
        <v>116</v>
      </c>
      <c r="O1411" s="57">
        <v>325491</v>
      </c>
      <c r="P1411" s="57">
        <v>17500000</v>
      </c>
      <c r="Q1411" s="26"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44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45"/>
        <v>2721</v>
      </c>
      <c r="N1412" s="56">
        <v>135</v>
      </c>
      <c r="O1412" s="57">
        <v>7563397</v>
      </c>
      <c r="P1412" s="57">
        <v>3300000</v>
      </c>
      <c r="Q1412" s="26"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44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45"/>
        <v>3447</v>
      </c>
      <c r="N1413" s="56">
        <v>91</v>
      </c>
      <c r="O1413" s="57">
        <v>243347</v>
      </c>
      <c r="P1413" s="57">
        <v>500000</v>
      </c>
      <c r="Q1413" s="26"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44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45"/>
        <v>1535</v>
      </c>
      <c r="N1414" s="56">
        <v>94</v>
      </c>
      <c r="O1414" s="57">
        <v>36985501</v>
      </c>
      <c r="P1414" s="57">
        <v>26000000</v>
      </c>
      <c r="Q1414" s="26"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44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45"/>
        <v>1429</v>
      </c>
      <c r="N1415" s="56">
        <v>108</v>
      </c>
      <c r="O1415" s="57">
        <v>40048332</v>
      </c>
      <c r="P1415" s="57">
        <v>85000000</v>
      </c>
      <c r="Q1415" s="26"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44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45"/>
        <v>1528</v>
      </c>
      <c r="N1416" s="56">
        <v>93</v>
      </c>
      <c r="O1416" s="57">
        <v>37188667</v>
      </c>
      <c r="P1416" s="57">
        <v>12000000</v>
      </c>
      <c r="Q1416" s="26"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44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45"/>
        <v>2648</v>
      </c>
      <c r="N1417" s="56">
        <v>118</v>
      </c>
      <c r="O1417" s="57">
        <v>9059588</v>
      </c>
      <c r="P1417" s="57">
        <v>15000000</v>
      </c>
      <c r="Q1417" s="26"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44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45"/>
        <v>2043</v>
      </c>
      <c r="N1418" s="56">
        <v>103</v>
      </c>
      <c r="O1418" s="57">
        <v>22160085</v>
      </c>
      <c r="P1418" s="57">
        <v>10600000</v>
      </c>
      <c r="Q1418" s="26"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44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45"/>
        <v>2678</v>
      </c>
      <c r="N1419" s="56">
        <v>109</v>
      </c>
      <c r="O1419" s="57">
        <v>8355815</v>
      </c>
      <c r="P1419" s="57">
        <v>55000000</v>
      </c>
      <c r="Q1419" s="26"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44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45"/>
        <v>2818</v>
      </c>
      <c r="N1420" s="56">
        <v>96</v>
      </c>
      <c r="O1420" s="57">
        <v>6044618</v>
      </c>
      <c r="P1420" s="57">
        <v>10000000</v>
      </c>
      <c r="Q1420" s="26"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44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45"/>
        <v>248</v>
      </c>
      <c r="N1421" s="56">
        <v>133</v>
      </c>
      <c r="O1421" s="57">
        <v>160201106</v>
      </c>
      <c r="P1421" s="57">
        <v>142000000</v>
      </c>
      <c r="Q1421" s="26"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44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45"/>
        <v>2687</v>
      </c>
      <c r="N1422" s="56">
        <v>97</v>
      </c>
      <c r="O1422" s="57">
        <v>8111360</v>
      </c>
      <c r="P1422" s="57">
        <v>10000000</v>
      </c>
      <c r="Q1422" s="26"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44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45"/>
        <v>859</v>
      </c>
      <c r="N1423" s="56">
        <v>116</v>
      </c>
      <c r="O1423" s="57">
        <v>69586544</v>
      </c>
      <c r="P1423" s="57">
        <v>27000000</v>
      </c>
      <c r="Q1423" s="26"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44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45"/>
        <v>3619</v>
      </c>
      <c r="N1424" s="56">
        <v>73</v>
      </c>
      <c r="O1424" s="57">
        <v>39659</v>
      </c>
      <c r="P1424" s="57">
        <v>1600000</v>
      </c>
      <c r="Q1424" s="26"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44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45"/>
        <v>1772</v>
      </c>
      <c r="N1425" s="56">
        <v>104</v>
      </c>
      <c r="O1425" s="57">
        <v>30063805</v>
      </c>
      <c r="P1425" s="57">
        <v>60000000</v>
      </c>
      <c r="Q1425" s="26"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44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45"/>
        <v>1066</v>
      </c>
      <c r="N1426" s="56">
        <v>118</v>
      </c>
      <c r="O1426" s="57">
        <v>56398162</v>
      </c>
      <c r="P1426" s="57">
        <v>20000000</v>
      </c>
      <c r="Q1426" s="26"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44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45"/>
        <v>2237</v>
      </c>
      <c r="N1427" s="56">
        <v>99</v>
      </c>
      <c r="O1427" s="57">
        <v>17266505</v>
      </c>
      <c r="P1427" s="57">
        <v>30000000</v>
      </c>
      <c r="Q1427" s="26"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44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45"/>
        <v>2843</v>
      </c>
      <c r="N1428" s="56">
        <v>118</v>
      </c>
      <c r="O1428" s="57">
        <v>5709616</v>
      </c>
      <c r="P1428" s="57">
        <v>1800000</v>
      </c>
      <c r="Q1428" s="26"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44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45"/>
        <v>1456</v>
      </c>
      <c r="N1429" s="56">
        <v>115</v>
      </c>
      <c r="O1429" s="57">
        <v>39177215</v>
      </c>
      <c r="P1429" s="57">
        <v>38000000</v>
      </c>
      <c r="Q1429" s="26"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44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45"/>
        <v>3228</v>
      </c>
      <c r="N1430" s="56">
        <v>107</v>
      </c>
      <c r="O1430" s="57">
        <v>1190018</v>
      </c>
      <c r="P1430" s="57">
        <v>20000000</v>
      </c>
      <c r="Q1430" s="26"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44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45"/>
        <v>2904</v>
      </c>
      <c r="N1431" s="56">
        <v>93</v>
      </c>
      <c r="O1431" s="57">
        <v>4835968</v>
      </c>
      <c r="P1431" s="57">
        <v>40000000</v>
      </c>
      <c r="Q1431" s="26"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44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45"/>
        <v>2307</v>
      </c>
      <c r="N1432" s="56">
        <v>107</v>
      </c>
      <c r="O1432" s="57">
        <v>15854988</v>
      </c>
      <c r="P1432" s="57">
        <v>13500000</v>
      </c>
      <c r="Q1432" s="26"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44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45"/>
        <v>2448</v>
      </c>
      <c r="N1433" s="56">
        <v>101</v>
      </c>
      <c r="O1433" s="57">
        <v>13208023</v>
      </c>
      <c r="P1433" s="57">
        <v>42000000</v>
      </c>
      <c r="Q1433" s="26"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44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45"/>
        <v>2781</v>
      </c>
      <c r="N1434" s="56">
        <v>114</v>
      </c>
      <c r="O1434" s="57">
        <v>6592103</v>
      </c>
      <c r="P1434" s="57">
        <v>35000000</v>
      </c>
      <c r="Q1434" s="26"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44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45"/>
        <v>1903</v>
      </c>
      <c r="N1435" s="56">
        <v>123</v>
      </c>
      <c r="O1435" s="57">
        <v>25776062</v>
      </c>
      <c r="P1435" s="57">
        <v>12000000</v>
      </c>
      <c r="Q1435" s="26"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44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45"/>
        <v>1661</v>
      </c>
      <c r="N1436" s="56">
        <v>85</v>
      </c>
      <c r="O1436" s="57">
        <v>32983713</v>
      </c>
      <c r="P1436" s="57">
        <v>20000000</v>
      </c>
      <c r="Q1436" s="26"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44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45"/>
        <v>3090</v>
      </c>
      <c r="N1437" s="56">
        <v>101</v>
      </c>
      <c r="O1437" s="57">
        <v>2506446</v>
      </c>
      <c r="P1437" s="57">
        <v>2000000</v>
      </c>
      <c r="Q1437" s="26"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44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45"/>
        <v>744</v>
      </c>
      <c r="N1438" s="56">
        <v>216</v>
      </c>
      <c r="O1438" s="57">
        <v>77679638</v>
      </c>
      <c r="P1438" s="57">
        <v>100000000</v>
      </c>
      <c r="Q1438" s="26"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44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45"/>
        <v>3450</v>
      </c>
      <c r="N1439" s="56">
        <v>103</v>
      </c>
      <c r="O1439" s="57">
        <v>236266</v>
      </c>
      <c r="P1439" s="57">
        <v>3500000</v>
      </c>
      <c r="Q1439" s="26"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44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45"/>
        <v>1771</v>
      </c>
      <c r="N1440" s="56">
        <v>91</v>
      </c>
      <c r="O1440" s="57">
        <v>30079316</v>
      </c>
      <c r="P1440" s="57">
        <v>35000000</v>
      </c>
      <c r="Q1440" s="26"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44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45"/>
        <v>2329</v>
      </c>
      <c r="N1441" s="56">
        <v>98</v>
      </c>
      <c r="O1441" s="57">
        <v>15361537</v>
      </c>
      <c r="P1441" s="57">
        <v>13000000</v>
      </c>
      <c r="Q1441" s="26"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44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45"/>
        <v>1761</v>
      </c>
      <c r="N1442" s="56">
        <v>94</v>
      </c>
      <c r="O1442" s="57">
        <v>30259652</v>
      </c>
      <c r="P1442" s="57">
        <v>15000000</v>
      </c>
      <c r="Q1442" s="26"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44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45"/>
        <v>74</v>
      </c>
      <c r="N1443" s="56">
        <v>174</v>
      </c>
      <c r="O1443" s="57">
        <v>261970615</v>
      </c>
      <c r="P1443" s="57">
        <v>100000000</v>
      </c>
      <c r="Q1443" s="26"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44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45"/>
        <v>2153</v>
      </c>
      <c r="N1444" s="56">
        <v>125</v>
      </c>
      <c r="O1444" s="57">
        <v>19076815</v>
      </c>
      <c r="P1444" s="57">
        <v>60000000</v>
      </c>
      <c r="Q1444" s="26"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44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45"/>
        <v>3568</v>
      </c>
      <c r="N1445" s="56">
        <v>80</v>
      </c>
      <c r="O1445" s="57">
        <v>84961</v>
      </c>
      <c r="P1445" s="57">
        <v>31000000</v>
      </c>
      <c r="Q1445" s="26"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44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45"/>
        <v>2417</v>
      </c>
      <c r="N1446" s="56">
        <v>76</v>
      </c>
      <c r="O1446" s="57">
        <v>13684949</v>
      </c>
      <c r="P1446" s="57">
        <v>3000000</v>
      </c>
      <c r="Q1446" s="26"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44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45"/>
        <v>1391</v>
      </c>
      <c r="N1447" s="56">
        <v>115</v>
      </c>
      <c r="O1447" s="57">
        <v>41543207</v>
      </c>
      <c r="P1447" s="57">
        <v>42000000</v>
      </c>
      <c r="Q1447" s="26"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44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45"/>
        <v>2903</v>
      </c>
      <c r="N1448" s="56">
        <v>112</v>
      </c>
      <c r="O1448" s="57">
        <v>4839383</v>
      </c>
      <c r="P1448" s="57">
        <v>16000000</v>
      </c>
      <c r="Q1448" s="26"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44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45"/>
        <v>1655</v>
      </c>
      <c r="N1449" s="56">
        <v>97</v>
      </c>
      <c r="O1449" s="57">
        <v>33105600</v>
      </c>
      <c r="P1449" s="57">
        <v>70000000</v>
      </c>
      <c r="Q1449" s="26"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44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45"/>
        <v>207</v>
      </c>
      <c r="N1450" s="56">
        <v>103</v>
      </c>
      <c r="O1450" s="57">
        <v>176387405</v>
      </c>
      <c r="P1450" s="57">
        <v>59000000</v>
      </c>
      <c r="Q1450" s="26"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44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45"/>
        <v>2916</v>
      </c>
      <c r="N1451" s="56">
        <v>99</v>
      </c>
      <c r="O1451" s="57">
        <v>4681503</v>
      </c>
      <c r="P1451" s="57">
        <v>9000000</v>
      </c>
      <c r="Q1451" s="26"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44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45"/>
        <v>881</v>
      </c>
      <c r="N1452" s="56">
        <v>118</v>
      </c>
      <c r="O1452" s="57">
        <v>67263182</v>
      </c>
      <c r="P1452" s="57">
        <v>46000000</v>
      </c>
      <c r="Q1452" s="26"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44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45"/>
        <v>3609</v>
      </c>
      <c r="N1453" s="56">
        <v>88</v>
      </c>
      <c r="O1453" s="57">
        <v>47329</v>
      </c>
      <c r="P1453" s="57">
        <v>750000</v>
      </c>
      <c r="Q1453" s="26"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44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45"/>
        <v>935</v>
      </c>
      <c r="N1454" s="56">
        <v>87</v>
      </c>
      <c r="O1454" s="57">
        <v>64267897</v>
      </c>
      <c r="P1454" s="57">
        <v>5000000</v>
      </c>
      <c r="Q1454" s="26"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44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45"/>
        <v>829</v>
      </c>
      <c r="N1455" s="56">
        <v>116</v>
      </c>
      <c r="O1455" s="57">
        <v>71026631</v>
      </c>
      <c r="P1455" s="57">
        <v>36000000</v>
      </c>
      <c r="Q1455" s="26"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44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45"/>
        <v>1913</v>
      </c>
      <c r="N1456" s="56">
        <v>82</v>
      </c>
      <c r="O1456" s="57">
        <v>25571351</v>
      </c>
      <c r="P1456" s="57">
        <v>14000000</v>
      </c>
      <c r="Q1456" s="26"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44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45"/>
        <v>2425</v>
      </c>
      <c r="N1457" s="56">
        <v>91</v>
      </c>
      <c r="O1457" s="57">
        <v>13571817</v>
      </c>
      <c r="P1457" s="57">
        <v>15600000</v>
      </c>
      <c r="Q1457" s="26"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44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45"/>
        <v>1582</v>
      </c>
      <c r="N1458" s="56">
        <v>138</v>
      </c>
      <c r="O1458" s="57">
        <v>35168677</v>
      </c>
      <c r="P1458" s="57">
        <v>100000000</v>
      </c>
      <c r="Q1458" s="26"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44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45"/>
        <v>2299</v>
      </c>
      <c r="N1459" s="56">
        <v>81</v>
      </c>
      <c r="O1459" s="57">
        <v>16033556</v>
      </c>
      <c r="P1459" s="57">
        <v>10000000</v>
      </c>
      <c r="Q1459" s="26"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44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45"/>
        <v>2981</v>
      </c>
      <c r="N1460" s="56">
        <v>111</v>
      </c>
      <c r="O1460" s="57">
        <v>3895664</v>
      </c>
      <c r="P1460" s="57">
        <v>5300000</v>
      </c>
      <c r="Q1460" s="26"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44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45"/>
        <v>2372</v>
      </c>
      <c r="N1461" s="56">
        <v>103</v>
      </c>
      <c r="O1461" s="57">
        <v>14448589</v>
      </c>
      <c r="P1461" s="57">
        <v>40000000</v>
      </c>
      <c r="Q1461" s="26"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44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45"/>
        <v>1169</v>
      </c>
      <c r="N1462" s="56">
        <v>99</v>
      </c>
      <c r="O1462" s="57">
        <v>51432423</v>
      </c>
      <c r="P1462" s="57">
        <v>30000000</v>
      </c>
      <c r="Q1462" s="26"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44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45"/>
        <v>284</v>
      </c>
      <c r="N1463" s="56">
        <v>85</v>
      </c>
      <c r="O1463" s="57">
        <v>145771527</v>
      </c>
      <c r="P1463" s="57">
        <v>80000000</v>
      </c>
      <c r="Q1463" s="26"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44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45"/>
        <v>585</v>
      </c>
      <c r="N1464" s="56">
        <v>105</v>
      </c>
      <c r="O1464" s="57">
        <v>93815117</v>
      </c>
      <c r="P1464" s="57">
        <v>55000000</v>
      </c>
      <c r="Q1464" s="26"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44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45"/>
        <v>2146</v>
      </c>
      <c r="N1465" s="56">
        <v>113</v>
      </c>
      <c r="O1465" s="57">
        <v>19184015</v>
      </c>
      <c r="P1465" s="57">
        <v>3000000</v>
      </c>
      <c r="Q1465" s="26"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44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45"/>
        <v>3500</v>
      </c>
      <c r="N1466" s="56">
        <v>93</v>
      </c>
      <c r="O1466" s="57">
        <v>145540</v>
      </c>
      <c r="P1466" s="57">
        <v>500000</v>
      </c>
      <c r="Q1466" s="26"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44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45"/>
        <v>167</v>
      </c>
      <c r="N1467" s="56">
        <v>88</v>
      </c>
      <c r="O1467" s="57">
        <v>190418803</v>
      </c>
      <c r="P1467" s="57">
        <v>140000000</v>
      </c>
      <c r="Q1467" s="26"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44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45"/>
        <v>2950</v>
      </c>
      <c r="N1468" s="56">
        <v>102</v>
      </c>
      <c r="O1468" s="57">
        <v>4239767</v>
      </c>
      <c r="P1468" s="57">
        <v>7500000</v>
      </c>
      <c r="Q1468" s="26"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44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45"/>
        <v>344</v>
      </c>
      <c r="N1469" s="56">
        <v>145</v>
      </c>
      <c r="O1469" s="57">
        <v>132014112</v>
      </c>
      <c r="P1469" s="57">
        <v>102000000</v>
      </c>
      <c r="Q1469" s="26"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44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45"/>
        <v>3498</v>
      </c>
      <c r="N1470" s="56">
        <v>113</v>
      </c>
      <c r="O1470" s="57">
        <v>146402</v>
      </c>
      <c r="P1470" s="57">
        <v>4000000</v>
      </c>
      <c r="Q1470" s="26"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44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45"/>
        <v>2766</v>
      </c>
      <c r="N1471" s="56">
        <v>112</v>
      </c>
      <c r="O1471" s="57">
        <v>6830957</v>
      </c>
      <c r="P1471" s="57">
        <v>21000000</v>
      </c>
      <c r="Q1471" s="26"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44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45"/>
        <v>375</v>
      </c>
      <c r="N1472" s="56">
        <v>96</v>
      </c>
      <c r="O1472" s="57">
        <v>126203320</v>
      </c>
      <c r="P1472" s="57">
        <v>50000000</v>
      </c>
      <c r="Q1472" s="26"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44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45"/>
        <v>1705</v>
      </c>
      <c r="N1473" s="56">
        <v>115</v>
      </c>
      <c r="O1473" s="57">
        <v>31874869</v>
      </c>
      <c r="P1473" s="57">
        <v>50000000</v>
      </c>
      <c r="Q1473" s="26"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46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si="45"/>
        <v>97</v>
      </c>
      <c r="N1474" s="56">
        <v>95</v>
      </c>
      <c r="O1474" s="57">
        <v>241437427</v>
      </c>
      <c r="P1474" s="57">
        <v>5000000</v>
      </c>
      <c r="Q1474" s="26"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46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ref="M1475:M1538" si="47">RANK(O1475,O:O)</f>
        <v>2576</v>
      </c>
      <c r="N1475" s="56">
        <v>105</v>
      </c>
      <c r="O1475" s="57">
        <v>10460089</v>
      </c>
      <c r="P1475" s="57">
        <v>7500000</v>
      </c>
      <c r="Q1475" s="26"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46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47"/>
        <v>3207</v>
      </c>
      <c r="N1476" s="56">
        <v>132</v>
      </c>
      <c r="O1476" s="57">
        <v>1309849</v>
      </c>
      <c r="P1476" s="57">
        <v>10000000</v>
      </c>
      <c r="Q1476" s="26"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46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47"/>
        <v>1717</v>
      </c>
      <c r="N1477" s="56">
        <v>96</v>
      </c>
      <c r="O1477" s="57">
        <v>31597131</v>
      </c>
      <c r="P1477" s="57">
        <v>12000000</v>
      </c>
      <c r="Q1477" s="26"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46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47"/>
        <v>573</v>
      </c>
      <c r="N1478" s="56">
        <v>112</v>
      </c>
      <c r="O1478" s="57">
        <v>95308367</v>
      </c>
      <c r="P1478" s="57">
        <v>48000000</v>
      </c>
      <c r="Q1478" s="26"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46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47"/>
        <v>3525</v>
      </c>
      <c r="N1479" s="56">
        <v>100</v>
      </c>
      <c r="O1479" s="57">
        <v>121972</v>
      </c>
      <c r="P1479" s="57">
        <v>22000000</v>
      </c>
      <c r="Q1479" s="26"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46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47"/>
        <v>1279</v>
      </c>
      <c r="N1480" s="56">
        <v>81</v>
      </c>
      <c r="O1480" s="57">
        <v>46563158</v>
      </c>
      <c r="P1480" s="57">
        <v>13000000</v>
      </c>
      <c r="Q1480" s="26"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46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47"/>
        <v>3345</v>
      </c>
      <c r="N1481" s="56">
        <v>99</v>
      </c>
      <c r="O1481" s="57">
        <v>562059</v>
      </c>
      <c r="P1481" s="57">
        <v>4000000</v>
      </c>
      <c r="Q1481" s="26"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46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47"/>
        <v>2206</v>
      </c>
      <c r="N1482" s="56">
        <v>95</v>
      </c>
      <c r="O1482" s="57">
        <v>17791031</v>
      </c>
      <c r="P1482" s="57">
        <v>25000000</v>
      </c>
      <c r="Q1482" s="26"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46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47"/>
        <v>1758</v>
      </c>
      <c r="N1483" s="56">
        <v>101</v>
      </c>
      <c r="O1483" s="57">
        <v>30307804</v>
      </c>
      <c r="P1483" s="57">
        <v>35000000</v>
      </c>
      <c r="Q1483" s="26"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46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47"/>
        <v>2809</v>
      </c>
      <c r="N1484" s="56">
        <v>94</v>
      </c>
      <c r="O1484" s="57">
        <v>6165429</v>
      </c>
      <c r="P1484" s="57">
        <v>6000000</v>
      </c>
      <c r="Q1484" s="26"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46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47"/>
        <v>3134</v>
      </c>
      <c r="N1485" s="56">
        <v>88</v>
      </c>
      <c r="O1485" s="57">
        <v>2073984</v>
      </c>
      <c r="P1485" s="57">
        <v>800000</v>
      </c>
      <c r="Q1485" s="26"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46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47"/>
        <v>2835</v>
      </c>
      <c r="N1486" s="56">
        <v>90</v>
      </c>
      <c r="O1486" s="57">
        <v>5844929</v>
      </c>
      <c r="P1486" s="57">
        <v>3000000</v>
      </c>
      <c r="Q1486" s="26"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46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47"/>
        <v>596</v>
      </c>
      <c r="N1487" s="56">
        <v>124</v>
      </c>
      <c r="O1487" s="57">
        <v>92930005</v>
      </c>
      <c r="P1487" s="57">
        <v>78000000</v>
      </c>
      <c r="Q1487" s="26"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46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47"/>
        <v>1354</v>
      </c>
      <c r="N1488" s="56">
        <v>101</v>
      </c>
      <c r="O1488" s="57">
        <v>43060566</v>
      </c>
      <c r="P1488" s="57">
        <v>60000000</v>
      </c>
      <c r="Q1488" s="26"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46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47"/>
        <v>1442</v>
      </c>
      <c r="N1489" s="56">
        <v>100</v>
      </c>
      <c r="O1489" s="57">
        <v>39532308</v>
      </c>
      <c r="P1489" s="57">
        <v>33000000</v>
      </c>
      <c r="Q1489" s="26"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46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47"/>
        <v>1234</v>
      </c>
      <c r="N1490" s="56">
        <v>72</v>
      </c>
      <c r="O1490" s="57">
        <v>48423368</v>
      </c>
      <c r="P1490" s="57">
        <v>20000000</v>
      </c>
      <c r="Q1490" s="26"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46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47"/>
        <v>509</v>
      </c>
      <c r="N1491" s="56">
        <v>117</v>
      </c>
      <c r="O1491" s="57">
        <v>104054514</v>
      </c>
      <c r="P1491" s="57">
        <v>80000000</v>
      </c>
      <c r="Q1491" s="26"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46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47"/>
        <v>2158</v>
      </c>
      <c r="N1492" s="56">
        <v>98</v>
      </c>
      <c r="O1492" s="57">
        <v>18990542</v>
      </c>
      <c r="P1492" s="57">
        <v>70000000</v>
      </c>
      <c r="Q1492" s="26"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46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47"/>
        <v>262</v>
      </c>
      <c r="N1493" s="56">
        <v>86</v>
      </c>
      <c r="O1493" s="57">
        <v>153288182</v>
      </c>
      <c r="P1493" s="57">
        <v>84000000</v>
      </c>
      <c r="Q1493" s="26"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46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47"/>
        <v>2967</v>
      </c>
      <c r="N1494" s="56">
        <v>104</v>
      </c>
      <c r="O1494" s="57">
        <v>4046737</v>
      </c>
      <c r="P1494" s="57">
        <v>4000000</v>
      </c>
      <c r="Q1494" s="26"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46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47"/>
        <v>2258</v>
      </c>
      <c r="N1495" s="56">
        <v>99</v>
      </c>
      <c r="O1495" s="57">
        <v>16930185</v>
      </c>
      <c r="P1495" s="57">
        <v>29000000</v>
      </c>
      <c r="Q1495" s="26"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46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47"/>
        <v>111</v>
      </c>
      <c r="N1496" s="56">
        <v>106</v>
      </c>
      <c r="O1496" s="57">
        <v>227965690</v>
      </c>
      <c r="P1496" s="57">
        <v>72000000</v>
      </c>
      <c r="Q1496" s="26"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46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47"/>
        <v>2905</v>
      </c>
      <c r="N1497" s="56">
        <v>86</v>
      </c>
      <c r="O1497" s="57">
        <v>4814244</v>
      </c>
      <c r="P1497" s="57">
        <v>11000000</v>
      </c>
      <c r="Q1497" s="26"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46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47"/>
        <v>707</v>
      </c>
      <c r="N1498" s="56">
        <v>99</v>
      </c>
      <c r="O1498" s="57">
        <v>81150692</v>
      </c>
      <c r="P1498" s="57">
        <v>35000000</v>
      </c>
      <c r="Q1498" s="26"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46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47"/>
        <v>2594</v>
      </c>
      <c r="N1499" s="56">
        <v>93</v>
      </c>
      <c r="O1499" s="57">
        <v>10198766</v>
      </c>
      <c r="P1499" s="57">
        <v>12000000</v>
      </c>
      <c r="Q1499" s="26"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46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47"/>
        <v>3184</v>
      </c>
      <c r="N1500" s="56">
        <v>98</v>
      </c>
      <c r="O1500" s="57">
        <v>1641788</v>
      </c>
      <c r="P1500" s="57">
        <v>8000000</v>
      </c>
      <c r="Q1500" s="26"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46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47"/>
        <v>18</v>
      </c>
      <c r="N1501" s="56">
        <v>121</v>
      </c>
      <c r="O1501" s="57">
        <v>403706375</v>
      </c>
      <c r="P1501" s="57">
        <v>139000000</v>
      </c>
      <c r="Q1501" s="26"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46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47"/>
        <v>798</v>
      </c>
      <c r="N1502" s="56">
        <v>83</v>
      </c>
      <c r="O1502" s="57">
        <v>73215310</v>
      </c>
      <c r="P1502" s="57">
        <v>80000000</v>
      </c>
      <c r="Q1502" s="26"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46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47"/>
        <v>3384</v>
      </c>
      <c r="N1503" s="56">
        <v>106</v>
      </c>
      <c r="O1503" s="57">
        <v>410241</v>
      </c>
      <c r="P1503" s="57">
        <v>2000000</v>
      </c>
      <c r="Q1503" s="26"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46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47"/>
        <v>652</v>
      </c>
      <c r="N1504" s="56">
        <v>100</v>
      </c>
      <c r="O1504" s="57">
        <v>85570368</v>
      </c>
      <c r="P1504" s="57">
        <v>38000000</v>
      </c>
      <c r="Q1504" s="26"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46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47"/>
        <v>1350</v>
      </c>
      <c r="N1505" s="56">
        <v>116</v>
      </c>
      <c r="O1505" s="57">
        <v>43119879</v>
      </c>
      <c r="P1505" s="57">
        <v>60000000</v>
      </c>
      <c r="Q1505" s="26"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46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47"/>
        <v>45</v>
      </c>
      <c r="N1506" s="56">
        <v>142</v>
      </c>
      <c r="O1506" s="57">
        <v>310675583</v>
      </c>
      <c r="P1506" s="57">
        <v>115000000</v>
      </c>
      <c r="Q1506" s="26"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46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47"/>
        <v>2402</v>
      </c>
      <c r="N1507" s="56">
        <v>85</v>
      </c>
      <c r="O1507" s="57">
        <v>13973532</v>
      </c>
      <c r="P1507" s="57">
        <v>25000000</v>
      </c>
      <c r="Q1507" s="26"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46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47"/>
        <v>3527</v>
      </c>
      <c r="N1508" s="56">
        <v>91</v>
      </c>
      <c r="O1508" s="57">
        <v>119841</v>
      </c>
      <c r="P1508" s="57">
        <v>1500000</v>
      </c>
      <c r="Q1508" s="26"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46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47"/>
        <v>928</v>
      </c>
      <c r="N1509" s="56">
        <v>77</v>
      </c>
      <c r="O1509" s="57">
        <v>64736114</v>
      </c>
      <c r="P1509" s="57">
        <v>120000000</v>
      </c>
      <c r="Q1509" s="26"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46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47"/>
        <v>3038</v>
      </c>
      <c r="N1510" s="56">
        <v>141</v>
      </c>
      <c r="O1510" s="57">
        <v>3064356</v>
      </c>
      <c r="P1510" s="57">
        <v>5600000</v>
      </c>
      <c r="Q1510" s="26"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46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47"/>
        <v>366</v>
      </c>
      <c r="N1511" s="56">
        <v>108</v>
      </c>
      <c r="O1511" s="57">
        <v>127214072</v>
      </c>
      <c r="P1511" s="57">
        <v>38000000</v>
      </c>
      <c r="Q1511" s="26"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46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47"/>
        <v>3339</v>
      </c>
      <c r="N1512" s="56">
        <v>89</v>
      </c>
      <c r="O1512" s="57">
        <v>598645</v>
      </c>
      <c r="P1512" s="57">
        <v>10000000</v>
      </c>
      <c r="Q1512" s="26"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46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47"/>
        <v>1810</v>
      </c>
      <c r="N1513" s="56">
        <v>85</v>
      </c>
      <c r="O1513" s="57">
        <v>28563926</v>
      </c>
      <c r="P1513" s="57">
        <v>8500000</v>
      </c>
      <c r="Q1513" s="26"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46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47"/>
        <v>2935</v>
      </c>
      <c r="N1514" s="56">
        <v>95</v>
      </c>
      <c r="O1514" s="57">
        <v>4411102</v>
      </c>
      <c r="P1514" s="57">
        <v>100000000</v>
      </c>
      <c r="Q1514" s="26"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46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47"/>
        <v>1759</v>
      </c>
      <c r="N1515" s="56">
        <v>98</v>
      </c>
      <c r="O1515" s="57">
        <v>30306281</v>
      </c>
      <c r="P1515" s="57">
        <v>10000000</v>
      </c>
      <c r="Q1515" s="26"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46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47"/>
        <v>399</v>
      </c>
      <c r="N1516" s="56">
        <v>119</v>
      </c>
      <c r="O1516" s="57">
        <v>121468960</v>
      </c>
      <c r="P1516" s="57">
        <v>60000000</v>
      </c>
      <c r="Q1516" s="26"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46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47"/>
        <v>3487</v>
      </c>
      <c r="N1517" s="56">
        <v>103</v>
      </c>
      <c r="O1517" s="57">
        <v>174682</v>
      </c>
      <c r="P1517" s="57">
        <v>200000</v>
      </c>
      <c r="Q1517" s="26"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46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47"/>
        <v>1107</v>
      </c>
      <c r="N1518" s="56">
        <v>131</v>
      </c>
      <c r="O1518" s="57">
        <v>54228104</v>
      </c>
      <c r="P1518" s="57">
        <v>35000000</v>
      </c>
      <c r="Q1518" s="26"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46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47"/>
        <v>2253</v>
      </c>
      <c r="N1519" s="56">
        <v>88</v>
      </c>
      <c r="O1519" s="57">
        <v>16988996</v>
      </c>
      <c r="P1519" s="57">
        <v>35000000</v>
      </c>
      <c r="Q1519" s="26"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46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47"/>
        <v>1816</v>
      </c>
      <c r="N1520" s="56">
        <v>90</v>
      </c>
      <c r="O1520" s="57">
        <v>28399192</v>
      </c>
      <c r="P1520" s="57">
        <v>13000000</v>
      </c>
      <c r="Q1520" s="26"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46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47"/>
        <v>3164</v>
      </c>
      <c r="N1521" s="56">
        <v>104</v>
      </c>
      <c r="O1521" s="57">
        <v>1779284</v>
      </c>
      <c r="P1521" s="57">
        <v>12000000</v>
      </c>
      <c r="Q1521" s="26"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46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47"/>
        <v>2395</v>
      </c>
      <c r="N1522" s="56">
        <v>109</v>
      </c>
      <c r="O1522" s="57">
        <v>14060950</v>
      </c>
      <c r="P1522" s="57">
        <v>12500000</v>
      </c>
      <c r="Q1522" s="26"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46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47"/>
        <v>2189</v>
      </c>
      <c r="N1523" s="56">
        <v>125</v>
      </c>
      <c r="O1523" s="57">
        <v>18306166</v>
      </c>
      <c r="P1523" s="57">
        <v>35000000</v>
      </c>
      <c r="Q1523" s="26"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46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47"/>
        <v>2397</v>
      </c>
      <c r="N1524" s="56">
        <v>93</v>
      </c>
      <c r="O1524" s="57">
        <v>14015786</v>
      </c>
      <c r="P1524" s="57">
        <v>5000000</v>
      </c>
      <c r="Q1524" s="26"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46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47"/>
        <v>3001</v>
      </c>
      <c r="N1525" s="56">
        <v>109</v>
      </c>
      <c r="O1525" s="57">
        <v>3517797</v>
      </c>
      <c r="P1525" s="57">
        <v>25000000</v>
      </c>
      <c r="Q1525" s="26"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46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47"/>
        <v>3045</v>
      </c>
      <c r="N1526" s="56">
        <v>94</v>
      </c>
      <c r="O1526" s="57">
        <v>3034181</v>
      </c>
      <c r="P1526" s="57">
        <v>11000000</v>
      </c>
      <c r="Q1526" s="26"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46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47"/>
        <v>3471</v>
      </c>
      <c r="N1527" s="56">
        <v>96</v>
      </c>
      <c r="O1527" s="57">
        <v>196067</v>
      </c>
      <c r="P1527" s="57">
        <v>7000000</v>
      </c>
      <c r="Q1527" s="26"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46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47"/>
        <v>1390</v>
      </c>
      <c r="N1528" s="56">
        <v>114</v>
      </c>
      <c r="O1528" s="57">
        <v>41597830</v>
      </c>
      <c r="P1528" s="57">
        <v>25000000</v>
      </c>
      <c r="Q1528" s="26"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46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47"/>
        <v>2676</v>
      </c>
      <c r="N1529" s="56">
        <v>97</v>
      </c>
      <c r="O1529" s="57">
        <v>8378141</v>
      </c>
      <c r="P1529" s="57">
        <v>15000000</v>
      </c>
      <c r="Q1529" s="26"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46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47"/>
        <v>31</v>
      </c>
      <c r="N1530" s="56">
        <v>172</v>
      </c>
      <c r="O1530" s="57">
        <v>340478898</v>
      </c>
      <c r="P1530" s="57">
        <v>94000000</v>
      </c>
      <c r="Q1530" s="26"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46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47"/>
        <v>1414</v>
      </c>
      <c r="N1531" s="56">
        <v>80</v>
      </c>
      <c r="O1531" s="57">
        <v>40363530</v>
      </c>
      <c r="P1531" s="57">
        <v>16000000</v>
      </c>
      <c r="Q1531" s="26"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46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47"/>
        <v>1580</v>
      </c>
      <c r="N1532" s="56">
        <v>119</v>
      </c>
      <c r="O1532" s="57">
        <v>35228696</v>
      </c>
      <c r="P1532" s="57">
        <v>32000000</v>
      </c>
      <c r="Q1532" s="26"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46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47"/>
        <v>1797</v>
      </c>
      <c r="N1533" s="56">
        <v>92</v>
      </c>
      <c r="O1533" s="57">
        <v>28972187</v>
      </c>
      <c r="P1533" s="57">
        <v>13000000</v>
      </c>
      <c r="Q1533" s="26"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46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47"/>
        <v>1679</v>
      </c>
      <c r="N1534" s="56">
        <v>150</v>
      </c>
      <c r="O1534" s="57">
        <v>32519322</v>
      </c>
      <c r="P1534" s="57">
        <v>35000000</v>
      </c>
      <c r="Q1534" s="26"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46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47"/>
        <v>2462</v>
      </c>
      <c r="N1535" s="56">
        <v>101</v>
      </c>
      <c r="O1535" s="57">
        <v>12987647</v>
      </c>
      <c r="P1535" s="57">
        <v>30000000</v>
      </c>
      <c r="Q1535" s="26"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46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47"/>
        <v>770</v>
      </c>
      <c r="N1536" s="56">
        <v>127</v>
      </c>
      <c r="O1536" s="57">
        <v>75597042</v>
      </c>
      <c r="P1536" s="57">
        <v>20000000</v>
      </c>
      <c r="Q1536" s="26"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46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47"/>
        <v>2786</v>
      </c>
      <c r="N1537" s="56">
        <v>110</v>
      </c>
      <c r="O1537" s="57">
        <v>6525762</v>
      </c>
      <c r="P1537" s="57">
        <v>4000000</v>
      </c>
      <c r="Q1537" s="26"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48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si="47"/>
        <v>3316</v>
      </c>
      <c r="N1538" s="56">
        <v>103</v>
      </c>
      <c r="O1538" s="57">
        <v>676698</v>
      </c>
      <c r="P1538" s="57">
        <v>18000000</v>
      </c>
      <c r="Q1538" s="26"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48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ref="M1539:M1602" si="49">RANK(O1539,O:O)</f>
        <v>310</v>
      </c>
      <c r="N1539" s="56">
        <v>104</v>
      </c>
      <c r="O1539" s="57">
        <v>139225854</v>
      </c>
      <c r="P1539" s="57">
        <v>60000000</v>
      </c>
      <c r="Q1539" s="26"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48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49"/>
        <v>621</v>
      </c>
      <c r="N1540" s="56">
        <v>100</v>
      </c>
      <c r="O1540" s="57">
        <v>90341670</v>
      </c>
      <c r="P1540" s="57">
        <v>60000000</v>
      </c>
      <c r="Q1540" s="26"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48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49"/>
        <v>3217</v>
      </c>
      <c r="N1541" s="56">
        <v>102</v>
      </c>
      <c r="O1541" s="57">
        <v>1250798</v>
      </c>
      <c r="P1541" s="57">
        <v>500000</v>
      </c>
      <c r="Q1541" s="26"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48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49"/>
        <v>3675</v>
      </c>
      <c r="N1542" s="56">
        <v>112</v>
      </c>
      <c r="O1542" s="57">
        <v>13134</v>
      </c>
      <c r="P1542" s="57">
        <v>500000</v>
      </c>
      <c r="Q1542" s="26"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48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49"/>
        <v>419</v>
      </c>
      <c r="N1543" s="56">
        <v>124</v>
      </c>
      <c r="O1543" s="57">
        <v>118471320</v>
      </c>
      <c r="P1543" s="57">
        <v>68000000</v>
      </c>
      <c r="Q1543" s="26"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48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49"/>
        <v>1963</v>
      </c>
      <c r="N1544" s="56">
        <v>90</v>
      </c>
      <c r="O1544" s="57">
        <v>24430272</v>
      </c>
      <c r="P1544" s="57">
        <v>43000000</v>
      </c>
      <c r="Q1544" s="26"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48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49"/>
        <v>1059</v>
      </c>
      <c r="N1545" s="56">
        <v>96</v>
      </c>
      <c r="O1545" s="57">
        <v>56684819</v>
      </c>
      <c r="P1545" s="57">
        <v>80000000</v>
      </c>
      <c r="Q1545" s="26"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48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49"/>
        <v>1927</v>
      </c>
      <c r="N1546" s="56">
        <v>92</v>
      </c>
      <c r="O1546" s="57">
        <v>25296447</v>
      </c>
      <c r="P1546" s="57">
        <v>21000000</v>
      </c>
      <c r="Q1546" s="26"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48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49"/>
        <v>1202</v>
      </c>
      <c r="N1547" s="56">
        <v>98</v>
      </c>
      <c r="O1547" s="57">
        <v>50189179</v>
      </c>
      <c r="P1547" s="57">
        <v>60000000</v>
      </c>
      <c r="Q1547" s="26"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48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49"/>
        <v>1432</v>
      </c>
      <c r="N1548" s="56">
        <v>85</v>
      </c>
      <c r="O1548" s="57">
        <v>39880476</v>
      </c>
      <c r="P1548" s="57">
        <v>25000000</v>
      </c>
      <c r="Q1548" s="26"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48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49"/>
        <v>2475</v>
      </c>
      <c r="N1549" s="56">
        <v>89</v>
      </c>
      <c r="O1549" s="57">
        <v>12693621</v>
      </c>
      <c r="P1549" s="57">
        <v>17000000</v>
      </c>
      <c r="Q1549" s="26"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48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49"/>
        <v>3670</v>
      </c>
      <c r="N1550" s="56">
        <v>95</v>
      </c>
      <c r="O1550" s="57">
        <v>15278</v>
      </c>
      <c r="P1550" s="57">
        <v>825000</v>
      </c>
      <c r="Q1550" s="26"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48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49"/>
        <v>1487</v>
      </c>
      <c r="N1551" s="56">
        <v>95</v>
      </c>
      <c r="O1551" s="57">
        <v>38120554</v>
      </c>
      <c r="P1551" s="57">
        <v>140000000</v>
      </c>
      <c r="Q1551" s="26"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48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49"/>
        <v>2149</v>
      </c>
      <c r="N1552" s="56">
        <v>90</v>
      </c>
      <c r="O1552" s="57">
        <v>19158074</v>
      </c>
      <c r="P1552" s="57">
        <v>15000000</v>
      </c>
      <c r="Q1552" s="26"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48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49"/>
        <v>593</v>
      </c>
      <c r="N1553" s="56">
        <v>101</v>
      </c>
      <c r="O1553" s="57">
        <v>93307796</v>
      </c>
      <c r="P1553" s="57">
        <v>60000000</v>
      </c>
      <c r="Q1553" s="26"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48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49"/>
        <v>1481</v>
      </c>
      <c r="N1554" s="56">
        <v>86</v>
      </c>
      <c r="O1554" s="57">
        <v>38230435</v>
      </c>
      <c r="P1554" s="57">
        <v>25000000</v>
      </c>
      <c r="Q1554" s="26"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48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49"/>
        <v>2485</v>
      </c>
      <c r="N1555" s="56">
        <v>94</v>
      </c>
      <c r="O1555" s="57">
        <v>12398628</v>
      </c>
      <c r="P1555" s="57">
        <v>20000000</v>
      </c>
      <c r="Q1555" s="26"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48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49"/>
        <v>1138</v>
      </c>
      <c r="N1556" s="56">
        <v>124</v>
      </c>
      <c r="O1556" s="57">
        <v>52752475</v>
      </c>
      <c r="P1556" s="57">
        <v>50000000</v>
      </c>
      <c r="Q1556" s="26"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48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49"/>
        <v>2079</v>
      </c>
      <c r="N1557" s="56">
        <v>94</v>
      </c>
      <c r="O1557" s="57">
        <v>21005329</v>
      </c>
      <c r="P1557" s="57">
        <v>6000000</v>
      </c>
      <c r="Q1557" s="26"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48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49"/>
        <v>740</v>
      </c>
      <c r="N1558" s="56">
        <v>124</v>
      </c>
      <c r="O1558" s="57">
        <v>78120196</v>
      </c>
      <c r="P1558" s="57">
        <v>75000000</v>
      </c>
      <c r="Q1558" s="26"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48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49"/>
        <v>3412</v>
      </c>
      <c r="N1559" s="56">
        <v>86</v>
      </c>
      <c r="O1559" s="57">
        <v>333976</v>
      </c>
      <c r="P1559" s="57">
        <v>12000000</v>
      </c>
      <c r="Q1559" s="26"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48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49"/>
        <v>2092</v>
      </c>
      <c r="N1560" s="56">
        <v>101</v>
      </c>
      <c r="O1560" s="57">
        <v>20772796</v>
      </c>
      <c r="P1560" s="57">
        <v>6000000</v>
      </c>
      <c r="Q1560" s="26"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48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49"/>
        <v>2276</v>
      </c>
      <c r="N1561" s="56">
        <v>109</v>
      </c>
      <c r="O1561" s="57">
        <v>16346122</v>
      </c>
      <c r="P1561" s="57">
        <v>16000000</v>
      </c>
      <c r="Q1561" s="26"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48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49"/>
        <v>1407</v>
      </c>
      <c r="N1562" s="56">
        <v>153</v>
      </c>
      <c r="O1562" s="57">
        <v>40911830</v>
      </c>
      <c r="P1562" s="57">
        <v>115000000</v>
      </c>
      <c r="Q1562" s="26"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48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49"/>
        <v>303</v>
      </c>
      <c r="N1563" s="56">
        <v>132</v>
      </c>
      <c r="O1563" s="57">
        <v>141204016</v>
      </c>
      <c r="P1563" s="57">
        <v>70000000</v>
      </c>
      <c r="Q1563" s="26"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48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49"/>
        <v>368</v>
      </c>
      <c r="N1564" s="56">
        <v>107</v>
      </c>
      <c r="O1564" s="57">
        <v>127083765</v>
      </c>
      <c r="P1564" s="57">
        <v>76000000</v>
      </c>
      <c r="Q1564" s="26"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48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49"/>
        <v>2286</v>
      </c>
      <c r="N1565" s="56">
        <v>124</v>
      </c>
      <c r="O1565" s="57">
        <v>16248701</v>
      </c>
      <c r="P1565" s="57">
        <v>20000000</v>
      </c>
      <c r="Q1565" s="26"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48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49"/>
        <v>2327</v>
      </c>
      <c r="N1566" s="56">
        <v>101</v>
      </c>
      <c r="O1566" s="57">
        <v>15408822</v>
      </c>
      <c r="P1566" s="57">
        <v>20000000</v>
      </c>
      <c r="Q1566" s="26"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48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49"/>
        <v>1886</v>
      </c>
      <c r="N1567" s="56">
        <v>109</v>
      </c>
      <c r="O1567" s="57">
        <v>26183197</v>
      </c>
      <c r="P1567" s="57">
        <v>36000000</v>
      </c>
      <c r="Q1567" s="26"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48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49"/>
        <v>1262</v>
      </c>
      <c r="N1568" s="56">
        <v>102</v>
      </c>
      <c r="O1568" s="57">
        <v>47285499</v>
      </c>
      <c r="P1568" s="57">
        <v>26000000</v>
      </c>
      <c r="Q1568" s="26"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48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49"/>
        <v>2387</v>
      </c>
      <c r="N1569" s="56">
        <v>96</v>
      </c>
      <c r="O1569" s="57">
        <v>14208384</v>
      </c>
      <c r="P1569" s="57">
        <v>30000000</v>
      </c>
      <c r="Q1569" s="26"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48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49"/>
        <v>3347</v>
      </c>
      <c r="N1570" s="56">
        <v>108</v>
      </c>
      <c r="O1570" s="57">
        <v>548712</v>
      </c>
      <c r="P1570" s="57">
        <v>2500000</v>
      </c>
      <c r="Q1570" s="26"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48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49"/>
        <v>507</v>
      </c>
      <c r="N1571" s="56">
        <v>74</v>
      </c>
      <c r="O1571" s="57">
        <v>104354205</v>
      </c>
      <c r="P1571" s="57">
        <v>55000000</v>
      </c>
      <c r="Q1571" s="26"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48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49"/>
        <v>3024</v>
      </c>
      <c r="N1572" s="56">
        <v>108</v>
      </c>
      <c r="O1572" s="57">
        <v>3203044</v>
      </c>
      <c r="P1572" s="57">
        <v>18000000</v>
      </c>
      <c r="Q1572" s="26"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48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49"/>
        <v>314</v>
      </c>
      <c r="N1573" s="56">
        <v>147</v>
      </c>
      <c r="O1573" s="57">
        <v>138396624</v>
      </c>
      <c r="P1573" s="57">
        <v>130000000</v>
      </c>
      <c r="Q1573" s="26"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48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49"/>
        <v>997</v>
      </c>
      <c r="N1574" s="56">
        <v>98</v>
      </c>
      <c r="O1574" s="57">
        <v>60057639</v>
      </c>
      <c r="P1574" s="57">
        <v>18000000</v>
      </c>
      <c r="Q1574" s="26"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48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49"/>
        <v>1871</v>
      </c>
      <c r="N1575" s="56">
        <v>98</v>
      </c>
      <c r="O1575" s="57">
        <v>26536120</v>
      </c>
      <c r="P1575" s="57">
        <v>50000000</v>
      </c>
      <c r="Q1575" s="26"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48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49"/>
        <v>2933</v>
      </c>
      <c r="N1576" s="56">
        <v>127</v>
      </c>
      <c r="O1576" s="57">
        <v>4426297</v>
      </c>
      <c r="P1576" s="57">
        <v>35000000</v>
      </c>
      <c r="Q1576" s="26"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48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49"/>
        <v>903</v>
      </c>
      <c r="N1577" s="56">
        <v>125</v>
      </c>
      <c r="O1577" s="57">
        <v>66257002</v>
      </c>
      <c r="P1577" s="57">
        <v>70000000</v>
      </c>
      <c r="Q1577" s="26"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48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49"/>
        <v>3100</v>
      </c>
      <c r="N1578" s="56">
        <v>114</v>
      </c>
      <c r="O1578" s="57">
        <v>2353728</v>
      </c>
      <c r="P1578" s="57">
        <v>20000000</v>
      </c>
      <c r="Q1578" s="26"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48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49"/>
        <v>340</v>
      </c>
      <c r="N1579" s="56">
        <v>105</v>
      </c>
      <c r="O1579" s="57">
        <v>132541238</v>
      </c>
      <c r="P1579" s="57">
        <v>33000000</v>
      </c>
      <c r="Q1579" s="26"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48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49"/>
        <v>94</v>
      </c>
      <c r="N1580" s="56">
        <v>101</v>
      </c>
      <c r="O1580" s="57">
        <v>242589580</v>
      </c>
      <c r="P1580" s="57">
        <v>81000000</v>
      </c>
      <c r="Q1580" s="26"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48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49"/>
        <v>2004</v>
      </c>
      <c r="N1581" s="56">
        <v>104</v>
      </c>
      <c r="O1581" s="57">
        <v>23020488</v>
      </c>
      <c r="P1581" s="57">
        <v>52000000</v>
      </c>
      <c r="Q1581" s="26"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48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49"/>
        <v>542</v>
      </c>
      <c r="N1582" s="56">
        <v>107</v>
      </c>
      <c r="O1582" s="57">
        <v>100685880</v>
      </c>
      <c r="P1582" s="57">
        <v>120000000</v>
      </c>
      <c r="Q1582" s="26"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48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49"/>
        <v>312</v>
      </c>
      <c r="N1583" s="56">
        <v>94</v>
      </c>
      <c r="O1583" s="57">
        <v>138614544</v>
      </c>
      <c r="P1583" s="57">
        <v>40000000</v>
      </c>
      <c r="Q1583" s="26"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48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49"/>
        <v>3470</v>
      </c>
      <c r="N1584" s="56">
        <v>93</v>
      </c>
      <c r="O1584" s="57">
        <v>197148</v>
      </c>
      <c r="P1584" s="57">
        <v>7500000</v>
      </c>
      <c r="Q1584" s="26"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48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49"/>
        <v>571</v>
      </c>
      <c r="N1585" s="56">
        <v>154</v>
      </c>
      <c r="O1585" s="57">
        <v>95632614</v>
      </c>
      <c r="P1585" s="57">
        <v>79000000</v>
      </c>
      <c r="Q1585" s="26"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48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49"/>
        <v>2492</v>
      </c>
      <c r="N1586" s="56">
        <v>97</v>
      </c>
      <c r="O1586" s="57">
        <v>12212417</v>
      </c>
      <c r="P1586" s="57">
        <v>15000000</v>
      </c>
      <c r="Q1586" s="26"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48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49"/>
        <v>1602</v>
      </c>
      <c r="N1587" s="56">
        <v>101</v>
      </c>
      <c r="O1587" s="57">
        <v>34604054</v>
      </c>
      <c r="P1587" s="57">
        <v>30000000</v>
      </c>
      <c r="Q1587" s="26"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48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49"/>
        <v>508</v>
      </c>
      <c r="N1588" s="56">
        <v>92</v>
      </c>
      <c r="O1588" s="57">
        <v>104148781</v>
      </c>
      <c r="P1588" s="57">
        <v>60000000</v>
      </c>
      <c r="Q1588" s="26"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48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49"/>
        <v>1691</v>
      </c>
      <c r="N1589" s="56">
        <v>96</v>
      </c>
      <c r="O1589" s="57">
        <v>32131483</v>
      </c>
      <c r="P1589" s="57">
        <v>11000000</v>
      </c>
      <c r="Q1589" s="26"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48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49"/>
        <v>2017</v>
      </c>
      <c r="N1590" s="56">
        <v>98</v>
      </c>
      <c r="O1590" s="57">
        <v>22734486</v>
      </c>
      <c r="P1590" s="57">
        <v>17000000</v>
      </c>
      <c r="Q1590" s="26"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48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49"/>
        <v>1631</v>
      </c>
      <c r="N1591" s="56">
        <v>136</v>
      </c>
      <c r="O1591" s="57">
        <v>33685268</v>
      </c>
      <c r="P1591" s="57">
        <v>68000000</v>
      </c>
      <c r="Q1591" s="26"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48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49"/>
        <v>1888</v>
      </c>
      <c r="N1592" s="56">
        <v>85</v>
      </c>
      <c r="O1592" s="57">
        <v>26096584</v>
      </c>
      <c r="P1592" s="57">
        <v>19000000</v>
      </c>
      <c r="Q1592" s="26"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48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49"/>
        <v>2622</v>
      </c>
      <c r="N1593" s="56">
        <v>89</v>
      </c>
      <c r="O1593" s="57">
        <v>9652000</v>
      </c>
      <c r="P1593" s="57">
        <v>40000000</v>
      </c>
      <c r="Q1593" s="26"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48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49"/>
        <v>3114</v>
      </c>
      <c r="N1594" s="56">
        <v>89</v>
      </c>
      <c r="O1594" s="57">
        <v>2223990</v>
      </c>
      <c r="P1594" s="57">
        <v>3000000</v>
      </c>
      <c r="Q1594" s="26"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48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49"/>
        <v>211</v>
      </c>
      <c r="N1595" s="56">
        <v>97</v>
      </c>
      <c r="O1595" s="57">
        <v>173381405</v>
      </c>
      <c r="P1595" s="57">
        <v>33000000</v>
      </c>
      <c r="Q1595" s="26"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48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49"/>
        <v>1280</v>
      </c>
      <c r="N1596" s="56">
        <v>90</v>
      </c>
      <c r="O1596" s="57">
        <v>46455802</v>
      </c>
      <c r="P1596" s="57">
        <v>26000000</v>
      </c>
      <c r="Q1596" s="26"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48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49"/>
        <v>21</v>
      </c>
      <c r="N1597" s="56">
        <v>100</v>
      </c>
      <c r="O1597" s="57">
        <v>380838870</v>
      </c>
      <c r="P1597" s="57">
        <v>94000000</v>
      </c>
      <c r="Q1597" s="26"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48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49"/>
        <v>467</v>
      </c>
      <c r="N1598" s="56">
        <v>97</v>
      </c>
      <c r="O1598" s="57">
        <v>110222438</v>
      </c>
      <c r="P1598" s="57">
        <v>26000000</v>
      </c>
      <c r="Q1598" s="26"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48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49"/>
        <v>694</v>
      </c>
      <c r="N1599" s="56">
        <v>97</v>
      </c>
      <c r="O1599" s="57">
        <v>82163317</v>
      </c>
      <c r="P1599" s="57">
        <v>30000000</v>
      </c>
      <c r="Q1599" s="26"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48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49"/>
        <v>2896</v>
      </c>
      <c r="N1600" s="56">
        <v>90</v>
      </c>
      <c r="O1600" s="57">
        <v>4922166</v>
      </c>
      <c r="P1600" s="57">
        <v>12000000</v>
      </c>
      <c r="Q1600" s="26"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48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49"/>
        <v>2850</v>
      </c>
      <c r="N1601" s="56">
        <v>121</v>
      </c>
      <c r="O1601" s="57">
        <v>5660084</v>
      </c>
      <c r="P1601" s="57">
        <v>54000000</v>
      </c>
      <c r="Q1601" s="26"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50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si="49"/>
        <v>2466</v>
      </c>
      <c r="N1602" s="56">
        <v>280</v>
      </c>
      <c r="O1602" s="57">
        <v>12870569</v>
      </c>
      <c r="P1602" s="57">
        <v>56000000</v>
      </c>
      <c r="Q1602" s="26"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50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ref="M1603:M1666" si="51">RANK(O1603,O:O)</f>
        <v>1514</v>
      </c>
      <c r="N1603" s="56">
        <v>87</v>
      </c>
      <c r="O1603" s="57">
        <v>37566230</v>
      </c>
      <c r="P1603" s="57">
        <v>17000000</v>
      </c>
      <c r="Q1603" s="26"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50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51"/>
        <v>2966</v>
      </c>
      <c r="N1604" s="56">
        <v>121</v>
      </c>
      <c r="O1604" s="57">
        <v>4063859</v>
      </c>
      <c r="P1604" s="57">
        <v>4800000</v>
      </c>
      <c r="Q1604" s="26"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50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51"/>
        <v>3684</v>
      </c>
      <c r="N1605" s="56">
        <v>96</v>
      </c>
      <c r="O1605" s="57">
        <v>11798</v>
      </c>
      <c r="P1605" s="57">
        <v>100000</v>
      </c>
      <c r="Q1605" s="26"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50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51"/>
        <v>1009</v>
      </c>
      <c r="N1606" s="56">
        <v>98</v>
      </c>
      <c r="O1606" s="57">
        <v>59588068</v>
      </c>
      <c r="P1606" s="57">
        <v>40000000</v>
      </c>
      <c r="Q1606" s="26"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50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51"/>
        <v>1501</v>
      </c>
      <c r="N1607" s="56">
        <v>95</v>
      </c>
      <c r="O1607" s="57">
        <v>37788228</v>
      </c>
      <c r="P1607" s="57">
        <v>35200000</v>
      </c>
      <c r="Q1607" s="26"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50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51"/>
        <v>2992</v>
      </c>
      <c r="N1608" s="56">
        <v>89</v>
      </c>
      <c r="O1608" s="57">
        <v>3645438</v>
      </c>
      <c r="P1608" s="57">
        <v>2200000</v>
      </c>
      <c r="Q1608" s="26"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50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51"/>
        <v>878</v>
      </c>
      <c r="N1609" s="56">
        <v>117</v>
      </c>
      <c r="O1609" s="57">
        <v>67325559</v>
      </c>
      <c r="P1609" s="57">
        <v>20000000</v>
      </c>
      <c r="Q1609" s="26"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50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51"/>
        <v>1776</v>
      </c>
      <c r="N1610" s="56">
        <v>116</v>
      </c>
      <c r="O1610" s="57">
        <v>30013346</v>
      </c>
      <c r="P1610" s="57">
        <v>75000000</v>
      </c>
      <c r="Q1610" s="26"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50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51"/>
        <v>1763</v>
      </c>
      <c r="N1611" s="56">
        <v>94</v>
      </c>
      <c r="O1611" s="57">
        <v>30222640</v>
      </c>
      <c r="P1611" s="57">
        <v>25000000</v>
      </c>
      <c r="Q1611" s="26"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50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51"/>
        <v>2478</v>
      </c>
      <c r="N1612" s="56">
        <v>105</v>
      </c>
      <c r="O1612" s="57">
        <v>12583510</v>
      </c>
      <c r="P1612" s="57">
        <v>7000000</v>
      </c>
      <c r="Q1612" s="26"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50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51"/>
        <v>2459</v>
      </c>
      <c r="N1613" s="56">
        <v>126</v>
      </c>
      <c r="O1613" s="57">
        <v>13005485</v>
      </c>
      <c r="P1613" s="57">
        <v>15000000</v>
      </c>
      <c r="Q1613" s="26"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50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51"/>
        <v>2392</v>
      </c>
      <c r="N1614" s="56">
        <v>101</v>
      </c>
      <c r="O1614" s="57">
        <v>14108518</v>
      </c>
      <c r="P1614" s="57">
        <v>16000000</v>
      </c>
      <c r="Q1614" s="26"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50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51"/>
        <v>498</v>
      </c>
      <c r="N1615" s="56">
        <v>116</v>
      </c>
      <c r="O1615" s="57">
        <v>105807520</v>
      </c>
      <c r="P1615" s="57">
        <v>50000000</v>
      </c>
      <c r="Q1615" s="26"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50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51"/>
        <v>342</v>
      </c>
      <c r="N1616" s="56">
        <v>138</v>
      </c>
      <c r="O1616" s="57">
        <v>132122995</v>
      </c>
      <c r="P1616" s="57">
        <v>137000000</v>
      </c>
      <c r="Q1616" s="26"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50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51"/>
        <v>3716</v>
      </c>
      <c r="N1617" s="56">
        <v>111</v>
      </c>
      <c r="O1617" s="57">
        <v>2580</v>
      </c>
      <c r="P1617" s="57">
        <v>1650000</v>
      </c>
      <c r="Q1617" s="26"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50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51"/>
        <v>1168</v>
      </c>
      <c r="N1618" s="56">
        <v>91</v>
      </c>
      <c r="O1618" s="57">
        <v>51475962</v>
      </c>
      <c r="P1618" s="57">
        <v>30000000</v>
      </c>
      <c r="Q1618" s="26"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50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51"/>
        <v>2911</v>
      </c>
      <c r="N1619" s="56">
        <v>113</v>
      </c>
      <c r="O1619" s="57">
        <v>4717455</v>
      </c>
      <c r="P1619" s="57">
        <v>12000000</v>
      </c>
      <c r="Q1619" s="26"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50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51"/>
        <v>1585</v>
      </c>
      <c r="N1620" s="56">
        <v>100</v>
      </c>
      <c r="O1620" s="57">
        <v>35096190</v>
      </c>
      <c r="P1620" s="57">
        <v>60000000</v>
      </c>
      <c r="Q1620" s="26"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50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51"/>
        <v>1584</v>
      </c>
      <c r="N1621" s="56">
        <v>104</v>
      </c>
      <c r="O1621" s="57">
        <v>35143332</v>
      </c>
      <c r="P1621" s="57">
        <v>17000000</v>
      </c>
      <c r="Q1621" s="26"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50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51"/>
        <v>1825</v>
      </c>
      <c r="N1622" s="56">
        <v>87</v>
      </c>
      <c r="O1622" s="57">
        <v>27972410</v>
      </c>
      <c r="P1622" s="57">
        <v>35000000</v>
      </c>
      <c r="Q1622" s="26"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50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51"/>
        <v>1068</v>
      </c>
      <c r="N1623" s="56">
        <v>95</v>
      </c>
      <c r="O1623" s="57">
        <v>56127162</v>
      </c>
      <c r="P1623" s="57">
        <v>18000000</v>
      </c>
      <c r="Q1623" s="26"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50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51"/>
        <v>891</v>
      </c>
      <c r="N1624" s="56">
        <v>89</v>
      </c>
      <c r="O1624" s="57">
        <v>66734992</v>
      </c>
      <c r="P1624" s="57">
        <v>60000000</v>
      </c>
      <c r="Q1624" s="26"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50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51"/>
        <v>848</v>
      </c>
      <c r="N1625" s="56">
        <v>111</v>
      </c>
      <c r="O1625" s="57">
        <v>70098138</v>
      </c>
      <c r="P1625" s="57">
        <v>30000000</v>
      </c>
      <c r="Q1625" s="26"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50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51"/>
        <v>910</v>
      </c>
      <c r="N1626" s="56">
        <v>117</v>
      </c>
      <c r="O1626" s="57">
        <v>65653758</v>
      </c>
      <c r="P1626" s="57">
        <v>95000000</v>
      </c>
      <c r="Q1626" s="26"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50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51"/>
        <v>3297</v>
      </c>
      <c r="N1627" s="56">
        <v>107</v>
      </c>
      <c r="O1627" s="57">
        <v>819939</v>
      </c>
      <c r="P1627" s="57">
        <v>850000</v>
      </c>
      <c r="Q1627" s="26"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50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51"/>
        <v>623</v>
      </c>
      <c r="N1628" s="56">
        <v>95</v>
      </c>
      <c r="O1628" s="57">
        <v>89808372</v>
      </c>
      <c r="P1628" s="57">
        <v>45000000</v>
      </c>
      <c r="Q1628" s="26"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50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51"/>
        <v>2086</v>
      </c>
      <c r="N1629" s="56">
        <v>91</v>
      </c>
      <c r="O1629" s="57">
        <v>20950820</v>
      </c>
      <c r="P1629" s="57">
        <v>80000000</v>
      </c>
      <c r="Q1629" s="26"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50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51"/>
        <v>1320</v>
      </c>
      <c r="N1630" s="56">
        <v>101</v>
      </c>
      <c r="O1630" s="57">
        <v>44566004</v>
      </c>
      <c r="P1630" s="57">
        <v>4000000</v>
      </c>
      <c r="Q1630" s="26"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50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51"/>
        <v>1011</v>
      </c>
      <c r="N1631" s="56">
        <v>129</v>
      </c>
      <c r="O1631" s="57">
        <v>59365105</v>
      </c>
      <c r="P1631" s="57">
        <v>45000000</v>
      </c>
      <c r="Q1631" s="26"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50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51"/>
        <v>1612</v>
      </c>
      <c r="N1632" s="56">
        <v>86</v>
      </c>
      <c r="O1632" s="57">
        <v>34308901</v>
      </c>
      <c r="P1632" s="57">
        <v>16000000</v>
      </c>
      <c r="Q1632" s="26"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50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51"/>
        <v>2803</v>
      </c>
      <c r="N1633" s="56">
        <v>92</v>
      </c>
      <c r="O1633" s="57">
        <v>6239558</v>
      </c>
      <c r="P1633" s="57">
        <v>5000000</v>
      </c>
      <c r="Q1633" s="26"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50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51"/>
        <v>3183</v>
      </c>
      <c r="N1634" s="56">
        <v>80</v>
      </c>
      <c r="O1634" s="57">
        <v>1646664</v>
      </c>
      <c r="P1634" s="57">
        <v>20000000</v>
      </c>
      <c r="Q1634" s="26"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50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51"/>
        <v>584</v>
      </c>
      <c r="N1635" s="56">
        <v>138</v>
      </c>
      <c r="O1635" s="57">
        <v>93926386</v>
      </c>
      <c r="P1635" s="57">
        <v>150000000</v>
      </c>
      <c r="Q1635" s="26"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50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51"/>
        <v>945</v>
      </c>
      <c r="N1636" s="56">
        <v>117</v>
      </c>
      <c r="O1636" s="57">
        <v>63695760</v>
      </c>
      <c r="P1636" s="57">
        <v>65000000</v>
      </c>
      <c r="Q1636" s="26"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50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51"/>
        <v>1609</v>
      </c>
      <c r="N1637" s="56">
        <v>109</v>
      </c>
      <c r="O1637" s="57">
        <v>34468224</v>
      </c>
      <c r="P1637" s="57">
        <v>4500000</v>
      </c>
      <c r="Q1637" s="26"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50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51"/>
        <v>2318</v>
      </c>
      <c r="N1638" s="56">
        <v>90</v>
      </c>
      <c r="O1638" s="57">
        <v>15549702</v>
      </c>
      <c r="P1638" s="57">
        <v>14000000</v>
      </c>
      <c r="Q1638" s="26"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50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51"/>
        <v>3392</v>
      </c>
      <c r="N1639" s="56">
        <v>106</v>
      </c>
      <c r="O1639" s="57">
        <v>395592</v>
      </c>
      <c r="P1639" s="57">
        <v>2000000</v>
      </c>
      <c r="Q1639" s="26"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50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51"/>
        <v>622</v>
      </c>
      <c r="N1640" s="56">
        <v>138</v>
      </c>
      <c r="O1640" s="57">
        <v>90135191</v>
      </c>
      <c r="P1640" s="57">
        <v>25000000</v>
      </c>
      <c r="Q1640" s="26"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50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51"/>
        <v>3199</v>
      </c>
      <c r="N1641" s="56">
        <v>103</v>
      </c>
      <c r="O1641" s="57">
        <v>1420578</v>
      </c>
      <c r="P1641" s="57">
        <v>1900000</v>
      </c>
      <c r="Q1641" s="26"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50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51"/>
        <v>784</v>
      </c>
      <c r="N1642" s="56">
        <v>88</v>
      </c>
      <c r="O1642" s="57">
        <v>74608545</v>
      </c>
      <c r="P1642" s="57">
        <v>24000000</v>
      </c>
      <c r="Q1642" s="26"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50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51"/>
        <v>3124</v>
      </c>
      <c r="N1643" s="56">
        <v>120</v>
      </c>
      <c r="O1643" s="57">
        <v>2181290</v>
      </c>
      <c r="P1643" s="57">
        <v>3000000</v>
      </c>
      <c r="Q1643" s="26"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50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51"/>
        <v>1077</v>
      </c>
      <c r="N1644" s="56">
        <v>102</v>
      </c>
      <c r="O1644" s="57">
        <v>55845943</v>
      </c>
      <c r="P1644" s="57">
        <v>29000000</v>
      </c>
      <c r="Q1644" s="26"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50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51"/>
        <v>1027</v>
      </c>
      <c r="N1645" s="56">
        <v>139</v>
      </c>
      <c r="O1645" s="57">
        <v>58328680</v>
      </c>
      <c r="P1645" s="57">
        <v>22000000</v>
      </c>
      <c r="Q1645" s="26"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50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51"/>
        <v>1754</v>
      </c>
      <c r="N1646" s="56">
        <v>79</v>
      </c>
      <c r="O1646" s="57">
        <v>30500882</v>
      </c>
      <c r="P1646" s="57">
        <v>500000</v>
      </c>
      <c r="Q1646" s="26"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50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51"/>
        <v>3238</v>
      </c>
      <c r="N1647" s="56">
        <v>83</v>
      </c>
      <c r="O1647" s="57">
        <v>1127331</v>
      </c>
      <c r="P1647" s="57">
        <v>46000</v>
      </c>
      <c r="Q1647" s="26"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50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51"/>
        <v>1408</v>
      </c>
      <c r="N1648" s="56">
        <v>114</v>
      </c>
      <c r="O1648" s="57">
        <v>40905277</v>
      </c>
      <c r="P1648" s="57">
        <v>50000000</v>
      </c>
      <c r="Q1648" s="26"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50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51"/>
        <v>3267</v>
      </c>
      <c r="N1649" s="56">
        <v>104</v>
      </c>
      <c r="O1649" s="57">
        <v>1011054</v>
      </c>
      <c r="P1649" s="57">
        <v>10000000</v>
      </c>
      <c r="Q1649" s="26"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50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51"/>
        <v>3429</v>
      </c>
      <c r="N1650" s="56">
        <v>98</v>
      </c>
      <c r="O1650" s="57">
        <v>296665</v>
      </c>
      <c r="P1650" s="57">
        <v>5000000</v>
      </c>
      <c r="Q1650" s="26"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50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51"/>
        <v>1121</v>
      </c>
      <c r="N1651" s="56">
        <v>119</v>
      </c>
      <c r="O1651" s="57">
        <v>53789313</v>
      </c>
      <c r="P1651" s="57">
        <v>60000000</v>
      </c>
      <c r="Q1651" s="26"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50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51"/>
        <v>3099</v>
      </c>
      <c r="N1652" s="56">
        <v>80</v>
      </c>
      <c r="O1652" s="57">
        <v>2360184</v>
      </c>
      <c r="P1652" s="57">
        <v>300000</v>
      </c>
      <c r="Q1652" s="26"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50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51"/>
        <v>49</v>
      </c>
      <c r="N1653" s="56">
        <v>143</v>
      </c>
      <c r="O1653" s="57">
        <v>305388685</v>
      </c>
      <c r="P1653" s="57">
        <v>140000000</v>
      </c>
      <c r="Q1653" s="26"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50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51"/>
        <v>1151</v>
      </c>
      <c r="N1654" s="56">
        <v>109</v>
      </c>
      <c r="O1654" s="57">
        <v>52277485</v>
      </c>
      <c r="P1654" s="57">
        <v>35000000</v>
      </c>
      <c r="Q1654" s="26"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50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51"/>
        <v>3457</v>
      </c>
      <c r="N1655" s="56">
        <v>125</v>
      </c>
      <c r="O1655" s="57">
        <v>223878</v>
      </c>
      <c r="P1655" s="57">
        <v>5000000</v>
      </c>
      <c r="Q1655" s="26"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50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51"/>
        <v>1448</v>
      </c>
      <c r="N1656" s="56">
        <v>80</v>
      </c>
      <c r="O1656" s="57">
        <v>39399750</v>
      </c>
      <c r="P1656" s="57">
        <v>25000000</v>
      </c>
      <c r="Q1656" s="26"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50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51"/>
        <v>432</v>
      </c>
      <c r="N1657" s="56">
        <v>117</v>
      </c>
      <c r="O1657" s="57">
        <v>116643346</v>
      </c>
      <c r="P1657" s="57">
        <v>80000000</v>
      </c>
      <c r="Q1657" s="26"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50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51"/>
        <v>3206</v>
      </c>
      <c r="N1658" s="56">
        <v>90</v>
      </c>
      <c r="O1658" s="57">
        <v>1310270</v>
      </c>
      <c r="P1658" s="57">
        <v>780000</v>
      </c>
      <c r="Q1658" s="26"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50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51"/>
        <v>470</v>
      </c>
      <c r="N1659" s="56">
        <v>84</v>
      </c>
      <c r="O1659" s="57">
        <v>110000082</v>
      </c>
      <c r="P1659" s="57">
        <v>48000000</v>
      </c>
      <c r="Q1659" s="26"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50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51"/>
        <v>703</v>
      </c>
      <c r="N1660" s="56">
        <v>108</v>
      </c>
      <c r="O1660" s="57">
        <v>81257845</v>
      </c>
      <c r="P1660" s="57">
        <v>35000000</v>
      </c>
      <c r="Q1660" s="26"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50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51"/>
        <v>405</v>
      </c>
      <c r="N1661" s="56">
        <v>140</v>
      </c>
      <c r="O1661" s="57">
        <v>120147445</v>
      </c>
      <c r="P1661" s="57">
        <v>87000000</v>
      </c>
      <c r="Q1661" s="26"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50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51"/>
        <v>1394</v>
      </c>
      <c r="N1662" s="56">
        <v>111</v>
      </c>
      <c r="O1662" s="57">
        <v>41407470</v>
      </c>
      <c r="P1662" s="57">
        <v>30000000</v>
      </c>
      <c r="Q1662" s="26"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50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51"/>
        <v>3686</v>
      </c>
      <c r="N1663" s="56">
        <v>101</v>
      </c>
      <c r="O1663" s="57">
        <v>10696</v>
      </c>
      <c r="P1663" s="57">
        <v>6800000</v>
      </c>
      <c r="Q1663" s="26"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50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51"/>
        <v>988</v>
      </c>
      <c r="N1664" s="56">
        <v>114</v>
      </c>
      <c r="O1664" s="57">
        <v>60470220</v>
      </c>
      <c r="P1664" s="57">
        <v>50000000</v>
      </c>
      <c r="Q1664" s="26"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50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51"/>
        <v>3119</v>
      </c>
      <c r="N1665" s="56">
        <v>99</v>
      </c>
      <c r="O1665" s="57">
        <v>2207975</v>
      </c>
      <c r="P1665" s="57">
        <v>6000000</v>
      </c>
      <c r="Q1665" s="26"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52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si="51"/>
        <v>1882</v>
      </c>
      <c r="N1666" s="56">
        <v>85</v>
      </c>
      <c r="O1666" s="57">
        <v>26288320</v>
      </c>
      <c r="P1666" s="57">
        <v>60000000</v>
      </c>
      <c r="Q1666" s="26"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52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ref="M1667:M1730" si="53">RANK(O1667,O:O)</f>
        <v>389</v>
      </c>
      <c r="N1667" s="56">
        <v>128</v>
      </c>
      <c r="O1667" s="57">
        <v>124590960</v>
      </c>
      <c r="P1667" s="57">
        <v>80000000</v>
      </c>
      <c r="Q1667" s="26"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52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53"/>
        <v>459</v>
      </c>
      <c r="N1668" s="56">
        <v>84</v>
      </c>
      <c r="O1668" s="57">
        <v>111760631</v>
      </c>
      <c r="P1668" s="57">
        <v>38000000</v>
      </c>
      <c r="Q1668" s="26"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52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53"/>
        <v>1628</v>
      </c>
      <c r="N1669" s="56">
        <v>118</v>
      </c>
      <c r="O1669" s="57">
        <v>33828318</v>
      </c>
      <c r="P1669" s="57">
        <v>55000000</v>
      </c>
      <c r="Q1669" s="26"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52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53"/>
        <v>3341</v>
      </c>
      <c r="N1670" s="56">
        <v>88</v>
      </c>
      <c r="O1670" s="57">
        <v>592014</v>
      </c>
      <c r="P1670" s="57">
        <v>218</v>
      </c>
      <c r="Q1670" s="26"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52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53"/>
        <v>1346</v>
      </c>
      <c r="N1671" s="56">
        <v>142</v>
      </c>
      <c r="O1671" s="57">
        <v>43426961</v>
      </c>
      <c r="P1671" s="57">
        <v>70000000</v>
      </c>
      <c r="Q1671" s="26"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52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53"/>
        <v>267</v>
      </c>
      <c r="N1672" s="56">
        <v>109</v>
      </c>
      <c r="O1672" s="57">
        <v>150350192</v>
      </c>
      <c r="P1672" s="57">
        <v>200000000</v>
      </c>
      <c r="Q1672" s="26"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52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53"/>
        <v>3007</v>
      </c>
      <c r="N1673" s="56">
        <v>112</v>
      </c>
      <c r="O1673" s="57">
        <v>3432342</v>
      </c>
      <c r="P1673" s="57">
        <v>6000000</v>
      </c>
      <c r="Q1673" s="26"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52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53"/>
        <v>3432</v>
      </c>
      <c r="N1674" s="56">
        <v>79</v>
      </c>
      <c r="O1674" s="57">
        <v>279282</v>
      </c>
      <c r="P1674" s="57">
        <v>1000000</v>
      </c>
      <c r="Q1674" s="26"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52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53"/>
        <v>3244</v>
      </c>
      <c r="N1675" s="56">
        <v>120</v>
      </c>
      <c r="O1675" s="57">
        <v>1098224</v>
      </c>
      <c r="P1675" s="57">
        <v>2000000</v>
      </c>
      <c r="Q1675" s="26"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52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53"/>
        <v>3404</v>
      </c>
      <c r="N1676" s="56">
        <v>93</v>
      </c>
      <c r="O1676" s="57">
        <v>365734</v>
      </c>
      <c r="P1676" s="57">
        <v>10000000</v>
      </c>
      <c r="Q1676" s="26"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52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53"/>
        <v>547</v>
      </c>
      <c r="N1677" s="56">
        <v>82</v>
      </c>
      <c r="O1677" s="57">
        <v>100446895</v>
      </c>
      <c r="P1677" s="57">
        <v>109000000</v>
      </c>
      <c r="Q1677" s="26"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52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53"/>
        <v>2682</v>
      </c>
      <c r="N1678" s="56">
        <v>101</v>
      </c>
      <c r="O1678" s="57">
        <v>8243880</v>
      </c>
      <c r="P1678" s="57">
        <v>3200000</v>
      </c>
      <c r="Q1678" s="26"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52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53"/>
        <v>1737</v>
      </c>
      <c r="N1679" s="56">
        <v>135</v>
      </c>
      <c r="O1679" s="57">
        <v>31111260</v>
      </c>
      <c r="P1679" s="57">
        <v>60000000</v>
      </c>
      <c r="Q1679" s="26"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52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53"/>
        <v>762</v>
      </c>
      <c r="N1680" s="56">
        <v>88</v>
      </c>
      <c r="O1680" s="57">
        <v>75817994</v>
      </c>
      <c r="P1680" s="57">
        <v>90000000</v>
      </c>
      <c r="Q1680" s="26"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52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53"/>
        <v>3658</v>
      </c>
      <c r="N1681" s="56">
        <v>87</v>
      </c>
      <c r="O1681" s="57">
        <v>19539</v>
      </c>
      <c r="P1681" s="57">
        <v>1000000</v>
      </c>
      <c r="Q1681" s="26"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52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53"/>
        <v>1616</v>
      </c>
      <c r="N1682" s="56">
        <v>94</v>
      </c>
      <c r="O1682" s="57">
        <v>34238611</v>
      </c>
      <c r="P1682" s="57">
        <v>55000000</v>
      </c>
      <c r="Q1682" s="26"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52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53"/>
        <v>497</v>
      </c>
      <c r="N1683" s="56">
        <v>111</v>
      </c>
      <c r="O1683" s="57">
        <v>106126012</v>
      </c>
      <c r="P1683" s="57">
        <v>60000000</v>
      </c>
      <c r="Q1683" s="26"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52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53"/>
        <v>1246</v>
      </c>
      <c r="N1684" s="56">
        <v>72</v>
      </c>
      <c r="O1684" s="57">
        <v>47887943</v>
      </c>
      <c r="P1684" s="57">
        <v>20000000</v>
      </c>
      <c r="Q1684" s="26"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52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53"/>
        <v>463</v>
      </c>
      <c r="N1685" s="56">
        <v>154</v>
      </c>
      <c r="O1685" s="57">
        <v>111110575</v>
      </c>
      <c r="P1685" s="57">
        <v>140000000</v>
      </c>
      <c r="Q1685" s="26"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52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53"/>
        <v>900</v>
      </c>
      <c r="N1686" s="56">
        <v>110</v>
      </c>
      <c r="O1686" s="57">
        <v>66462600</v>
      </c>
      <c r="P1686" s="57">
        <v>78000000</v>
      </c>
      <c r="Q1686" s="26"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52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53"/>
        <v>2131</v>
      </c>
      <c r="N1687" s="56">
        <v>130</v>
      </c>
      <c r="O1687" s="57">
        <v>19593740</v>
      </c>
      <c r="P1687" s="57">
        <v>50000000</v>
      </c>
      <c r="Q1687" s="26"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52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53"/>
        <v>1360</v>
      </c>
      <c r="N1688" s="56">
        <v>94</v>
      </c>
      <c r="O1688" s="57">
        <v>42672630</v>
      </c>
      <c r="P1688" s="57">
        <v>17000000</v>
      </c>
      <c r="Q1688" s="26"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52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53"/>
        <v>23</v>
      </c>
      <c r="N1689" s="56">
        <v>192</v>
      </c>
      <c r="O1689" s="57">
        <v>377019252</v>
      </c>
      <c r="P1689" s="57">
        <v>94000000</v>
      </c>
      <c r="Q1689" s="26"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52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53"/>
        <v>67</v>
      </c>
      <c r="N1690" s="56">
        <v>138</v>
      </c>
      <c r="O1690" s="57">
        <v>281492479</v>
      </c>
      <c r="P1690" s="57">
        <v>150000000</v>
      </c>
      <c r="Q1690" s="26"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52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53"/>
        <v>309</v>
      </c>
      <c r="N1691" s="56">
        <v>129</v>
      </c>
      <c r="O1691" s="57">
        <v>139259759</v>
      </c>
      <c r="P1691" s="57">
        <v>150000000</v>
      </c>
      <c r="Q1691" s="26"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52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53"/>
        <v>2044</v>
      </c>
      <c r="N1692" s="56">
        <v>108</v>
      </c>
      <c r="O1692" s="57">
        <v>22108977</v>
      </c>
      <c r="P1692" s="57">
        <v>41000000</v>
      </c>
      <c r="Q1692" s="26"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52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53"/>
        <v>2716</v>
      </c>
      <c r="N1693" s="56">
        <v>102</v>
      </c>
      <c r="O1693" s="57">
        <v>7659747</v>
      </c>
      <c r="P1693" s="57">
        <v>38000000</v>
      </c>
      <c r="Q1693" s="26"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52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53"/>
        <v>3240</v>
      </c>
      <c r="N1694" s="56">
        <v>101</v>
      </c>
      <c r="O1694" s="57">
        <v>1111615</v>
      </c>
      <c r="P1694" s="57">
        <v>500000</v>
      </c>
      <c r="Q1694" s="26"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52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53"/>
        <v>2989</v>
      </c>
      <c r="N1695" s="56">
        <v>96</v>
      </c>
      <c r="O1695" s="57">
        <v>3713002</v>
      </c>
      <c r="P1695" s="57">
        <v>8000000</v>
      </c>
      <c r="Q1695" s="26"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52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53"/>
        <v>1253</v>
      </c>
      <c r="N1696" s="56">
        <v>104</v>
      </c>
      <c r="O1696" s="57">
        <v>47592825</v>
      </c>
      <c r="P1696" s="57">
        <v>85000000</v>
      </c>
      <c r="Q1696" s="26"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52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53"/>
        <v>3410</v>
      </c>
      <c r="N1697" s="56">
        <v>109</v>
      </c>
      <c r="O1697" s="57">
        <v>336456</v>
      </c>
      <c r="P1697" s="57">
        <v>8000000</v>
      </c>
      <c r="Q1697" s="26"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52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53"/>
        <v>3307</v>
      </c>
      <c r="N1698" s="56">
        <v>120</v>
      </c>
      <c r="O1698" s="57">
        <v>763044</v>
      </c>
      <c r="P1698" s="57">
        <v>23000000</v>
      </c>
      <c r="Q1698" s="26"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52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53"/>
        <v>2841</v>
      </c>
      <c r="N1699" s="56">
        <v>89</v>
      </c>
      <c r="O1699" s="57">
        <v>5739376</v>
      </c>
      <c r="P1699" s="57">
        <v>500000</v>
      </c>
      <c r="Q1699" s="26"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52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53"/>
        <v>2754</v>
      </c>
      <c r="N1700" s="56">
        <v>80</v>
      </c>
      <c r="O1700" s="57">
        <v>7002255</v>
      </c>
      <c r="P1700" s="57">
        <v>9500000</v>
      </c>
      <c r="Q1700" s="26"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52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53"/>
        <v>2964</v>
      </c>
      <c r="N1701" s="56">
        <v>125</v>
      </c>
      <c r="O1701" s="57">
        <v>4068087</v>
      </c>
      <c r="P1701" s="57">
        <v>17000000</v>
      </c>
      <c r="Q1701" s="26"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52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53"/>
        <v>2919</v>
      </c>
      <c r="N1702" s="56">
        <v>100</v>
      </c>
      <c r="O1702" s="57">
        <v>4599680</v>
      </c>
      <c r="P1702" s="57">
        <v>1500000</v>
      </c>
      <c r="Q1702" s="26"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52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53"/>
        <v>2133</v>
      </c>
      <c r="N1703" s="56">
        <v>116</v>
      </c>
      <c r="O1703" s="57">
        <v>19480739</v>
      </c>
      <c r="P1703" s="57">
        <v>80000000</v>
      </c>
      <c r="Q1703" s="26"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52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53"/>
        <v>3359</v>
      </c>
      <c r="N1704" s="56">
        <v>108</v>
      </c>
      <c r="O1704" s="57">
        <v>505295</v>
      </c>
      <c r="P1704" s="57">
        <v>1800000</v>
      </c>
      <c r="Q1704" s="26"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52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53"/>
        <v>1341</v>
      </c>
      <c r="N1705" s="56">
        <v>113</v>
      </c>
      <c r="O1705" s="57">
        <v>43601508</v>
      </c>
      <c r="P1705" s="57">
        <v>18000000</v>
      </c>
      <c r="Q1705" s="26"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52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53"/>
        <v>1167</v>
      </c>
      <c r="N1706" s="56">
        <v>133</v>
      </c>
      <c r="O1706" s="57">
        <v>51483949</v>
      </c>
      <c r="P1706" s="57">
        <v>22000000</v>
      </c>
      <c r="Q1706" s="26"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52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53"/>
        <v>3188</v>
      </c>
      <c r="N1707" s="56">
        <v>98</v>
      </c>
      <c r="O1707" s="57">
        <v>1569918</v>
      </c>
      <c r="P1707" s="57">
        <v>17000000</v>
      </c>
      <c r="Q1707" s="26"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52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53"/>
        <v>1561</v>
      </c>
      <c r="N1708" s="56">
        <v>105</v>
      </c>
      <c r="O1708" s="57">
        <v>35990505</v>
      </c>
      <c r="P1708" s="57">
        <v>20000000</v>
      </c>
      <c r="Q1708" s="26"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52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53"/>
        <v>2762</v>
      </c>
      <c r="N1709" s="56">
        <v>100</v>
      </c>
      <c r="O1709" s="57">
        <v>6852144</v>
      </c>
      <c r="P1709" s="57">
        <v>22000000</v>
      </c>
      <c r="Q1709" s="26"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52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53"/>
        <v>3255</v>
      </c>
      <c r="N1710" s="56">
        <v>104</v>
      </c>
      <c r="O1710" s="57">
        <v>1056102</v>
      </c>
      <c r="P1710" s="57">
        <v>5000000</v>
      </c>
      <c r="Q1710" s="26"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52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53"/>
        <v>2326</v>
      </c>
      <c r="N1711" s="56">
        <v>84</v>
      </c>
      <c r="O1711" s="57">
        <v>15417771</v>
      </c>
      <c r="P1711" s="57">
        <v>12600000</v>
      </c>
      <c r="Q1711" s="26"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52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53"/>
        <v>130</v>
      </c>
      <c r="N1712" s="56">
        <v>134</v>
      </c>
      <c r="O1712" s="57">
        <v>214948780</v>
      </c>
      <c r="P1712" s="57">
        <v>110000000</v>
      </c>
      <c r="Q1712" s="26"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52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53"/>
        <v>1072</v>
      </c>
      <c r="N1713" s="56">
        <v>98</v>
      </c>
      <c r="O1713" s="57">
        <v>56044241</v>
      </c>
      <c r="P1713" s="57">
        <v>37000000</v>
      </c>
      <c r="Q1713" s="26"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52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53"/>
        <v>3441</v>
      </c>
      <c r="N1714" s="56">
        <v>129</v>
      </c>
      <c r="O1714" s="57">
        <v>261481</v>
      </c>
      <c r="P1714" s="57">
        <v>12000000</v>
      </c>
      <c r="Q1714" s="26"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52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53"/>
        <v>402</v>
      </c>
      <c r="N1715" s="56">
        <v>99</v>
      </c>
      <c r="O1715" s="57">
        <v>120776832</v>
      </c>
      <c r="P1715" s="57">
        <v>75000000</v>
      </c>
      <c r="Q1715" s="26"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52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53"/>
        <v>1170</v>
      </c>
      <c r="N1716" s="56">
        <v>95</v>
      </c>
      <c r="O1716" s="57">
        <v>51431160</v>
      </c>
      <c r="P1716" s="57">
        <v>20000000</v>
      </c>
      <c r="Q1716" s="26"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52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53"/>
        <v>3262</v>
      </c>
      <c r="N1717" s="56">
        <v>97</v>
      </c>
      <c r="O1717" s="57">
        <v>1029017</v>
      </c>
      <c r="P1717" s="57">
        <v>6500000</v>
      </c>
      <c r="Q1717" s="26"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52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53"/>
        <v>2808</v>
      </c>
      <c r="N1718" s="56">
        <v>133</v>
      </c>
      <c r="O1718" s="57">
        <v>6167817</v>
      </c>
      <c r="P1718" s="57">
        <v>47000000</v>
      </c>
      <c r="Q1718" s="26"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52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53"/>
        <v>1818</v>
      </c>
      <c r="N1719" s="56">
        <v>97</v>
      </c>
      <c r="O1719" s="57">
        <v>28328132</v>
      </c>
      <c r="P1719" s="57">
        <v>58000000</v>
      </c>
      <c r="Q1719" s="26"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52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53"/>
        <v>2832</v>
      </c>
      <c r="N1720" s="56">
        <v>110</v>
      </c>
      <c r="O1720" s="57">
        <v>5881504</v>
      </c>
      <c r="P1720" s="57">
        <v>39000000</v>
      </c>
      <c r="Q1720" s="26"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52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53"/>
        <v>1994</v>
      </c>
      <c r="N1721" s="56">
        <v>100</v>
      </c>
      <c r="O1721" s="57">
        <v>23222861</v>
      </c>
      <c r="P1721" s="57">
        <v>26000000</v>
      </c>
      <c r="Q1721" s="26"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52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53"/>
        <v>1614</v>
      </c>
      <c r="N1722" s="56">
        <v>206</v>
      </c>
      <c r="O1722" s="57">
        <v>34293771</v>
      </c>
      <c r="P1722" s="57">
        <v>155000000</v>
      </c>
      <c r="Q1722" s="26"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52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53"/>
        <v>2432</v>
      </c>
      <c r="N1723" s="56">
        <v>103</v>
      </c>
      <c r="O1723" s="57">
        <v>13395939</v>
      </c>
      <c r="P1723" s="57">
        <v>60000000</v>
      </c>
      <c r="Q1723" s="26"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52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53"/>
        <v>638</v>
      </c>
      <c r="N1724" s="56">
        <v>90</v>
      </c>
      <c r="O1724" s="57">
        <v>87856565</v>
      </c>
      <c r="P1724" s="57">
        <v>42000000</v>
      </c>
      <c r="Q1724" s="26"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52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53"/>
        <v>1722</v>
      </c>
      <c r="N1725" s="56">
        <v>97</v>
      </c>
      <c r="O1725" s="57">
        <v>31526393</v>
      </c>
      <c r="P1725" s="57">
        <v>25000000</v>
      </c>
      <c r="Q1725" s="26"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52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53"/>
        <v>665</v>
      </c>
      <c r="N1726" s="56">
        <v>98</v>
      </c>
      <c r="O1726" s="57">
        <v>84136909</v>
      </c>
      <c r="P1726" s="57">
        <v>26000000</v>
      </c>
      <c r="Q1726" s="26"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52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53"/>
        <v>1981</v>
      </c>
      <c r="N1727" s="56">
        <v>120</v>
      </c>
      <c r="O1727" s="57">
        <v>24004159</v>
      </c>
      <c r="P1727" s="57">
        <v>110000000</v>
      </c>
      <c r="Q1727" s="26"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52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53"/>
        <v>3689</v>
      </c>
      <c r="N1728" s="56">
        <v>133</v>
      </c>
      <c r="O1728" s="57">
        <v>9910</v>
      </c>
      <c r="P1728" s="57">
        <v>25000000</v>
      </c>
      <c r="Q1728" s="26"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52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53"/>
        <v>712</v>
      </c>
      <c r="N1729" s="56">
        <v>109</v>
      </c>
      <c r="O1729" s="57">
        <v>80281096</v>
      </c>
      <c r="P1729" s="57">
        <v>60000000</v>
      </c>
      <c r="Q1729" s="26"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54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si="53"/>
        <v>926</v>
      </c>
      <c r="N1730" s="56">
        <v>106</v>
      </c>
      <c r="O1730" s="57">
        <v>64955956</v>
      </c>
      <c r="P1730" s="57">
        <v>18000000</v>
      </c>
      <c r="Q1730" s="26"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54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ref="M1731:M1794" si="55">RANK(O1731,O:O)</f>
        <v>2836</v>
      </c>
      <c r="N1731" s="56">
        <v>80</v>
      </c>
      <c r="O1731" s="57">
        <v>5792822</v>
      </c>
      <c r="P1731" s="57">
        <v>2700000</v>
      </c>
      <c r="Q1731" s="26"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54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55"/>
        <v>2713</v>
      </c>
      <c r="N1732" s="56">
        <v>104</v>
      </c>
      <c r="O1732" s="57">
        <v>7739049</v>
      </c>
      <c r="P1732" s="57">
        <v>18000000</v>
      </c>
      <c r="Q1732" s="26"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54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55"/>
        <v>2811</v>
      </c>
      <c r="N1733" s="56">
        <v>118</v>
      </c>
      <c r="O1733" s="57">
        <v>6144806</v>
      </c>
      <c r="P1733" s="57">
        <v>23000000</v>
      </c>
      <c r="Q1733" s="26"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54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55"/>
        <v>2887</v>
      </c>
      <c r="N1734" s="56">
        <v>100</v>
      </c>
      <c r="O1734" s="57">
        <v>5005883</v>
      </c>
      <c r="P1734" s="57">
        <v>20000000</v>
      </c>
      <c r="Q1734" s="26"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54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55"/>
        <v>1146</v>
      </c>
      <c r="N1735" s="56">
        <v>122</v>
      </c>
      <c r="O1735" s="57">
        <v>52397389</v>
      </c>
      <c r="P1735" s="57">
        <v>65000000</v>
      </c>
      <c r="Q1735" s="26"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54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55"/>
        <v>2779</v>
      </c>
      <c r="N1736" s="56">
        <v>122</v>
      </c>
      <c r="O1736" s="57">
        <v>6601079</v>
      </c>
      <c r="P1736" s="57">
        <v>7000000</v>
      </c>
      <c r="Q1736" s="26"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54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55"/>
        <v>1420</v>
      </c>
      <c r="N1737" s="56">
        <v>108</v>
      </c>
      <c r="O1737" s="57">
        <v>40203020</v>
      </c>
      <c r="P1737" s="57">
        <v>40000000</v>
      </c>
      <c r="Q1737" s="26"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54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55"/>
        <v>2265</v>
      </c>
      <c r="N1738" s="56">
        <v>91</v>
      </c>
      <c r="O1738" s="57">
        <v>16702864</v>
      </c>
      <c r="P1738" s="57">
        <v>18000000</v>
      </c>
      <c r="Q1738" s="26"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54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55"/>
        <v>1421</v>
      </c>
      <c r="N1739" s="56">
        <v>87</v>
      </c>
      <c r="O1739" s="57">
        <v>40198710</v>
      </c>
      <c r="P1739" s="57">
        <v>100000000</v>
      </c>
      <c r="Q1739" s="26"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54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55"/>
        <v>1699</v>
      </c>
      <c r="N1740" s="56">
        <v>94</v>
      </c>
      <c r="O1740" s="57">
        <v>32003620</v>
      </c>
      <c r="P1740" s="57">
        <v>25000000</v>
      </c>
      <c r="Q1740" s="26"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54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55"/>
        <v>2494</v>
      </c>
      <c r="N1741" s="56">
        <v>101</v>
      </c>
      <c r="O1741" s="57">
        <v>12189514</v>
      </c>
      <c r="P1741" s="57">
        <v>23000000</v>
      </c>
      <c r="Q1741" s="26"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54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55"/>
        <v>793</v>
      </c>
      <c r="N1742" s="56">
        <v>99</v>
      </c>
      <c r="O1742" s="57">
        <v>73701902</v>
      </c>
      <c r="P1742" s="57">
        <v>60000000</v>
      </c>
      <c r="Q1742" s="26"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54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55"/>
        <v>3509</v>
      </c>
      <c r="N1743" s="56">
        <v>110</v>
      </c>
      <c r="O1743" s="57">
        <v>136007</v>
      </c>
      <c r="P1743" s="57">
        <v>4500</v>
      </c>
      <c r="Q1743" s="26"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54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55"/>
        <v>1624</v>
      </c>
      <c r="N1744" s="56">
        <v>98</v>
      </c>
      <c r="O1744" s="57">
        <v>33987757</v>
      </c>
      <c r="P1744" s="57">
        <v>27000000</v>
      </c>
      <c r="Q1744" s="26"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54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55"/>
        <v>2892</v>
      </c>
      <c r="N1745" s="56">
        <v>119</v>
      </c>
      <c r="O1745" s="57">
        <v>4992159</v>
      </c>
      <c r="P1745" s="57">
        <v>8550000</v>
      </c>
      <c r="Q1745" s="26"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54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55"/>
        <v>559</v>
      </c>
      <c r="N1746" s="56">
        <v>120</v>
      </c>
      <c r="O1746" s="57">
        <v>100003492</v>
      </c>
      <c r="P1746" s="57">
        <v>65000000</v>
      </c>
      <c r="Q1746" s="26"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54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55"/>
        <v>1789</v>
      </c>
      <c r="N1747" s="56">
        <v>89</v>
      </c>
      <c r="O1747" s="57">
        <v>29302097</v>
      </c>
      <c r="P1747" s="57">
        <v>15000000</v>
      </c>
      <c r="Q1747" s="26"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54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55"/>
        <v>2693</v>
      </c>
      <c r="N1748" s="56">
        <v>108</v>
      </c>
      <c r="O1748" s="57">
        <v>8054280</v>
      </c>
      <c r="P1748" s="57">
        <v>20000000</v>
      </c>
      <c r="Q1748" s="26"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54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55"/>
        <v>1101</v>
      </c>
      <c r="N1749" s="56">
        <v>115</v>
      </c>
      <c r="O1749" s="57">
        <v>54557348</v>
      </c>
      <c r="P1749" s="57">
        <v>6500000</v>
      </c>
      <c r="Q1749" s="26"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54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55"/>
        <v>3558</v>
      </c>
      <c r="N1750" s="56">
        <v>91</v>
      </c>
      <c r="O1750" s="57">
        <v>96793</v>
      </c>
      <c r="P1750" s="57">
        <v>3500000</v>
      </c>
      <c r="Q1750" s="26"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54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55"/>
        <v>1016</v>
      </c>
      <c r="N1751" s="56">
        <v>110</v>
      </c>
      <c r="O1751" s="57">
        <v>58885635</v>
      </c>
      <c r="P1751" s="57">
        <v>26000000</v>
      </c>
      <c r="Q1751" s="26"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54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55"/>
        <v>3699</v>
      </c>
      <c r="N1752" s="56">
        <v>90</v>
      </c>
      <c r="O1752" s="57">
        <v>6013</v>
      </c>
      <c r="P1752" s="57">
        <v>695393</v>
      </c>
      <c r="Q1752" s="26"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54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55"/>
        <v>3643</v>
      </c>
      <c r="N1753" s="56">
        <v>102</v>
      </c>
      <c r="O1753" s="57">
        <v>23106</v>
      </c>
      <c r="P1753" s="57">
        <v>50000000</v>
      </c>
      <c r="Q1753" s="26"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54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55"/>
        <v>2439</v>
      </c>
      <c r="N1754" s="56">
        <v>125</v>
      </c>
      <c r="O1754" s="57">
        <v>13337299</v>
      </c>
      <c r="P1754" s="57">
        <v>20000000</v>
      </c>
      <c r="Q1754" s="26"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54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55"/>
        <v>3226</v>
      </c>
      <c r="N1755" s="56">
        <v>84</v>
      </c>
      <c r="O1755" s="57">
        <v>1197786</v>
      </c>
      <c r="P1755" s="57">
        <v>12000000</v>
      </c>
      <c r="Q1755" s="26"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54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55"/>
        <v>443</v>
      </c>
      <c r="N1756" s="56">
        <v>92</v>
      </c>
      <c r="O1756" s="57">
        <v>114324072</v>
      </c>
      <c r="P1756" s="57">
        <v>20000000</v>
      </c>
      <c r="Q1756" s="26"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54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55"/>
        <v>2858</v>
      </c>
      <c r="N1757" s="56">
        <v>178</v>
      </c>
      <c r="O1757" s="57">
        <v>5501940</v>
      </c>
      <c r="P1757" s="57">
        <v>13500000</v>
      </c>
      <c r="Q1757" s="26"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54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55"/>
        <v>2008</v>
      </c>
      <c r="N1758" s="56">
        <v>96</v>
      </c>
      <c r="O1758" s="57">
        <v>22913677</v>
      </c>
      <c r="P1758" s="57">
        <v>35000000</v>
      </c>
      <c r="Q1758" s="26"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54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55"/>
        <v>2496</v>
      </c>
      <c r="N1759" s="56">
        <v>99</v>
      </c>
      <c r="O1759" s="57">
        <v>12181484</v>
      </c>
      <c r="P1759" s="57">
        <v>40000000</v>
      </c>
      <c r="Q1759" s="26"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54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55"/>
        <v>1618</v>
      </c>
      <c r="N1760" s="56">
        <v>108</v>
      </c>
      <c r="O1760" s="57">
        <v>34126138</v>
      </c>
      <c r="P1760" s="57">
        <v>20000000</v>
      </c>
      <c r="Q1760" s="26"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54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55"/>
        <v>3582</v>
      </c>
      <c r="N1761" s="56">
        <v>85</v>
      </c>
      <c r="O1761" s="57">
        <v>70527</v>
      </c>
      <c r="P1761" s="57">
        <v>6500000</v>
      </c>
      <c r="Q1761" s="26"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54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55"/>
        <v>2211</v>
      </c>
      <c r="N1762" s="56">
        <v>93</v>
      </c>
      <c r="O1762" s="57">
        <v>17718223</v>
      </c>
      <c r="P1762" s="57">
        <v>25000000</v>
      </c>
      <c r="Q1762" s="26"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54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55"/>
        <v>1386</v>
      </c>
      <c r="N1763" s="56">
        <v>125</v>
      </c>
      <c r="O1763" s="57">
        <v>41814863</v>
      </c>
      <c r="P1763" s="57">
        <v>50000000</v>
      </c>
      <c r="Q1763" s="26"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54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55"/>
        <v>415</v>
      </c>
      <c r="N1764" s="56">
        <v>122</v>
      </c>
      <c r="O1764" s="57">
        <v>119078393</v>
      </c>
      <c r="P1764" s="57">
        <v>6000000</v>
      </c>
      <c r="Q1764" s="26"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54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55"/>
        <v>3667</v>
      </c>
      <c r="N1765" s="56">
        <v>103</v>
      </c>
      <c r="O1765" s="57">
        <v>16066</v>
      </c>
      <c r="P1765" s="57">
        <v>5000000</v>
      </c>
      <c r="Q1765" s="26"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54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55"/>
        <v>1240</v>
      </c>
      <c r="N1766" s="56">
        <v>93</v>
      </c>
      <c r="O1766" s="57">
        <v>48114556</v>
      </c>
      <c r="P1766" s="57">
        <v>26000000</v>
      </c>
      <c r="Q1766" s="26"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54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55"/>
        <v>3703</v>
      </c>
      <c r="N1767" s="56">
        <v>109</v>
      </c>
      <c r="O1767" s="57">
        <v>5199</v>
      </c>
      <c r="P1767" s="57">
        <v>200000</v>
      </c>
      <c r="Q1767" s="26"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54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55"/>
        <v>1163</v>
      </c>
      <c r="N1768" s="56">
        <v>101</v>
      </c>
      <c r="O1768" s="57">
        <v>51676606</v>
      </c>
      <c r="P1768" s="57">
        <v>25000000</v>
      </c>
      <c r="Q1768" s="26"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54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55"/>
        <v>2078</v>
      </c>
      <c r="N1769" s="56">
        <v>113</v>
      </c>
      <c r="O1769" s="57">
        <v>21009180</v>
      </c>
      <c r="P1769" s="57">
        <v>45000000</v>
      </c>
      <c r="Q1769" s="26"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54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55"/>
        <v>1865</v>
      </c>
      <c r="N1770" s="56">
        <v>102</v>
      </c>
      <c r="O1770" s="57">
        <v>26781723</v>
      </c>
      <c r="P1770" s="57">
        <v>2500000</v>
      </c>
      <c r="Q1770" s="26"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54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55"/>
        <v>775</v>
      </c>
      <c r="N1771" s="56">
        <v>80</v>
      </c>
      <c r="O1771" s="57">
        <v>75367693</v>
      </c>
      <c r="P1771" s="57">
        <v>35000000</v>
      </c>
      <c r="Q1771" s="26"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54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55"/>
        <v>2381</v>
      </c>
      <c r="N1772" s="56">
        <v>102</v>
      </c>
      <c r="O1772" s="57">
        <v>14334645</v>
      </c>
      <c r="P1772" s="57">
        <v>25000000</v>
      </c>
      <c r="Q1772" s="26"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54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55"/>
        <v>2193</v>
      </c>
      <c r="N1773" s="56">
        <v>88</v>
      </c>
      <c r="O1773" s="57">
        <v>18225165</v>
      </c>
      <c r="P1773" s="57">
        <v>9000000</v>
      </c>
      <c r="Q1773" s="26"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54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55"/>
        <v>90</v>
      </c>
      <c r="N1774" s="56">
        <v>142</v>
      </c>
      <c r="O1774" s="57">
        <v>249358727</v>
      </c>
      <c r="P1774" s="57">
        <v>130000000</v>
      </c>
      <c r="Q1774" s="26"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54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55"/>
        <v>1014</v>
      </c>
      <c r="N1775" s="56">
        <v>132</v>
      </c>
      <c r="O1775" s="57">
        <v>59035104</v>
      </c>
      <c r="P1775" s="57">
        <v>66000000</v>
      </c>
      <c r="Q1775" s="26"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54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55"/>
        <v>879</v>
      </c>
      <c r="N1776" s="56">
        <v>136</v>
      </c>
      <c r="O1776" s="57">
        <v>67286731</v>
      </c>
      <c r="P1776" s="57">
        <v>100000000</v>
      </c>
      <c r="Q1776" s="26"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54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55"/>
        <v>1207</v>
      </c>
      <c r="N1777" s="56">
        <v>76</v>
      </c>
      <c r="O1777" s="57">
        <v>50026353</v>
      </c>
      <c r="P1777" s="57">
        <v>110000000</v>
      </c>
      <c r="Q1777" s="26"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54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55"/>
        <v>1987</v>
      </c>
      <c r="N1778" s="56">
        <v>121</v>
      </c>
      <c r="O1778" s="57">
        <v>23472900</v>
      </c>
      <c r="P1778" s="57">
        <v>17500000</v>
      </c>
      <c r="Q1778" s="26"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54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55"/>
        <v>3403</v>
      </c>
      <c r="N1779" s="56">
        <v>96</v>
      </c>
      <c r="O1779" s="57">
        <v>371081</v>
      </c>
      <c r="P1779" s="57">
        <v>6000000</v>
      </c>
      <c r="Q1779" s="26"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54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55"/>
        <v>2540</v>
      </c>
      <c r="N1780" s="56">
        <v>119</v>
      </c>
      <c r="O1780" s="57">
        <v>11041228</v>
      </c>
      <c r="P1780" s="57">
        <v>100000000</v>
      </c>
      <c r="Q1780" s="26"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54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55"/>
        <v>2912</v>
      </c>
      <c r="N1781" s="56">
        <v>119</v>
      </c>
      <c r="O1781" s="57">
        <v>4710455</v>
      </c>
      <c r="P1781" s="57">
        <v>24000000</v>
      </c>
      <c r="Q1781" s="26"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54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55"/>
        <v>2470</v>
      </c>
      <c r="N1782" s="56">
        <v>107</v>
      </c>
      <c r="O1782" s="57">
        <v>12784713</v>
      </c>
      <c r="P1782" s="57">
        <v>22000000</v>
      </c>
      <c r="Q1782" s="26"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54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55"/>
        <v>289</v>
      </c>
      <c r="N1783" s="56">
        <v>115</v>
      </c>
      <c r="O1783" s="57">
        <v>144795350</v>
      </c>
      <c r="P1783" s="57">
        <v>120000000</v>
      </c>
      <c r="Q1783" s="26"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54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55"/>
        <v>3454</v>
      </c>
      <c r="N1784" s="56">
        <v>111</v>
      </c>
      <c r="O1784" s="57">
        <v>228524</v>
      </c>
      <c r="P1784" s="57">
        <v>4000000</v>
      </c>
      <c r="Q1784" s="26"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54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55"/>
        <v>1299</v>
      </c>
      <c r="N1785" s="56">
        <v>109</v>
      </c>
      <c r="O1785" s="57">
        <v>45489752</v>
      </c>
      <c r="P1785" s="57">
        <v>26000000</v>
      </c>
      <c r="Q1785" s="26"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54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55"/>
        <v>3623</v>
      </c>
      <c r="N1786" s="56">
        <v>94</v>
      </c>
      <c r="O1786" s="57">
        <v>36830</v>
      </c>
      <c r="P1786" s="57">
        <v>1400000</v>
      </c>
      <c r="Q1786" s="26"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54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55"/>
        <v>1929</v>
      </c>
      <c r="N1787" s="56">
        <v>102</v>
      </c>
      <c r="O1787" s="57">
        <v>25266129</v>
      </c>
      <c r="P1787" s="57">
        <v>35000000</v>
      </c>
      <c r="Q1787" s="26"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54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55"/>
        <v>1732</v>
      </c>
      <c r="N1788" s="56">
        <v>97</v>
      </c>
      <c r="O1788" s="57">
        <v>31179516</v>
      </c>
      <c r="P1788" s="57">
        <v>12000000</v>
      </c>
      <c r="Q1788" s="26"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54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55"/>
        <v>904</v>
      </c>
      <c r="N1789" s="56">
        <v>137</v>
      </c>
      <c r="O1789" s="57">
        <v>66207920</v>
      </c>
      <c r="P1789" s="57">
        <v>30000000</v>
      </c>
      <c r="Q1789" s="26"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54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55"/>
        <v>2591</v>
      </c>
      <c r="N1790" s="56">
        <v>118</v>
      </c>
      <c r="O1790" s="57">
        <v>10214647</v>
      </c>
      <c r="P1790" s="57">
        <v>11000000</v>
      </c>
      <c r="Q1790" s="26"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54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55"/>
        <v>2244</v>
      </c>
      <c r="N1791" s="56">
        <v>99</v>
      </c>
      <c r="O1791" s="57">
        <v>17104669</v>
      </c>
      <c r="P1791" s="57">
        <v>20000000</v>
      </c>
      <c r="Q1791" s="26"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54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55"/>
        <v>785</v>
      </c>
      <c r="N1792" s="56">
        <v>115</v>
      </c>
      <c r="O1792" s="57">
        <v>74540762</v>
      </c>
      <c r="P1792" s="57">
        <v>55000000</v>
      </c>
      <c r="Q1792" s="26"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54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55"/>
        <v>2201</v>
      </c>
      <c r="N1793" s="56">
        <v>90</v>
      </c>
      <c r="O1793" s="57">
        <v>17848322</v>
      </c>
      <c r="P1793" s="57">
        <v>28000000</v>
      </c>
      <c r="Q1793" s="26"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56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si="55"/>
        <v>3102</v>
      </c>
      <c r="N1794" s="56">
        <v>105</v>
      </c>
      <c r="O1794" s="57">
        <v>2338695</v>
      </c>
      <c r="P1794" s="57">
        <v>4000000</v>
      </c>
      <c r="Q1794" s="26"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56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ref="M1795:M1858" si="57">RANK(O1795,O:O)</f>
        <v>2100</v>
      </c>
      <c r="N1795" s="56">
        <v>105</v>
      </c>
      <c r="O1795" s="57">
        <v>20422207</v>
      </c>
      <c r="P1795" s="57">
        <v>35000000</v>
      </c>
      <c r="Q1795" s="26"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56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57"/>
        <v>743</v>
      </c>
      <c r="N1796" s="56">
        <v>146</v>
      </c>
      <c r="O1796" s="57">
        <v>77862546</v>
      </c>
      <c r="P1796" s="57">
        <v>70000000</v>
      </c>
      <c r="Q1796" s="26"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56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57"/>
        <v>2787</v>
      </c>
      <c r="N1797" s="56">
        <v>101</v>
      </c>
      <c r="O1797" s="57">
        <v>6517198</v>
      </c>
      <c r="P1797" s="57">
        <v>3000000</v>
      </c>
      <c r="Q1797" s="26"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56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57"/>
        <v>3338</v>
      </c>
      <c r="N1798" s="56">
        <v>90</v>
      </c>
      <c r="O1798" s="57">
        <v>603943</v>
      </c>
      <c r="P1798" s="57">
        <v>500000</v>
      </c>
      <c r="Q1798" s="26"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56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57"/>
        <v>648</v>
      </c>
      <c r="N1799" s="56">
        <v>97</v>
      </c>
      <c r="O1799" s="57">
        <v>86049418</v>
      </c>
      <c r="P1799" s="57">
        <v>17000000</v>
      </c>
      <c r="Q1799" s="26"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56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57"/>
        <v>68</v>
      </c>
      <c r="N1800" s="56">
        <v>106</v>
      </c>
      <c r="O1800" s="57">
        <v>279167575</v>
      </c>
      <c r="P1800" s="57">
        <v>80000000</v>
      </c>
      <c r="Q1800" s="26"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56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57"/>
        <v>548</v>
      </c>
      <c r="N1801" s="56">
        <v>132</v>
      </c>
      <c r="O1801" s="57">
        <v>100422786</v>
      </c>
      <c r="P1801" s="57">
        <v>30000000</v>
      </c>
      <c r="Q1801" s="26"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56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57"/>
        <v>2928</v>
      </c>
      <c r="N1802" s="56">
        <v>101</v>
      </c>
      <c r="O1802" s="57">
        <v>4476235</v>
      </c>
      <c r="P1802" s="57">
        <v>27000000</v>
      </c>
      <c r="Q1802" s="26"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56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57"/>
        <v>934</v>
      </c>
      <c r="N1803" s="56">
        <v>135</v>
      </c>
      <c r="O1803" s="57">
        <v>64371181</v>
      </c>
      <c r="P1803" s="57">
        <v>28000000</v>
      </c>
      <c r="Q1803" s="26"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56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57"/>
        <v>2048</v>
      </c>
      <c r="N1804" s="56">
        <v>104</v>
      </c>
      <c r="O1804" s="57">
        <v>21800302</v>
      </c>
      <c r="P1804" s="57">
        <v>30000000</v>
      </c>
      <c r="Q1804" s="26"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56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57"/>
        <v>3567</v>
      </c>
      <c r="N1805" s="56">
        <v>90</v>
      </c>
      <c r="O1805" s="57">
        <v>85222</v>
      </c>
      <c r="P1805" s="57">
        <v>1100</v>
      </c>
      <c r="Q1805" s="26"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56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57"/>
        <v>3272</v>
      </c>
      <c r="N1806" s="56">
        <v>86</v>
      </c>
      <c r="O1806" s="57">
        <v>992238</v>
      </c>
      <c r="P1806" s="57">
        <v>1700000</v>
      </c>
      <c r="Q1806" s="26"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56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57"/>
        <v>1321</v>
      </c>
      <c r="N1807" s="56">
        <v>92</v>
      </c>
      <c r="O1807" s="57">
        <v>44540956</v>
      </c>
      <c r="P1807" s="57">
        <v>400000</v>
      </c>
      <c r="Q1807" s="26"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56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57"/>
        <v>212</v>
      </c>
      <c r="N1808" s="56">
        <v>131</v>
      </c>
      <c r="O1808" s="57">
        <v>173005002</v>
      </c>
      <c r="P1808" s="57">
        <v>100000000</v>
      </c>
      <c r="Q1808" s="26"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56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57"/>
        <v>2396</v>
      </c>
      <c r="N1809" s="56">
        <v>91</v>
      </c>
      <c r="O1809" s="57">
        <v>14018364</v>
      </c>
      <c r="P1809" s="57">
        <v>30000000</v>
      </c>
      <c r="Q1809" s="26"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56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57"/>
        <v>3195</v>
      </c>
      <c r="N1810" s="56">
        <v>104</v>
      </c>
      <c r="O1810" s="57">
        <v>1487477</v>
      </c>
      <c r="P1810" s="57">
        <v>4200000</v>
      </c>
      <c r="Q1810" s="26"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56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57"/>
        <v>3475</v>
      </c>
      <c r="N1811" s="56">
        <v>78</v>
      </c>
      <c r="O1811" s="57">
        <v>191309</v>
      </c>
      <c r="P1811" s="57">
        <v>150000</v>
      </c>
      <c r="Q1811" s="26"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56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57"/>
        <v>379</v>
      </c>
      <c r="N1812" s="56">
        <v>125</v>
      </c>
      <c r="O1812" s="57">
        <v>125531634</v>
      </c>
      <c r="P1812" s="57">
        <v>110000000</v>
      </c>
      <c r="Q1812" s="26"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56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57"/>
        <v>2311</v>
      </c>
      <c r="N1813" s="56">
        <v>84</v>
      </c>
      <c r="O1813" s="57">
        <v>15712072</v>
      </c>
      <c r="P1813" s="57">
        <v>20000000</v>
      </c>
      <c r="Q1813" s="26"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56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57"/>
        <v>3380</v>
      </c>
      <c r="N1814" s="56">
        <v>77</v>
      </c>
      <c r="O1814" s="57">
        <v>424760</v>
      </c>
      <c r="P1814" s="57">
        <v>7000</v>
      </c>
      <c r="Q1814" s="26"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56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57"/>
        <v>2580</v>
      </c>
      <c r="N1815" s="56">
        <v>103</v>
      </c>
      <c r="O1815" s="57">
        <v>10411980</v>
      </c>
      <c r="P1815" s="57">
        <v>15000000</v>
      </c>
      <c r="Q1815" s="26"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56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57"/>
        <v>1517</v>
      </c>
      <c r="N1816" s="56">
        <v>119</v>
      </c>
      <c r="O1816" s="57">
        <v>37486138</v>
      </c>
      <c r="P1816" s="57">
        <v>50000000</v>
      </c>
      <c r="Q1816" s="26"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56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57"/>
        <v>776</v>
      </c>
      <c r="N1817" s="56">
        <v>178</v>
      </c>
      <c r="O1817" s="57">
        <v>75305995</v>
      </c>
      <c r="P1817" s="57">
        <v>40000000</v>
      </c>
      <c r="Q1817" s="26"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56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57"/>
        <v>1191</v>
      </c>
      <c r="N1818" s="56">
        <v>98</v>
      </c>
      <c r="O1818" s="57">
        <v>50740078</v>
      </c>
      <c r="P1818" s="57">
        <v>45000000</v>
      </c>
      <c r="Q1818" s="26"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56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57"/>
        <v>3301</v>
      </c>
      <c r="N1819" s="56">
        <v>98</v>
      </c>
      <c r="O1819" s="57">
        <v>795126</v>
      </c>
      <c r="P1819" s="57">
        <v>6000000</v>
      </c>
      <c r="Q1819" s="26"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56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57"/>
        <v>2658</v>
      </c>
      <c r="N1820" s="56">
        <v>92</v>
      </c>
      <c r="O1820" s="57">
        <v>8786715</v>
      </c>
      <c r="P1820" s="57">
        <v>5000000</v>
      </c>
      <c r="Q1820" s="26"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56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57"/>
        <v>1091</v>
      </c>
      <c r="N1821" s="56">
        <v>103</v>
      </c>
      <c r="O1821" s="57">
        <v>55153403</v>
      </c>
      <c r="P1821" s="57">
        <v>1200000</v>
      </c>
      <c r="Q1821" s="26"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56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57"/>
        <v>664</v>
      </c>
      <c r="N1822" s="56">
        <v>93</v>
      </c>
      <c r="O1822" s="57">
        <v>84185387</v>
      </c>
      <c r="P1822" s="57">
        <v>80000000</v>
      </c>
      <c r="Q1822" s="26"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56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57"/>
        <v>1251</v>
      </c>
      <c r="N1823" s="56">
        <v>96</v>
      </c>
      <c r="O1823" s="57">
        <v>47781388</v>
      </c>
      <c r="P1823" s="57">
        <v>40000000</v>
      </c>
      <c r="Q1823" s="26"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56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57"/>
        <v>2248</v>
      </c>
      <c r="N1824" s="56">
        <v>88</v>
      </c>
      <c r="O1824" s="57">
        <v>17016190</v>
      </c>
      <c r="P1824" s="57">
        <v>12000000</v>
      </c>
      <c r="Q1824" s="26"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56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57"/>
        <v>1036</v>
      </c>
      <c r="N1825" s="56">
        <v>106</v>
      </c>
      <c r="O1825" s="57">
        <v>57887882</v>
      </c>
      <c r="P1825" s="57">
        <v>50000000</v>
      </c>
      <c r="Q1825" s="26"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56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57"/>
        <v>247</v>
      </c>
      <c r="N1826" s="56">
        <v>90</v>
      </c>
      <c r="O1826" s="57">
        <v>160762022</v>
      </c>
      <c r="P1826" s="57">
        <v>75000000</v>
      </c>
      <c r="Q1826" s="26"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56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57"/>
        <v>2430</v>
      </c>
      <c r="N1827" s="56">
        <v>99</v>
      </c>
      <c r="O1827" s="57">
        <v>13464388</v>
      </c>
      <c r="P1827" s="57">
        <v>4000000</v>
      </c>
      <c r="Q1827" s="26"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56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57"/>
        <v>3395</v>
      </c>
      <c r="N1828" s="56">
        <v>85</v>
      </c>
      <c r="O1828" s="57">
        <v>381225</v>
      </c>
      <c r="P1828" s="57">
        <v>200000</v>
      </c>
      <c r="Q1828" s="26"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56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57"/>
        <v>10</v>
      </c>
      <c r="N1829" s="56">
        <v>93</v>
      </c>
      <c r="O1829" s="57">
        <v>436471036</v>
      </c>
      <c r="P1829" s="57">
        <v>150000000</v>
      </c>
      <c r="Q1829" s="26"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56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57"/>
        <v>819</v>
      </c>
      <c r="N1830" s="56">
        <v>126</v>
      </c>
      <c r="O1830" s="57">
        <v>71502303</v>
      </c>
      <c r="P1830" s="57">
        <v>12000000</v>
      </c>
      <c r="Q1830" s="26"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56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57"/>
        <v>1503</v>
      </c>
      <c r="N1831" s="56">
        <v>106</v>
      </c>
      <c r="O1831" s="57">
        <v>37760080</v>
      </c>
      <c r="P1831" s="57">
        <v>70000000</v>
      </c>
      <c r="Q1831" s="26"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56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57"/>
        <v>2692</v>
      </c>
      <c r="N1832" s="56">
        <v>89</v>
      </c>
      <c r="O1832" s="57">
        <v>8070311</v>
      </c>
      <c r="P1832" s="57">
        <v>10000000</v>
      </c>
      <c r="Q1832" s="26"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56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57"/>
        <v>2403</v>
      </c>
      <c r="N1833" s="56">
        <v>92</v>
      </c>
      <c r="O1833" s="57">
        <v>13922211</v>
      </c>
      <c r="P1833" s="57">
        <v>16000000</v>
      </c>
      <c r="Q1833" s="26"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56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57"/>
        <v>1379</v>
      </c>
      <c r="N1834" s="56">
        <v>131</v>
      </c>
      <c r="O1834" s="57">
        <v>42044321</v>
      </c>
      <c r="P1834" s="57">
        <v>80000000</v>
      </c>
      <c r="Q1834" s="26"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56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57"/>
        <v>24</v>
      </c>
      <c r="N1835" s="56">
        <v>135</v>
      </c>
      <c r="O1835" s="57">
        <v>373377893</v>
      </c>
      <c r="P1835" s="57">
        <v>200000000</v>
      </c>
      <c r="Q1835" s="26"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56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57"/>
        <v>637</v>
      </c>
      <c r="N1836" s="56">
        <v>101</v>
      </c>
      <c r="O1836" s="57">
        <v>88200225</v>
      </c>
      <c r="P1836" s="57">
        <v>60000000</v>
      </c>
      <c r="Q1836" s="26"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56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57"/>
        <v>3383</v>
      </c>
      <c r="N1837" s="56">
        <v>103</v>
      </c>
      <c r="O1837" s="57">
        <v>410388</v>
      </c>
      <c r="P1837" s="57">
        <v>2127519898</v>
      </c>
      <c r="Q1837" s="26"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56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57"/>
        <v>3560</v>
      </c>
      <c r="N1838" s="56">
        <v>98</v>
      </c>
      <c r="O1838" s="57">
        <v>95016</v>
      </c>
      <c r="P1838" s="57">
        <v>2700000</v>
      </c>
      <c r="Q1838" s="26"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56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57"/>
        <v>2524</v>
      </c>
      <c r="N1839" s="56">
        <v>100</v>
      </c>
      <c r="O1839" s="57">
        <v>11529368</v>
      </c>
      <c r="P1839" s="57">
        <v>65000</v>
      </c>
      <c r="Q1839" s="26"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56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57"/>
        <v>2646</v>
      </c>
      <c r="N1840" s="56">
        <v>88</v>
      </c>
      <c r="O1840" s="57">
        <v>9109322</v>
      </c>
      <c r="P1840" s="57">
        <v>20000000</v>
      </c>
      <c r="Q1840" s="26"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56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57"/>
        <v>2661</v>
      </c>
      <c r="N1841" s="56">
        <v>99</v>
      </c>
      <c r="O1841" s="57">
        <v>8712564</v>
      </c>
      <c r="P1841" s="57">
        <v>27000000</v>
      </c>
      <c r="Q1841" s="26"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56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57"/>
        <v>3242</v>
      </c>
      <c r="N1842" s="56">
        <v>148</v>
      </c>
      <c r="O1842" s="57">
        <v>1110186</v>
      </c>
      <c r="P1842" s="57">
        <v>12800000</v>
      </c>
      <c r="Q1842" s="26"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56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57"/>
        <v>2789</v>
      </c>
      <c r="N1843" s="56">
        <v>74</v>
      </c>
      <c r="O1843" s="57">
        <v>6491350</v>
      </c>
      <c r="P1843" s="57">
        <v>10000000</v>
      </c>
      <c r="Q1843" s="26"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56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57"/>
        <v>1666</v>
      </c>
      <c r="N1844" s="56">
        <v>98</v>
      </c>
      <c r="O1844" s="57">
        <v>32774834</v>
      </c>
      <c r="P1844" s="57">
        <v>30000000</v>
      </c>
      <c r="Q1844" s="26"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56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57"/>
        <v>2029</v>
      </c>
      <c r="N1845" s="56">
        <v>137</v>
      </c>
      <c r="O1845" s="57">
        <v>22406362</v>
      </c>
      <c r="P1845" s="57">
        <v>107000000</v>
      </c>
      <c r="Q1845" s="26"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56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57"/>
        <v>520</v>
      </c>
      <c r="N1846" s="56">
        <v>170</v>
      </c>
      <c r="O1846" s="57">
        <v>102608827</v>
      </c>
      <c r="P1846" s="57">
        <v>110000000</v>
      </c>
      <c r="Q1846" s="26"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56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57"/>
        <v>2791</v>
      </c>
      <c r="N1847" s="56">
        <v>88</v>
      </c>
      <c r="O1847" s="57">
        <v>6471394</v>
      </c>
      <c r="P1847" s="57">
        <v>50000000</v>
      </c>
      <c r="Q1847" s="26"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56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57"/>
        <v>208</v>
      </c>
      <c r="N1848" s="56">
        <v>108</v>
      </c>
      <c r="O1848" s="57">
        <v>176049130</v>
      </c>
      <c r="P1848" s="57">
        <v>75000000</v>
      </c>
      <c r="Q1848" s="26"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56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57"/>
        <v>3613</v>
      </c>
      <c r="N1849" s="56">
        <v>120</v>
      </c>
      <c r="O1849" s="57">
        <v>42880</v>
      </c>
      <c r="P1849" s="57">
        <v>24000000</v>
      </c>
      <c r="Q1849" s="26"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56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57"/>
        <v>3640</v>
      </c>
      <c r="N1850" s="56">
        <v>120</v>
      </c>
      <c r="O1850" s="57">
        <v>23947</v>
      </c>
      <c r="P1850" s="57">
        <v>13000000</v>
      </c>
      <c r="Q1850" s="26"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56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57"/>
        <v>2993</v>
      </c>
      <c r="N1851" s="56">
        <v>97</v>
      </c>
      <c r="O1851" s="57">
        <v>3629758</v>
      </c>
      <c r="P1851" s="57">
        <v>5500000</v>
      </c>
      <c r="Q1851" s="26"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56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57"/>
        <v>1041</v>
      </c>
      <c r="N1852" s="56">
        <v>134</v>
      </c>
      <c r="O1852" s="57">
        <v>57637485</v>
      </c>
      <c r="P1852" s="57">
        <v>105000000</v>
      </c>
      <c r="Q1852" s="26"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56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57"/>
        <v>173</v>
      </c>
      <c r="N1853" s="56">
        <v>124</v>
      </c>
      <c r="O1853" s="57">
        <v>186739919</v>
      </c>
      <c r="P1853" s="57">
        <v>125000000</v>
      </c>
      <c r="Q1853" s="26"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56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57"/>
        <v>2364</v>
      </c>
      <c r="N1854" s="56">
        <v>110</v>
      </c>
      <c r="O1854" s="57">
        <v>14589444</v>
      </c>
      <c r="P1854" s="57">
        <v>25000000</v>
      </c>
      <c r="Q1854" s="26"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56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57"/>
        <v>468</v>
      </c>
      <c r="N1855" s="56">
        <v>98</v>
      </c>
      <c r="O1855" s="57">
        <v>110175871</v>
      </c>
      <c r="P1855" s="57">
        <v>10000000</v>
      </c>
      <c r="Q1855" s="26"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56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57"/>
        <v>3424</v>
      </c>
      <c r="N1856" s="56">
        <v>106</v>
      </c>
      <c r="O1856" s="57">
        <v>304124</v>
      </c>
      <c r="P1856" s="57">
        <v>1400000</v>
      </c>
      <c r="Q1856" s="26"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56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57"/>
        <v>75</v>
      </c>
      <c r="N1857" s="56">
        <v>115</v>
      </c>
      <c r="O1857" s="57">
        <v>261437578</v>
      </c>
      <c r="P1857" s="57">
        <v>92000000</v>
      </c>
      <c r="Q1857" s="26"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58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si="57"/>
        <v>1437</v>
      </c>
      <c r="N1858" s="56">
        <v>104</v>
      </c>
      <c r="O1858" s="57">
        <v>39692139</v>
      </c>
      <c r="P1858" s="57">
        <v>35000000</v>
      </c>
      <c r="Q1858" s="26"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58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ref="M1859:M1922" si="59">RANK(O1859,O:O)</f>
        <v>1980</v>
      </c>
      <c r="N1859" s="56">
        <v>119</v>
      </c>
      <c r="O1859" s="57">
        <v>24006726</v>
      </c>
      <c r="P1859" s="57">
        <v>50000000</v>
      </c>
      <c r="Q1859" s="26"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58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59"/>
        <v>3248</v>
      </c>
      <c r="N1860" s="56">
        <v>94</v>
      </c>
      <c r="O1860" s="57">
        <v>1082044</v>
      </c>
      <c r="P1860" s="57">
        <v>5000000</v>
      </c>
      <c r="Q1860" s="26"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58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59"/>
        <v>907</v>
      </c>
      <c r="N1861" s="56">
        <v>129</v>
      </c>
      <c r="O1861" s="57">
        <v>65948711</v>
      </c>
      <c r="P1861" s="57">
        <v>80000000</v>
      </c>
      <c r="Q1861" s="26"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58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59"/>
        <v>2987</v>
      </c>
      <c r="N1862" s="56">
        <v>131</v>
      </c>
      <c r="O1862" s="57">
        <v>3752725</v>
      </c>
      <c r="P1862" s="57">
        <v>18000000</v>
      </c>
      <c r="Q1862" s="26"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58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59"/>
        <v>3588</v>
      </c>
      <c r="N1863" s="56">
        <v>123</v>
      </c>
      <c r="O1863" s="57">
        <v>64286</v>
      </c>
      <c r="P1863" s="57">
        <v>29000000</v>
      </c>
      <c r="Q1863" s="26"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58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59"/>
        <v>3360</v>
      </c>
      <c r="N1864" s="56">
        <v>120</v>
      </c>
      <c r="O1864" s="57">
        <v>499263</v>
      </c>
      <c r="P1864" s="57">
        <v>30000000</v>
      </c>
      <c r="Q1864" s="26"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58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59"/>
        <v>1173</v>
      </c>
      <c r="N1865" s="56">
        <v>143</v>
      </c>
      <c r="O1865" s="57">
        <v>51225796</v>
      </c>
      <c r="P1865" s="57">
        <v>70000000</v>
      </c>
      <c r="Q1865" s="26"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58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59"/>
        <v>3321</v>
      </c>
      <c r="N1866" s="56">
        <v>100</v>
      </c>
      <c r="O1866" s="57">
        <v>665426</v>
      </c>
      <c r="P1866" s="57">
        <v>165000000</v>
      </c>
      <c r="Q1866" s="26"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58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59"/>
        <v>574</v>
      </c>
      <c r="N1867" s="56">
        <v>113</v>
      </c>
      <c r="O1867" s="57">
        <v>95149435</v>
      </c>
      <c r="P1867" s="57">
        <v>40000000</v>
      </c>
      <c r="Q1867" s="26"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58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59"/>
        <v>1632</v>
      </c>
      <c r="N1868" s="56">
        <v>140</v>
      </c>
      <c r="O1868" s="57">
        <v>33682273</v>
      </c>
      <c r="P1868" s="57">
        <v>33000000</v>
      </c>
      <c r="Q1868" s="26"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58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59"/>
        <v>3132</v>
      </c>
      <c r="N1869" s="56">
        <v>125</v>
      </c>
      <c r="O1869" s="57">
        <v>2086345</v>
      </c>
      <c r="P1869" s="57">
        <v>10000000</v>
      </c>
      <c r="Q1869" s="26"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58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59"/>
        <v>654</v>
      </c>
      <c r="N1870" s="56">
        <v>87</v>
      </c>
      <c r="O1870" s="57">
        <v>85416609</v>
      </c>
      <c r="P1870" s="57">
        <v>30000000</v>
      </c>
      <c r="Q1870" s="26"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58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59"/>
        <v>1010</v>
      </c>
      <c r="N1871" s="56">
        <v>93</v>
      </c>
      <c r="O1871" s="57">
        <v>59475623</v>
      </c>
      <c r="P1871" s="57">
        <v>90000000</v>
      </c>
      <c r="Q1871" s="26"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58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59"/>
        <v>751</v>
      </c>
      <c r="N1872" s="56">
        <v>128</v>
      </c>
      <c r="O1872" s="57">
        <v>77032279</v>
      </c>
      <c r="P1872" s="57">
        <v>60000000</v>
      </c>
      <c r="Q1872" s="26"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58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59"/>
        <v>444</v>
      </c>
      <c r="N1873" s="56">
        <v>108</v>
      </c>
      <c r="O1873" s="57">
        <v>114195633</v>
      </c>
      <c r="P1873" s="57">
        <v>60000000</v>
      </c>
      <c r="Q1873" s="26"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58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59"/>
        <v>2277</v>
      </c>
      <c r="N1874" s="56">
        <v>98</v>
      </c>
      <c r="O1874" s="57">
        <v>16323969</v>
      </c>
      <c r="P1874" s="57">
        <v>40000000</v>
      </c>
      <c r="Q1874" s="26"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58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59"/>
        <v>3010</v>
      </c>
      <c r="N1875" s="56">
        <v>118</v>
      </c>
      <c r="O1875" s="57">
        <v>3347439</v>
      </c>
      <c r="P1875" s="57">
        <v>7500000</v>
      </c>
      <c r="Q1875" s="26"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58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59"/>
        <v>2767</v>
      </c>
      <c r="N1876" s="56">
        <v>95</v>
      </c>
      <c r="O1876" s="57">
        <v>6768055</v>
      </c>
      <c r="P1876" s="57">
        <v>57000000</v>
      </c>
      <c r="Q1876" s="26"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58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59"/>
        <v>2073</v>
      </c>
      <c r="N1877" s="56">
        <v>84</v>
      </c>
      <c r="O1877" s="57">
        <v>21176322</v>
      </c>
      <c r="P1877" s="57">
        <v>40000000</v>
      </c>
      <c r="Q1877" s="26"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58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59"/>
        <v>337</v>
      </c>
      <c r="N1878" s="56">
        <v>196</v>
      </c>
      <c r="O1878" s="57">
        <v>133228348</v>
      </c>
      <c r="P1878" s="57">
        <v>175000000</v>
      </c>
      <c r="Q1878" s="26"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58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59"/>
        <v>2160</v>
      </c>
      <c r="N1879" s="56">
        <v>109</v>
      </c>
      <c r="O1879" s="57">
        <v>18947630</v>
      </c>
      <c r="P1879" s="57">
        <v>59660000</v>
      </c>
      <c r="Q1879" s="26"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58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59"/>
        <v>2292</v>
      </c>
      <c r="N1880" s="56">
        <v>141</v>
      </c>
      <c r="O1880" s="57">
        <v>16123851</v>
      </c>
      <c r="P1880" s="57">
        <v>23000000</v>
      </c>
      <c r="Q1880" s="26"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58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59"/>
        <v>3061</v>
      </c>
      <c r="N1881" s="56">
        <v>192</v>
      </c>
      <c r="O1881" s="57">
        <v>2921738</v>
      </c>
      <c r="P1881" s="57">
        <v>7000000</v>
      </c>
      <c r="Q1881" s="26"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58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59"/>
        <v>2986</v>
      </c>
      <c r="N1882" s="56">
        <v>125</v>
      </c>
      <c r="O1882" s="57">
        <v>3753806</v>
      </c>
      <c r="P1882" s="57">
        <v>11000000</v>
      </c>
      <c r="Q1882" s="26"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58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59"/>
        <v>1289</v>
      </c>
      <c r="N1883" s="56">
        <v>86</v>
      </c>
      <c r="O1883" s="57">
        <v>45860039</v>
      </c>
      <c r="P1883" s="57">
        <v>56000000</v>
      </c>
      <c r="Q1883" s="26"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58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59"/>
        <v>2371</v>
      </c>
      <c r="N1884" s="56">
        <v>110</v>
      </c>
      <c r="O1884" s="57">
        <v>14469428</v>
      </c>
      <c r="P1884" s="57">
        <v>26000000</v>
      </c>
      <c r="Q1884" s="26"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58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59"/>
        <v>861</v>
      </c>
      <c r="N1885" s="56">
        <v>109</v>
      </c>
      <c r="O1885" s="57">
        <v>69148997</v>
      </c>
      <c r="P1885" s="57">
        <v>37000000</v>
      </c>
      <c r="Q1885" s="26"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58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59"/>
        <v>2467</v>
      </c>
      <c r="N1886" s="56">
        <v>114</v>
      </c>
      <c r="O1886" s="57">
        <v>12831121</v>
      </c>
      <c r="P1886" s="57">
        <v>30000000</v>
      </c>
      <c r="Q1886" s="26"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58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59"/>
        <v>2262</v>
      </c>
      <c r="N1887" s="56">
        <v>98</v>
      </c>
      <c r="O1887" s="57">
        <v>16831505</v>
      </c>
      <c r="P1887" s="57">
        <v>31000000</v>
      </c>
      <c r="Q1887" s="26"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58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59"/>
        <v>2255</v>
      </c>
      <c r="N1888" s="56">
        <v>95</v>
      </c>
      <c r="O1888" s="57">
        <v>16964743</v>
      </c>
      <c r="P1888" s="57">
        <v>24000000</v>
      </c>
      <c r="Q1888" s="26"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58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59"/>
        <v>1033</v>
      </c>
      <c r="N1889" s="56">
        <v>95</v>
      </c>
      <c r="O1889" s="57">
        <v>58156435</v>
      </c>
      <c r="P1889" s="57">
        <v>19000000</v>
      </c>
      <c r="Q1889" s="26"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58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59"/>
        <v>3391</v>
      </c>
      <c r="N1890" s="56">
        <v>100</v>
      </c>
      <c r="O1890" s="57">
        <v>396035</v>
      </c>
      <c r="P1890" s="57">
        <v>1000000</v>
      </c>
      <c r="Q1890" s="26"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58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59"/>
        <v>1427</v>
      </c>
      <c r="N1891" s="56">
        <v>95</v>
      </c>
      <c r="O1891" s="57">
        <v>40066497</v>
      </c>
      <c r="P1891" s="57">
        <v>8000000</v>
      </c>
      <c r="Q1891" s="26"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58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59"/>
        <v>1725</v>
      </c>
      <c r="N1892" s="56">
        <v>96</v>
      </c>
      <c r="O1892" s="57">
        <v>31493782</v>
      </c>
      <c r="P1892" s="57">
        <v>32000000</v>
      </c>
      <c r="Q1892" s="26"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58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59"/>
        <v>2047</v>
      </c>
      <c r="N1893" s="56">
        <v>107</v>
      </c>
      <c r="O1893" s="57">
        <v>21835784</v>
      </c>
      <c r="P1893" s="57">
        <v>30000000</v>
      </c>
      <c r="Q1893" s="26"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58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59"/>
        <v>3157</v>
      </c>
      <c r="N1894" s="56">
        <v>102</v>
      </c>
      <c r="O1894" s="57">
        <v>1891821</v>
      </c>
      <c r="P1894" s="57">
        <v>52000000</v>
      </c>
      <c r="Q1894" s="26"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58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59"/>
        <v>1899</v>
      </c>
      <c r="N1895" s="56">
        <v>93</v>
      </c>
      <c r="O1895" s="57">
        <v>25857987</v>
      </c>
      <c r="P1895" s="57">
        <v>62000000</v>
      </c>
      <c r="Q1895" s="26"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58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59"/>
        <v>2878</v>
      </c>
      <c r="N1896" s="56">
        <v>94</v>
      </c>
      <c r="O1896" s="57">
        <v>5132655</v>
      </c>
      <c r="P1896" s="57">
        <v>20000000</v>
      </c>
      <c r="Q1896" s="26"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58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59"/>
        <v>2280</v>
      </c>
      <c r="N1897" s="56">
        <v>91</v>
      </c>
      <c r="O1897" s="57">
        <v>16298046</v>
      </c>
      <c r="P1897" s="57">
        <v>14000000</v>
      </c>
      <c r="Q1897" s="26"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58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59"/>
        <v>2667</v>
      </c>
      <c r="N1898" s="56">
        <v>108</v>
      </c>
      <c r="O1898" s="57">
        <v>8535575</v>
      </c>
      <c r="P1898" s="57">
        <v>30000000</v>
      </c>
      <c r="Q1898" s="26"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58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59"/>
        <v>690</v>
      </c>
      <c r="N1899" s="56">
        <v>95</v>
      </c>
      <c r="O1899" s="57">
        <v>82301521</v>
      </c>
      <c r="P1899" s="57">
        <v>32000000</v>
      </c>
      <c r="Q1899" s="26"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58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59"/>
        <v>2121</v>
      </c>
      <c r="N1900" s="56">
        <v>109</v>
      </c>
      <c r="O1900" s="57">
        <v>19976073</v>
      </c>
      <c r="P1900" s="57">
        <v>20000000</v>
      </c>
      <c r="Q1900" s="26"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58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59"/>
        <v>142</v>
      </c>
      <c r="N1901" s="56">
        <v>128</v>
      </c>
      <c r="O1901" s="57">
        <v>205343774</v>
      </c>
      <c r="P1901" s="57">
        <v>150000000</v>
      </c>
      <c r="Q1901" s="26"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58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59"/>
        <v>1078</v>
      </c>
      <c r="N1902" s="56">
        <v>118</v>
      </c>
      <c r="O1902" s="57">
        <v>55808744</v>
      </c>
      <c r="P1902" s="57">
        <v>53000000</v>
      </c>
      <c r="Q1902" s="26"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58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59"/>
        <v>1672</v>
      </c>
      <c r="N1903" s="56">
        <v>106</v>
      </c>
      <c r="O1903" s="57">
        <v>32645546</v>
      </c>
      <c r="P1903" s="57">
        <v>14000000</v>
      </c>
      <c r="Q1903" s="26"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58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59"/>
        <v>3189</v>
      </c>
      <c r="N1904" s="56">
        <v>92</v>
      </c>
      <c r="O1904" s="57">
        <v>1550000</v>
      </c>
      <c r="P1904" s="57">
        <v>25000000</v>
      </c>
      <c r="Q1904" s="26"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58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59"/>
        <v>1283</v>
      </c>
      <c r="N1905" s="56">
        <v>89</v>
      </c>
      <c r="O1905" s="57">
        <v>46363118</v>
      </c>
      <c r="P1905" s="57">
        <v>20000000</v>
      </c>
      <c r="Q1905" s="26"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58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59"/>
        <v>3030</v>
      </c>
      <c r="N1906" s="56">
        <v>105</v>
      </c>
      <c r="O1906" s="57">
        <v>3123749</v>
      </c>
      <c r="P1906" s="57">
        <v>1500000</v>
      </c>
      <c r="Q1906" s="26"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58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59"/>
        <v>680</v>
      </c>
      <c r="N1907" s="56">
        <v>134</v>
      </c>
      <c r="O1907" s="57">
        <v>83025853</v>
      </c>
      <c r="P1907" s="57">
        <v>14000000</v>
      </c>
      <c r="Q1907" s="26"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58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59"/>
        <v>1805</v>
      </c>
      <c r="N1908" s="56">
        <v>110</v>
      </c>
      <c r="O1908" s="57">
        <v>28747570</v>
      </c>
      <c r="P1908" s="57">
        <v>7000000</v>
      </c>
      <c r="Q1908" s="26"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58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59"/>
        <v>3583</v>
      </c>
      <c r="N1909" s="56">
        <v>80</v>
      </c>
      <c r="O1909" s="57">
        <v>70071</v>
      </c>
      <c r="P1909" s="57">
        <v>7000</v>
      </c>
      <c r="Q1909" s="26"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58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59"/>
        <v>138</v>
      </c>
      <c r="N1910" s="56">
        <v>115</v>
      </c>
      <c r="O1910" s="57">
        <v>206456431</v>
      </c>
      <c r="P1910" s="57">
        <v>150000000</v>
      </c>
      <c r="Q1910" s="26"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58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59"/>
        <v>686</v>
      </c>
      <c r="N1911" s="56">
        <v>94</v>
      </c>
      <c r="O1911" s="57">
        <v>82569532</v>
      </c>
      <c r="P1911" s="57">
        <v>60000000</v>
      </c>
      <c r="Q1911" s="26"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58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59"/>
        <v>324</v>
      </c>
      <c r="N1912" s="56">
        <v>81</v>
      </c>
      <c r="O1912" s="57">
        <v>135381507</v>
      </c>
      <c r="P1912" s="57">
        <v>150000000</v>
      </c>
      <c r="Q1912" s="26"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58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59"/>
        <v>3606</v>
      </c>
      <c r="N1913" s="56">
        <v>160</v>
      </c>
      <c r="O1913" s="57">
        <v>49000</v>
      </c>
      <c r="P1913" s="57">
        <v>1500000</v>
      </c>
      <c r="Q1913" s="26"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58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59"/>
        <v>970</v>
      </c>
      <c r="N1914" s="56">
        <v>144</v>
      </c>
      <c r="O1914" s="57">
        <v>61644321</v>
      </c>
      <c r="P1914" s="57">
        <v>88000000</v>
      </c>
      <c r="Q1914" s="26"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58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59"/>
        <v>882</v>
      </c>
      <c r="N1915" s="56">
        <v>136</v>
      </c>
      <c r="O1915" s="57">
        <v>67253092</v>
      </c>
      <c r="P1915" s="57">
        <v>30000000</v>
      </c>
      <c r="Q1915" s="26"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58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59"/>
        <v>3398</v>
      </c>
      <c r="N1916" s="56">
        <v>84</v>
      </c>
      <c r="O1916" s="57">
        <v>379122</v>
      </c>
      <c r="P1916" s="57">
        <v>450000</v>
      </c>
      <c r="Q1916" s="26"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58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59"/>
        <v>1125</v>
      </c>
      <c r="N1917" s="56">
        <v>77</v>
      </c>
      <c r="O1917" s="57">
        <v>53337608</v>
      </c>
      <c r="P1917" s="57">
        <v>40000000</v>
      </c>
      <c r="Q1917" s="26"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58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59"/>
        <v>2609</v>
      </c>
      <c r="N1918" s="56">
        <v>90</v>
      </c>
      <c r="O1918" s="57">
        <v>10042266</v>
      </c>
      <c r="P1918" s="57">
        <v>1000000</v>
      </c>
      <c r="Q1918" s="26"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58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59"/>
        <v>2143</v>
      </c>
      <c r="N1919" s="56">
        <v>99</v>
      </c>
      <c r="O1919" s="57">
        <v>19294901</v>
      </c>
      <c r="P1919" s="57">
        <v>35000000</v>
      </c>
      <c r="Q1919" s="26"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58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59"/>
        <v>1919</v>
      </c>
      <c r="N1920" s="56">
        <v>103</v>
      </c>
      <c r="O1920" s="57">
        <v>25472967</v>
      </c>
      <c r="P1920" s="57">
        <v>30000000</v>
      </c>
      <c r="Q1920" s="26"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58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59"/>
        <v>2514</v>
      </c>
      <c r="N1921" s="56">
        <v>100</v>
      </c>
      <c r="O1921" s="57">
        <v>11694528</v>
      </c>
      <c r="P1921" s="57">
        <v>3000000</v>
      </c>
      <c r="Q1921" s="26"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6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si="59"/>
        <v>1558</v>
      </c>
      <c r="N1922" s="56">
        <v>112</v>
      </c>
      <c r="O1922" s="57">
        <v>36020063</v>
      </c>
      <c r="P1922" s="57">
        <v>22000000</v>
      </c>
      <c r="Q1922" s="26"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6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ref="M1923:M1986" si="61">RANK(O1923,O:O)</f>
        <v>2035</v>
      </c>
      <c r="N1923" s="56">
        <v>83</v>
      </c>
      <c r="O1923" s="57">
        <v>22264487</v>
      </c>
      <c r="P1923" s="57">
        <v>22000000</v>
      </c>
      <c r="Q1923" s="26"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6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61"/>
        <v>1199</v>
      </c>
      <c r="N1924" s="56">
        <v>116</v>
      </c>
      <c r="O1924" s="57">
        <v>50382128</v>
      </c>
      <c r="P1924" s="57">
        <v>5500000</v>
      </c>
      <c r="Q1924" s="26"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6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61"/>
        <v>3514</v>
      </c>
      <c r="N1925" s="56"/>
      <c r="O1925" s="57">
        <v>129319</v>
      </c>
      <c r="P1925" s="57">
        <v>70000000</v>
      </c>
      <c r="Q1925" s="26"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6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61"/>
        <v>2601</v>
      </c>
      <c r="N1926" s="56">
        <v>127</v>
      </c>
      <c r="O1926" s="57">
        <v>10137232</v>
      </c>
      <c r="P1926" s="57">
        <v>50000000</v>
      </c>
      <c r="Q1926" s="26"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6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61"/>
        <v>1822</v>
      </c>
      <c r="N1927" s="56">
        <v>113</v>
      </c>
      <c r="O1927" s="57">
        <v>28031250</v>
      </c>
      <c r="P1927" s="57">
        <v>60000000</v>
      </c>
      <c r="Q1927" s="26"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6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61"/>
        <v>3344</v>
      </c>
      <c r="N1928" s="56">
        <v>108</v>
      </c>
      <c r="O1928" s="57">
        <v>568695</v>
      </c>
      <c r="P1928" s="57">
        <v>8000000</v>
      </c>
      <c r="Q1928" s="26"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6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61"/>
        <v>1669</v>
      </c>
      <c r="N1929" s="56">
        <v>98</v>
      </c>
      <c r="O1929" s="57">
        <v>32701088</v>
      </c>
      <c r="P1929" s="57">
        <v>32000000</v>
      </c>
      <c r="Q1929" s="26"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6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61"/>
        <v>3294</v>
      </c>
      <c r="N1930" s="56">
        <v>100</v>
      </c>
      <c r="O1930" s="57">
        <v>860002</v>
      </c>
      <c r="P1930" s="57">
        <v>12000000</v>
      </c>
      <c r="Q1930" s="26"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6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61"/>
        <v>3512</v>
      </c>
      <c r="N1931" s="56">
        <v>82</v>
      </c>
      <c r="O1931" s="57">
        <v>131617</v>
      </c>
      <c r="P1931" s="57">
        <v>10000000</v>
      </c>
      <c r="Q1931" s="26"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6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61"/>
        <v>1964</v>
      </c>
      <c r="N1932" s="56">
        <v>100</v>
      </c>
      <c r="O1932" s="57">
        <v>24407944</v>
      </c>
      <c r="P1932" s="57">
        <v>43000000</v>
      </c>
      <c r="Q1932" s="26"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6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61"/>
        <v>1862</v>
      </c>
      <c r="N1933" s="56">
        <v>123</v>
      </c>
      <c r="O1933" s="57">
        <v>26838389</v>
      </c>
      <c r="P1933" s="57">
        <v>57000000</v>
      </c>
      <c r="Q1933" s="26"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6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61"/>
        <v>2512</v>
      </c>
      <c r="N1934" s="56">
        <v>108</v>
      </c>
      <c r="O1934" s="57">
        <v>11703287</v>
      </c>
      <c r="P1934" s="57">
        <v>10000000</v>
      </c>
      <c r="Q1934" s="26"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6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61"/>
        <v>3472</v>
      </c>
      <c r="N1935" s="56">
        <v>134</v>
      </c>
      <c r="O1935" s="57">
        <v>195888</v>
      </c>
      <c r="P1935" s="57">
        <v>2500000000</v>
      </c>
      <c r="Q1935" s="26"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6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61"/>
        <v>1377</v>
      </c>
      <c r="N1936" s="56">
        <v>104</v>
      </c>
      <c r="O1936" s="57">
        <v>42071069</v>
      </c>
      <c r="P1936" s="57">
        <v>30000000</v>
      </c>
      <c r="Q1936" s="26"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6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61"/>
        <v>625</v>
      </c>
      <c r="N1937" s="56">
        <v>98</v>
      </c>
      <c r="O1937" s="57">
        <v>89706988</v>
      </c>
      <c r="P1937" s="57">
        <v>55000000</v>
      </c>
      <c r="Q1937" s="26"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6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61"/>
        <v>786</v>
      </c>
      <c r="N1938" s="56">
        <v>109</v>
      </c>
      <c r="O1938" s="57">
        <v>74484168</v>
      </c>
      <c r="P1938" s="57">
        <v>45000000</v>
      </c>
      <c r="Q1938" s="26"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6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61"/>
        <v>466</v>
      </c>
      <c r="N1939" s="56">
        <v>90</v>
      </c>
      <c r="O1939" s="57">
        <v>110332737</v>
      </c>
      <c r="P1939" s="57">
        <v>100000000</v>
      </c>
      <c r="Q1939" s="26"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6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61"/>
        <v>1741</v>
      </c>
      <c r="N1940" s="56">
        <v>117</v>
      </c>
      <c r="O1940" s="57">
        <v>30981850</v>
      </c>
      <c r="P1940" s="57">
        <v>40000000</v>
      </c>
      <c r="Q1940" s="26"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6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61"/>
        <v>2946</v>
      </c>
      <c r="N1941" s="56">
        <v>118</v>
      </c>
      <c r="O1941" s="57">
        <v>4280577</v>
      </c>
      <c r="P1941" s="57">
        <v>10000000</v>
      </c>
      <c r="Q1941" s="26"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6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61"/>
        <v>1723</v>
      </c>
      <c r="N1942" s="56">
        <v>93</v>
      </c>
      <c r="O1942" s="57">
        <v>31501218</v>
      </c>
      <c r="P1942" s="57">
        <v>7500000</v>
      </c>
      <c r="Q1942" s="26"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6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61"/>
        <v>872</v>
      </c>
      <c r="N1943" s="56">
        <v>105</v>
      </c>
      <c r="O1943" s="57">
        <v>67962333</v>
      </c>
      <c r="P1943" s="57">
        <v>35000000</v>
      </c>
      <c r="Q1943" s="26"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6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61"/>
        <v>3268</v>
      </c>
      <c r="N1944" s="56">
        <v>104</v>
      </c>
      <c r="O1944" s="57">
        <v>1007962</v>
      </c>
      <c r="P1944" s="57">
        <v>950000</v>
      </c>
      <c r="Q1944" s="26"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6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61"/>
        <v>63</v>
      </c>
      <c r="N1945" s="56">
        <v>157</v>
      </c>
      <c r="O1945" s="57">
        <v>289994397</v>
      </c>
      <c r="P1945" s="57">
        <v>150000000</v>
      </c>
      <c r="Q1945" s="26"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6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61"/>
        <v>3011</v>
      </c>
      <c r="N1946" s="56">
        <v>116</v>
      </c>
      <c r="O1946" s="57">
        <v>3335839</v>
      </c>
      <c r="P1946" s="57">
        <v>2000000</v>
      </c>
      <c r="Q1946" s="26"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6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61"/>
        <v>906</v>
      </c>
      <c r="N1947" s="56">
        <v>101</v>
      </c>
      <c r="O1947" s="57">
        <v>66002004</v>
      </c>
      <c r="P1947" s="57">
        <v>50000000</v>
      </c>
      <c r="Q1947" s="26"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6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61"/>
        <v>1178</v>
      </c>
      <c r="N1948" s="56">
        <v>101</v>
      </c>
      <c r="O1948" s="57">
        <v>51097664</v>
      </c>
      <c r="P1948" s="57">
        <v>30000000</v>
      </c>
      <c r="Q1948" s="26"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6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61"/>
        <v>198</v>
      </c>
      <c r="N1949" s="56">
        <v>118</v>
      </c>
      <c r="O1949" s="57">
        <v>177575142</v>
      </c>
      <c r="P1949" s="57">
        <v>70000000</v>
      </c>
      <c r="Q1949" s="26"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6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61"/>
        <v>1179</v>
      </c>
      <c r="N1950" s="56">
        <v>80</v>
      </c>
      <c r="O1950" s="57">
        <v>51053787</v>
      </c>
      <c r="P1950" s="57">
        <v>17500000</v>
      </c>
      <c r="Q1950" s="26"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6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61"/>
        <v>1601</v>
      </c>
      <c r="N1951" s="56">
        <v>113</v>
      </c>
      <c r="O1951" s="57">
        <v>34636443</v>
      </c>
      <c r="P1951" s="57">
        <v>52000000</v>
      </c>
      <c r="Q1951" s="26"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6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61"/>
        <v>1263</v>
      </c>
      <c r="N1952" s="56">
        <v>93</v>
      </c>
      <c r="O1952" s="57">
        <v>47277326</v>
      </c>
      <c r="P1952" s="57">
        <v>4800000</v>
      </c>
      <c r="Q1952" s="26"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6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61"/>
        <v>1697</v>
      </c>
      <c r="N1953" s="56">
        <v>108</v>
      </c>
      <c r="O1953" s="57">
        <v>32048809</v>
      </c>
      <c r="P1953" s="57">
        <v>30000000</v>
      </c>
      <c r="Q1953" s="26"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6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61"/>
        <v>2039</v>
      </c>
      <c r="N1954" s="56">
        <v>116</v>
      </c>
      <c r="O1954" s="57">
        <v>22201636</v>
      </c>
      <c r="P1954" s="57">
        <v>8000000</v>
      </c>
      <c r="Q1954" s="26"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6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61"/>
        <v>3318</v>
      </c>
      <c r="N1955" s="56">
        <v>90</v>
      </c>
      <c r="O1955" s="57">
        <v>671240</v>
      </c>
      <c r="P1955" s="57">
        <v>7900000</v>
      </c>
      <c r="Q1955" s="26"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6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61"/>
        <v>3322</v>
      </c>
      <c r="N1956" s="56">
        <v>89</v>
      </c>
      <c r="O1956" s="57">
        <v>653621</v>
      </c>
      <c r="P1956" s="57">
        <v>2000000</v>
      </c>
      <c r="Q1956" s="26"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6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61"/>
        <v>2180</v>
      </c>
      <c r="N1957" s="56">
        <v>110</v>
      </c>
      <c r="O1957" s="57">
        <v>18472363</v>
      </c>
      <c r="P1957" s="57">
        <v>50000000</v>
      </c>
      <c r="Q1957" s="26"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6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61"/>
        <v>960</v>
      </c>
      <c r="N1958" s="56">
        <v>125</v>
      </c>
      <c r="O1958" s="57">
        <v>62647540</v>
      </c>
      <c r="P1958" s="57">
        <v>70000000</v>
      </c>
      <c r="Q1958" s="26"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6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61"/>
        <v>3258</v>
      </c>
      <c r="N1959" s="56">
        <v>116</v>
      </c>
      <c r="O1959" s="57">
        <v>1050445</v>
      </c>
      <c r="P1959" s="57">
        <v>22000000</v>
      </c>
      <c r="Q1959" s="26"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6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61"/>
        <v>1235</v>
      </c>
      <c r="N1960" s="56">
        <v>95</v>
      </c>
      <c r="O1960" s="57">
        <v>48291624</v>
      </c>
      <c r="P1960" s="57">
        <v>58000000</v>
      </c>
      <c r="Q1960" s="26"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6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61"/>
        <v>1141</v>
      </c>
      <c r="N1961" s="56">
        <v>95</v>
      </c>
      <c r="O1961" s="57">
        <v>52580895</v>
      </c>
      <c r="P1961" s="57">
        <v>45000000</v>
      </c>
      <c r="Q1961" s="26"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6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61"/>
        <v>120</v>
      </c>
      <c r="N1962" s="56">
        <v>201</v>
      </c>
      <c r="O1962" s="57">
        <v>218051260</v>
      </c>
      <c r="P1962" s="57">
        <v>207000000</v>
      </c>
      <c r="Q1962" s="26"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6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61"/>
        <v>1258</v>
      </c>
      <c r="N1963" s="56">
        <v>194</v>
      </c>
      <c r="O1963" s="57">
        <v>47396698</v>
      </c>
      <c r="P1963" s="57">
        <v>130000000</v>
      </c>
      <c r="Q1963" s="26"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6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61"/>
        <v>2971</v>
      </c>
      <c r="N1964" s="56">
        <v>95</v>
      </c>
      <c r="O1964" s="57">
        <v>4006906</v>
      </c>
      <c r="P1964" s="57">
        <v>15000000</v>
      </c>
      <c r="Q1964" s="26"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6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61"/>
        <v>2951</v>
      </c>
      <c r="N1965" s="56">
        <v>103</v>
      </c>
      <c r="O1965" s="57">
        <v>4235837</v>
      </c>
      <c r="P1965" s="57">
        <v>15000000</v>
      </c>
      <c r="Q1965" s="26"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6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61"/>
        <v>3464</v>
      </c>
      <c r="N1966" s="56">
        <v>112</v>
      </c>
      <c r="O1966" s="57">
        <v>211667</v>
      </c>
      <c r="P1966" s="57">
        <v>4200000000</v>
      </c>
      <c r="Q1966" s="26"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6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61"/>
        <v>2099</v>
      </c>
      <c r="N1967" s="56">
        <v>97</v>
      </c>
      <c r="O1967" s="57">
        <v>20433940</v>
      </c>
      <c r="P1967" s="57">
        <v>15000000</v>
      </c>
      <c r="Q1967" s="26"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6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61"/>
        <v>3679</v>
      </c>
      <c r="N1968" s="56">
        <v>92</v>
      </c>
      <c r="O1968" s="57">
        <v>12667</v>
      </c>
      <c r="P1968" s="57">
        <v>14000</v>
      </c>
      <c r="Q1968" s="26"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6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61"/>
        <v>3496</v>
      </c>
      <c r="N1969" s="56">
        <v>91</v>
      </c>
      <c r="O1969" s="57">
        <v>154077</v>
      </c>
      <c r="P1969" s="57">
        <v>500000</v>
      </c>
      <c r="Q1969" s="26"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6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61"/>
        <v>1974</v>
      </c>
      <c r="N1970" s="56">
        <v>122</v>
      </c>
      <c r="O1970" s="57">
        <v>24127895</v>
      </c>
      <c r="P1970" s="57">
        <v>50000000</v>
      </c>
      <c r="Q1970" s="26"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6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61"/>
        <v>2543</v>
      </c>
      <c r="N1971" s="56">
        <v>107</v>
      </c>
      <c r="O1971" s="57">
        <v>11008432</v>
      </c>
      <c r="P1971" s="57">
        <v>25000000</v>
      </c>
      <c r="Q1971" s="26"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6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61"/>
        <v>161</v>
      </c>
      <c r="N1972" s="56">
        <v>86</v>
      </c>
      <c r="O1972" s="57">
        <v>193136719</v>
      </c>
      <c r="P1972" s="57">
        <v>75000000</v>
      </c>
      <c r="Q1972" s="26"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6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61"/>
        <v>2151</v>
      </c>
      <c r="N1973" s="56">
        <v>100</v>
      </c>
      <c r="O1973" s="57">
        <v>19118247</v>
      </c>
      <c r="P1973" s="57">
        <v>40000000</v>
      </c>
      <c r="Q1973" s="26"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6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61"/>
        <v>3576</v>
      </c>
      <c r="N1974" s="56">
        <v>139</v>
      </c>
      <c r="O1974" s="57">
        <v>74205</v>
      </c>
      <c r="P1974" s="57">
        <v>14200000</v>
      </c>
      <c r="Q1974" s="26"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6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61"/>
        <v>746</v>
      </c>
      <c r="N1975" s="56">
        <v>80</v>
      </c>
      <c r="O1975" s="57">
        <v>77413017</v>
      </c>
      <c r="P1975" s="57">
        <v>8000000</v>
      </c>
      <c r="Q1975" s="26"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6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61"/>
        <v>2000</v>
      </c>
      <c r="N1976" s="56">
        <v>119</v>
      </c>
      <c r="O1976" s="57">
        <v>23089926</v>
      </c>
      <c r="P1976" s="57">
        <v>15000000</v>
      </c>
      <c r="Q1976" s="26"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6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61"/>
        <v>2982</v>
      </c>
      <c r="N1977" s="56">
        <v>91</v>
      </c>
      <c r="O1977" s="57">
        <v>3885134</v>
      </c>
      <c r="P1977" s="57">
        <v>2000000</v>
      </c>
      <c r="Q1977" s="26"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6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61"/>
        <v>1051</v>
      </c>
      <c r="N1978" s="56">
        <v>145</v>
      </c>
      <c r="O1978" s="57">
        <v>57010853</v>
      </c>
      <c r="P1978" s="57">
        <v>85000000</v>
      </c>
      <c r="Q1978" s="26"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6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61"/>
        <v>3293</v>
      </c>
      <c r="N1979" s="56">
        <v>101</v>
      </c>
      <c r="O1979" s="57">
        <v>864959</v>
      </c>
      <c r="P1979" s="57">
        <v>4000000</v>
      </c>
      <c r="Q1979" s="26"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6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61"/>
        <v>1232</v>
      </c>
      <c r="N1980" s="56">
        <v>115</v>
      </c>
      <c r="O1980" s="57">
        <v>48472213</v>
      </c>
      <c r="P1980" s="57">
        <v>45000000</v>
      </c>
      <c r="Q1980" s="26"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6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61"/>
        <v>683</v>
      </c>
      <c r="N1981" s="56">
        <v>101</v>
      </c>
      <c r="O1981" s="57">
        <v>82931301</v>
      </c>
      <c r="P1981" s="57">
        <v>60000000</v>
      </c>
      <c r="Q1981" s="26"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6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61"/>
        <v>174</v>
      </c>
      <c r="N1982" s="56">
        <v>126</v>
      </c>
      <c r="O1982" s="57">
        <v>186336103</v>
      </c>
      <c r="P1982" s="57">
        <v>120000000</v>
      </c>
      <c r="Q1982" s="26"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6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61"/>
        <v>2541</v>
      </c>
      <c r="N1983" s="56">
        <v>103</v>
      </c>
      <c r="O1983" s="57">
        <v>11034436</v>
      </c>
      <c r="P1983" s="57">
        <v>20000000</v>
      </c>
      <c r="Q1983" s="26"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6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61"/>
        <v>1259</v>
      </c>
      <c r="N1984" s="56">
        <v>163</v>
      </c>
      <c r="O1984" s="57">
        <v>47379090</v>
      </c>
      <c r="P1984" s="57">
        <v>70000000</v>
      </c>
      <c r="Q1984" s="26"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6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61"/>
        <v>3191</v>
      </c>
      <c r="N1985" s="56">
        <v>88</v>
      </c>
      <c r="O1985" s="57">
        <v>1523883</v>
      </c>
      <c r="P1985" s="57">
        <v>1750211</v>
      </c>
      <c r="Q1985" s="26"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62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si="61"/>
        <v>1333</v>
      </c>
      <c r="N1986" s="56">
        <v>98</v>
      </c>
      <c r="O1986" s="57">
        <v>43894863</v>
      </c>
      <c r="P1986" s="57">
        <v>30000000</v>
      </c>
      <c r="Q1986" s="26"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62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ref="M1987:M2050" si="63">RANK(O1987,O:O)</f>
        <v>1264</v>
      </c>
      <c r="N1987" s="56">
        <v>97</v>
      </c>
      <c r="O1987" s="57">
        <v>47124400</v>
      </c>
      <c r="P1987" s="57">
        <v>25000000</v>
      </c>
      <c r="Q1987" s="26"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62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63"/>
        <v>3552</v>
      </c>
      <c r="N1988" s="56">
        <v>97</v>
      </c>
      <c r="O1988" s="57">
        <v>100358</v>
      </c>
      <c r="P1988" s="57">
        <v>1500000</v>
      </c>
      <c r="Q1988" s="26"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62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63"/>
        <v>3572</v>
      </c>
      <c r="N1989" s="56">
        <v>112</v>
      </c>
      <c r="O1989" s="57">
        <v>77231</v>
      </c>
      <c r="P1989" s="57">
        <v>25000000</v>
      </c>
      <c r="Q1989" s="26"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62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63"/>
        <v>2186</v>
      </c>
      <c r="N1990" s="56">
        <v>126</v>
      </c>
      <c r="O1990" s="57">
        <v>18324242</v>
      </c>
      <c r="P1990" s="57">
        <v>35000000</v>
      </c>
      <c r="Q1990" s="26"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62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63"/>
        <v>3146</v>
      </c>
      <c r="N1991" s="56">
        <v>130</v>
      </c>
      <c r="O1991" s="57">
        <v>1987287</v>
      </c>
      <c r="P1991" s="57">
        <v>50000000</v>
      </c>
      <c r="Q1991" s="26"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62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63"/>
        <v>2197</v>
      </c>
      <c r="N1992" s="56">
        <v>68</v>
      </c>
      <c r="O1992" s="57">
        <v>18081626</v>
      </c>
      <c r="P1992" s="57">
        <v>20000000</v>
      </c>
      <c r="Q1992" s="26"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62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63"/>
        <v>1475</v>
      </c>
      <c r="N1993" s="56">
        <v>135</v>
      </c>
      <c r="O1993" s="57">
        <v>38372662</v>
      </c>
      <c r="P1993" s="57">
        <v>28000000</v>
      </c>
      <c r="Q1993" s="26"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62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63"/>
        <v>1037</v>
      </c>
      <c r="N1994" s="56">
        <v>85</v>
      </c>
      <c r="O1994" s="57">
        <v>57859105</v>
      </c>
      <c r="P1994" s="57">
        <v>26000000</v>
      </c>
      <c r="Q1994" s="26"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62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63"/>
        <v>1795</v>
      </c>
      <c r="N1995" s="56">
        <v>135</v>
      </c>
      <c r="O1995" s="57">
        <v>29077547</v>
      </c>
      <c r="P1995" s="57">
        <v>40000000</v>
      </c>
      <c r="Q1995" s="26"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62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63"/>
        <v>360</v>
      </c>
      <c r="N1996" s="56">
        <v>91</v>
      </c>
      <c r="O1996" s="57">
        <v>128200012</v>
      </c>
      <c r="P1996" s="57">
        <v>75000000</v>
      </c>
      <c r="Q1996" s="26"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62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63"/>
        <v>865</v>
      </c>
      <c r="N1997" s="56">
        <v>124</v>
      </c>
      <c r="O1997" s="57">
        <v>68642452</v>
      </c>
      <c r="P1997" s="57">
        <v>130000000</v>
      </c>
      <c r="Q1997" s="26"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62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63"/>
        <v>643</v>
      </c>
      <c r="N1998" s="56">
        <v>95</v>
      </c>
      <c r="O1998" s="57">
        <v>87025093</v>
      </c>
      <c r="P1998" s="57">
        <v>4000000</v>
      </c>
      <c r="Q1998" s="26"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62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63"/>
        <v>1926</v>
      </c>
      <c r="N1999" s="56">
        <v>119</v>
      </c>
      <c r="O1999" s="57">
        <v>25335935</v>
      </c>
      <c r="P1999" s="57">
        <v>40000000</v>
      </c>
      <c r="Q1999" s="26"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62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63"/>
        <v>790</v>
      </c>
      <c r="N2000" s="56">
        <v>147</v>
      </c>
      <c r="O2000" s="57">
        <v>74098862</v>
      </c>
      <c r="P2000" s="57">
        <v>40000000</v>
      </c>
      <c r="Q2000" s="26"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62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63"/>
        <v>942</v>
      </c>
      <c r="N2001" s="56">
        <v>100</v>
      </c>
      <c r="O2001" s="57">
        <v>63939454</v>
      </c>
      <c r="P2001" s="57">
        <v>35000000</v>
      </c>
      <c r="Q2001" s="26"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62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63"/>
        <v>3232</v>
      </c>
      <c r="N2002" s="56">
        <v>93</v>
      </c>
      <c r="O2002" s="57">
        <v>1181197</v>
      </c>
      <c r="P2002" s="57">
        <v>15500000</v>
      </c>
      <c r="Q2002" s="26"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62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63"/>
        <v>2249</v>
      </c>
      <c r="N2003" s="56">
        <v>94</v>
      </c>
      <c r="O2003" s="57">
        <v>17010646</v>
      </c>
      <c r="P2003" s="57">
        <v>84000000</v>
      </c>
      <c r="Q2003" s="26"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62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63"/>
        <v>22</v>
      </c>
      <c r="N2004" s="56">
        <v>140</v>
      </c>
      <c r="O2004" s="57">
        <v>380262555</v>
      </c>
      <c r="P2004" s="57">
        <v>113000000</v>
      </c>
      <c r="Q2004" s="26"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62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63"/>
        <v>1710</v>
      </c>
      <c r="N2005" s="56">
        <v>121</v>
      </c>
      <c r="O2005" s="57">
        <v>31704416</v>
      </c>
      <c r="P2005" s="57">
        <v>135000000</v>
      </c>
      <c r="Q2005" s="26"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62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63"/>
        <v>1186</v>
      </c>
      <c r="N2006" s="56">
        <v>128</v>
      </c>
      <c r="O2006" s="57">
        <v>50815288</v>
      </c>
      <c r="P2006" s="57">
        <v>50000000</v>
      </c>
      <c r="Q2006" s="26"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62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63"/>
        <v>1955</v>
      </c>
      <c r="N2007" s="56">
        <v>92</v>
      </c>
      <c r="O2007" s="57">
        <v>24792061</v>
      </c>
      <c r="P2007" s="57">
        <v>6500000</v>
      </c>
      <c r="Q2007" s="26"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62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63"/>
        <v>475</v>
      </c>
      <c r="N2008" s="56">
        <v>133</v>
      </c>
      <c r="O2008" s="57">
        <v>109243478</v>
      </c>
      <c r="P2008" s="57">
        <v>26000000</v>
      </c>
      <c r="Q2008" s="26"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62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63"/>
        <v>1455</v>
      </c>
      <c r="N2009" s="56">
        <v>93</v>
      </c>
      <c r="O2009" s="57">
        <v>39177541</v>
      </c>
      <c r="P2009" s="57">
        <v>50000000</v>
      </c>
      <c r="Q2009" s="26"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62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63"/>
        <v>936</v>
      </c>
      <c r="N2010" s="56">
        <v>90</v>
      </c>
      <c r="O2010" s="57">
        <v>64255243</v>
      </c>
      <c r="P2010" s="57">
        <v>19000000</v>
      </c>
      <c r="Q2010" s="26"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62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63"/>
        <v>3311</v>
      </c>
      <c r="N2011" s="56">
        <v>112</v>
      </c>
      <c r="O2011" s="57">
        <v>712294</v>
      </c>
      <c r="P2011" s="57">
        <v>1500000</v>
      </c>
      <c r="Q2011" s="26"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62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63"/>
        <v>1497</v>
      </c>
      <c r="N2012" s="56">
        <v>118</v>
      </c>
      <c r="O2012" s="57">
        <v>37899638</v>
      </c>
      <c r="P2012" s="57">
        <v>88000000</v>
      </c>
      <c r="Q2012" s="26"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62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63"/>
        <v>2354</v>
      </c>
      <c r="N2013" s="56">
        <v>93</v>
      </c>
      <c r="O2013" s="57">
        <v>14888028</v>
      </c>
      <c r="P2013" s="57">
        <v>30000000</v>
      </c>
      <c r="Q2013" s="26"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62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63"/>
        <v>60</v>
      </c>
      <c r="N2014" s="56">
        <v>150</v>
      </c>
      <c r="O2014" s="57">
        <v>291709845</v>
      </c>
      <c r="P2014" s="57">
        <v>180000000</v>
      </c>
      <c r="Q2014" s="26"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62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63"/>
        <v>3603</v>
      </c>
      <c r="N2015" s="56">
        <v>108</v>
      </c>
      <c r="O2015" s="57">
        <v>49526</v>
      </c>
      <c r="P2015" s="57">
        <v>6800000</v>
      </c>
      <c r="Q2015" s="26"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62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63"/>
        <v>1638</v>
      </c>
      <c r="N2016" s="56">
        <v>129</v>
      </c>
      <c r="O2016" s="57">
        <v>33565375</v>
      </c>
      <c r="P2016" s="57">
        <v>15000000</v>
      </c>
      <c r="Q2016" s="26"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62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63"/>
        <v>1071</v>
      </c>
      <c r="N2017" s="56">
        <v>85</v>
      </c>
      <c r="O2017" s="57">
        <v>56068547</v>
      </c>
      <c r="P2017" s="57">
        <v>30000000</v>
      </c>
      <c r="Q2017" s="26"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62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63"/>
        <v>1891</v>
      </c>
      <c r="N2018" s="56">
        <v>100</v>
      </c>
      <c r="O2018" s="57">
        <v>26005908</v>
      </c>
      <c r="P2018" s="57">
        <v>3500000</v>
      </c>
      <c r="Q2018" s="26"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62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63"/>
        <v>2260</v>
      </c>
      <c r="N2019" s="56">
        <v>109</v>
      </c>
      <c r="O2019" s="57">
        <v>16901126</v>
      </c>
      <c r="P2019" s="57">
        <v>7000000</v>
      </c>
      <c r="Q2019" s="26"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62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63"/>
        <v>714</v>
      </c>
      <c r="N2020" s="56">
        <v>107</v>
      </c>
      <c r="O2020" s="57">
        <v>80270227</v>
      </c>
      <c r="P2020" s="57">
        <v>50000000</v>
      </c>
      <c r="Q2020" s="26"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62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63"/>
        <v>780</v>
      </c>
      <c r="N2021" s="56">
        <v>122</v>
      </c>
      <c r="O2021" s="57">
        <v>75072454</v>
      </c>
      <c r="P2021" s="57">
        <v>20000000</v>
      </c>
      <c r="Q2021" s="26"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62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63"/>
        <v>2816</v>
      </c>
      <c r="N2022" s="56">
        <v>103</v>
      </c>
      <c r="O2022" s="57">
        <v>6061759</v>
      </c>
      <c r="P2022" s="57">
        <v>17000000</v>
      </c>
      <c r="Q2022" s="26"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62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63"/>
        <v>3400</v>
      </c>
      <c r="N2023" s="56">
        <v>101</v>
      </c>
      <c r="O2023" s="57">
        <v>375474</v>
      </c>
      <c r="P2023" s="57">
        <v>20000000</v>
      </c>
      <c r="Q2023" s="26"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62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63"/>
        <v>2596</v>
      </c>
      <c r="N2024" s="56">
        <v>132</v>
      </c>
      <c r="O2024" s="57">
        <v>10166502</v>
      </c>
      <c r="P2024" s="57">
        <v>80000000</v>
      </c>
      <c r="Q2024" s="26"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62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63"/>
        <v>1181</v>
      </c>
      <c r="N2025" s="56">
        <v>109</v>
      </c>
      <c r="O2025" s="57">
        <v>51019112</v>
      </c>
      <c r="P2025" s="57">
        <v>50000000</v>
      </c>
      <c r="Q2025" s="26"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62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63"/>
        <v>806</v>
      </c>
      <c r="N2026" s="56">
        <v>128</v>
      </c>
      <c r="O2026" s="57">
        <v>72515360</v>
      </c>
      <c r="P2026" s="57">
        <v>80000000</v>
      </c>
      <c r="Q2026" s="26"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62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63"/>
        <v>1566</v>
      </c>
      <c r="N2027" s="56">
        <v>136</v>
      </c>
      <c r="O2027" s="57">
        <v>35799026</v>
      </c>
      <c r="P2027" s="57">
        <v>126000000</v>
      </c>
      <c r="Q2027" s="26"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62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63"/>
        <v>2799</v>
      </c>
      <c r="N2028" s="56">
        <v>94</v>
      </c>
      <c r="O2028" s="57">
        <v>6301131</v>
      </c>
      <c r="P2028" s="57">
        <v>29000000</v>
      </c>
      <c r="Q2028" s="26"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62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63"/>
        <v>1301</v>
      </c>
      <c r="N2029" s="56">
        <v>129</v>
      </c>
      <c r="O2029" s="57">
        <v>45356386</v>
      </c>
      <c r="P2029" s="57">
        <v>75000000</v>
      </c>
      <c r="Q2029" s="26"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62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63"/>
        <v>252</v>
      </c>
      <c r="N2030" s="56">
        <v>113</v>
      </c>
      <c r="O2030" s="57">
        <v>158115031</v>
      </c>
      <c r="P2030" s="57">
        <v>82000000</v>
      </c>
      <c r="Q2030" s="26"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62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63"/>
        <v>3091</v>
      </c>
      <c r="N2031" s="56">
        <v>144</v>
      </c>
      <c r="O2031" s="57">
        <v>2483955</v>
      </c>
      <c r="P2031" s="57">
        <v>9600000</v>
      </c>
      <c r="Q2031" s="26"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62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63"/>
        <v>2679</v>
      </c>
      <c r="N2032" s="56">
        <v>83</v>
      </c>
      <c r="O2032" s="57">
        <v>8326035</v>
      </c>
      <c r="P2032" s="57">
        <v>33000000</v>
      </c>
      <c r="Q2032" s="26"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62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63"/>
        <v>2480</v>
      </c>
      <c r="N2033" s="56">
        <v>96</v>
      </c>
      <c r="O2033" s="57">
        <v>12570442</v>
      </c>
      <c r="P2033" s="57">
        <v>10000000</v>
      </c>
      <c r="Q2033" s="26"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62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63"/>
        <v>2473</v>
      </c>
      <c r="N2034" s="56">
        <v>150</v>
      </c>
      <c r="O2034" s="57">
        <v>12712093</v>
      </c>
      <c r="P2034" s="57">
        <v>30000000</v>
      </c>
      <c r="Q2034" s="26"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62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63"/>
        <v>452</v>
      </c>
      <c r="N2035" s="56">
        <v>95</v>
      </c>
      <c r="O2035" s="57">
        <v>113006880</v>
      </c>
      <c r="P2035" s="57">
        <v>56000000</v>
      </c>
      <c r="Q2035" s="26"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62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63"/>
        <v>2287</v>
      </c>
      <c r="N2036" s="56">
        <v>100</v>
      </c>
      <c r="O2036" s="57">
        <v>16247775</v>
      </c>
      <c r="P2036" s="57">
        <v>25000000</v>
      </c>
      <c r="Q2036" s="26"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62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63"/>
        <v>2140</v>
      </c>
      <c r="N2037" s="56">
        <v>134</v>
      </c>
      <c r="O2037" s="57">
        <v>19377727</v>
      </c>
      <c r="P2037" s="57">
        <v>45000000</v>
      </c>
      <c r="Q2037" s="26"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62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63"/>
        <v>3320</v>
      </c>
      <c r="N2038" s="56">
        <v>103</v>
      </c>
      <c r="O2038" s="57">
        <v>668171</v>
      </c>
      <c r="P2038" s="57">
        <v>60000000</v>
      </c>
      <c r="Q2038" s="26"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62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63"/>
        <v>3156</v>
      </c>
      <c r="N2039" s="56">
        <v>104</v>
      </c>
      <c r="O2039" s="57">
        <v>1900725</v>
      </c>
      <c r="P2039" s="57">
        <v>2000000</v>
      </c>
      <c r="Q2039" s="26"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62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63"/>
        <v>2503</v>
      </c>
      <c r="N2040" s="56">
        <v>111</v>
      </c>
      <c r="O2040" s="57">
        <v>11905519</v>
      </c>
      <c r="P2040" s="57">
        <v>200000000</v>
      </c>
      <c r="Q2040" s="26"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62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63"/>
        <v>3474</v>
      </c>
      <c r="N2041" s="56">
        <v>85</v>
      </c>
      <c r="O2041" s="57">
        <v>192467</v>
      </c>
      <c r="P2041" s="57">
        <v>15000</v>
      </c>
      <c r="Q2041" s="26"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62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63"/>
        <v>3396</v>
      </c>
      <c r="N2042" s="56">
        <v>91</v>
      </c>
      <c r="O2042" s="57">
        <v>381186</v>
      </c>
      <c r="P2042" s="57">
        <v>900000</v>
      </c>
      <c r="Q2042" s="26"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62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63"/>
        <v>3564</v>
      </c>
      <c r="N2043" s="56">
        <v>90</v>
      </c>
      <c r="O2043" s="57">
        <v>92362</v>
      </c>
      <c r="P2043" s="57">
        <v>1500000</v>
      </c>
      <c r="Q2043" s="26"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62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63"/>
        <v>1461</v>
      </c>
      <c r="N2044" s="56">
        <v>119</v>
      </c>
      <c r="O2044" s="57">
        <v>39008741</v>
      </c>
      <c r="P2044" s="57">
        <v>25000000</v>
      </c>
      <c r="Q2044" s="26"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62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63"/>
        <v>1250</v>
      </c>
      <c r="N2045" s="56">
        <v>104</v>
      </c>
      <c r="O2045" s="57">
        <v>47806295</v>
      </c>
      <c r="P2045" s="57">
        <v>43000000</v>
      </c>
      <c r="Q2045" s="26"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62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63"/>
        <v>2733</v>
      </c>
      <c r="N2046" s="56">
        <v>88</v>
      </c>
      <c r="O2046" s="57">
        <v>7362100</v>
      </c>
      <c r="P2046" s="57">
        <v>1500000</v>
      </c>
      <c r="Q2046" s="26"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62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63"/>
        <v>2166</v>
      </c>
      <c r="N2047" s="56">
        <v>118</v>
      </c>
      <c r="O2047" s="57">
        <v>18761993</v>
      </c>
      <c r="P2047" s="57">
        <v>9000000</v>
      </c>
      <c r="Q2047" s="26"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62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63"/>
        <v>2484</v>
      </c>
      <c r="N2048" s="56">
        <v>102</v>
      </c>
      <c r="O2048" s="57">
        <v>12469811</v>
      </c>
      <c r="P2048" s="57">
        <v>22000000</v>
      </c>
      <c r="Q2048" s="26"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62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63"/>
        <v>1718</v>
      </c>
      <c r="N2049" s="56">
        <v>90</v>
      </c>
      <c r="O2049" s="57">
        <v>31585300</v>
      </c>
      <c r="P2049" s="57">
        <v>15000000</v>
      </c>
      <c r="Q2049" s="26"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64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si="63"/>
        <v>3519</v>
      </c>
      <c r="N2050" s="56">
        <v>99</v>
      </c>
      <c r="O2050" s="57">
        <v>127144</v>
      </c>
      <c r="P2050" s="57">
        <v>8000000</v>
      </c>
      <c r="Q2050" s="26"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64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ref="M2051:M2114" si="65">RANK(O2051,O:O)</f>
        <v>3179</v>
      </c>
      <c r="N2051" s="56">
        <v>135</v>
      </c>
      <c r="O2051" s="57">
        <v>1666262</v>
      </c>
      <c r="P2051" s="57">
        <v>16000000</v>
      </c>
      <c r="Q2051" s="26"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64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65"/>
        <v>3141</v>
      </c>
      <c r="N2052" s="56">
        <v>100</v>
      </c>
      <c r="O2052" s="57">
        <v>2024854</v>
      </c>
      <c r="P2052" s="57">
        <v>6500000</v>
      </c>
      <c r="Q2052" s="26"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64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65"/>
        <v>2880</v>
      </c>
      <c r="N2053" s="56">
        <v>127</v>
      </c>
      <c r="O2053" s="57">
        <v>5128124</v>
      </c>
      <c r="P2053" s="57">
        <v>25000000</v>
      </c>
      <c r="Q2053" s="26"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64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65"/>
        <v>2884</v>
      </c>
      <c r="N2054" s="56">
        <v>107</v>
      </c>
      <c r="O2054" s="57">
        <v>5023275</v>
      </c>
      <c r="P2054" s="57">
        <v>15000000</v>
      </c>
      <c r="Q2054" s="26"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64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65"/>
        <v>3204</v>
      </c>
      <c r="N2055" s="56">
        <v>96</v>
      </c>
      <c r="O2055" s="57">
        <v>1325073</v>
      </c>
      <c r="P2055" s="57">
        <v>4000000</v>
      </c>
      <c r="Q2055" s="26"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64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65"/>
        <v>2651</v>
      </c>
      <c r="N2056" s="56">
        <v>103</v>
      </c>
      <c r="O2056" s="57">
        <v>9013113</v>
      </c>
      <c r="P2056" s="57">
        <v>1000000</v>
      </c>
      <c r="Q2056" s="26"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64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65"/>
        <v>1353</v>
      </c>
      <c r="N2057" s="56">
        <v>87</v>
      </c>
      <c r="O2057" s="57">
        <v>43095600</v>
      </c>
      <c r="P2057" s="57">
        <v>32000000</v>
      </c>
      <c r="Q2057" s="26"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64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65"/>
        <v>3218</v>
      </c>
      <c r="N2058" s="56">
        <v>94</v>
      </c>
      <c r="O2058" s="57">
        <v>1247453</v>
      </c>
      <c r="P2058" s="57">
        <v>2800000</v>
      </c>
      <c r="Q2058" s="26"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64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65"/>
        <v>3190</v>
      </c>
      <c r="N2059" s="56">
        <v>103</v>
      </c>
      <c r="O2059" s="57">
        <v>1530535</v>
      </c>
      <c r="P2059" s="57">
        <v>9000000</v>
      </c>
      <c r="Q2059" s="26"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64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65"/>
        <v>3062</v>
      </c>
      <c r="N2060" s="56">
        <v>94</v>
      </c>
      <c r="O2060" s="57">
        <v>2912363</v>
      </c>
      <c r="P2060" s="57">
        <v>3000000</v>
      </c>
      <c r="Q2060" s="26"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64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65"/>
        <v>2851</v>
      </c>
      <c r="N2061" s="56">
        <v>95</v>
      </c>
      <c r="O2061" s="57">
        <v>5654777</v>
      </c>
      <c r="P2061" s="57">
        <v>25000000</v>
      </c>
      <c r="Q2061" s="26"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64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65"/>
        <v>3259</v>
      </c>
      <c r="N2062" s="56">
        <v>97</v>
      </c>
      <c r="O2062" s="57">
        <v>1046166</v>
      </c>
      <c r="P2062" s="57">
        <v>9000000</v>
      </c>
      <c r="Q2062" s="26"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64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65"/>
        <v>1960</v>
      </c>
      <c r="N2063" s="56">
        <v>103</v>
      </c>
      <c r="O2063" s="57">
        <v>24520892</v>
      </c>
      <c r="P2063" s="57">
        <v>45000000</v>
      </c>
      <c r="Q2063" s="26"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64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65"/>
        <v>835</v>
      </c>
      <c r="N2064" s="56">
        <v>132</v>
      </c>
      <c r="O2064" s="57">
        <v>70496802</v>
      </c>
      <c r="P2064" s="57">
        <v>54000000</v>
      </c>
      <c r="Q2064" s="26"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64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65"/>
        <v>2135</v>
      </c>
      <c r="N2065" s="56">
        <v>76</v>
      </c>
      <c r="O2065" s="57">
        <v>19447478</v>
      </c>
      <c r="P2065" s="57">
        <v>35000000</v>
      </c>
      <c r="Q2065" s="26"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64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65"/>
        <v>3451</v>
      </c>
      <c r="N2066" s="56">
        <v>97</v>
      </c>
      <c r="O2066" s="57">
        <v>233103</v>
      </c>
      <c r="P2066" s="57">
        <v>7000000</v>
      </c>
      <c r="Q2066" s="26"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64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65"/>
        <v>2295</v>
      </c>
      <c r="N2067" s="56">
        <v>94</v>
      </c>
      <c r="O2067" s="57">
        <v>16101109</v>
      </c>
      <c r="P2067" s="57">
        <v>3000000</v>
      </c>
      <c r="Q2067" s="26"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64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65"/>
        <v>410</v>
      </c>
      <c r="N2068" s="56">
        <v>153</v>
      </c>
      <c r="O2068" s="57">
        <v>119518352</v>
      </c>
      <c r="P2068" s="57">
        <v>28000000</v>
      </c>
      <c r="Q2068" s="26"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64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65"/>
        <v>105</v>
      </c>
      <c r="N2069" s="56">
        <v>116</v>
      </c>
      <c r="O2069" s="57">
        <v>234277056</v>
      </c>
      <c r="P2069" s="57">
        <v>132000000</v>
      </c>
      <c r="Q2069" s="26"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64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65"/>
        <v>3290</v>
      </c>
      <c r="N2070" s="56">
        <v>107</v>
      </c>
      <c r="O2070" s="57">
        <v>871527</v>
      </c>
      <c r="P2070" s="57">
        <v>25000000</v>
      </c>
      <c r="Q2070" s="26"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64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65"/>
        <v>1076</v>
      </c>
      <c r="N2071" s="56">
        <v>101</v>
      </c>
      <c r="O2071" s="57">
        <v>55865715</v>
      </c>
      <c r="P2071" s="57">
        <v>10000000</v>
      </c>
      <c r="Q2071" s="26"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64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65"/>
        <v>3545</v>
      </c>
      <c r="N2072" s="56">
        <v>98</v>
      </c>
      <c r="O2072" s="57">
        <v>101228</v>
      </c>
      <c r="P2072" s="57">
        <v>3500000</v>
      </c>
      <c r="Q2072" s="26"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64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65"/>
        <v>1889</v>
      </c>
      <c r="N2073" s="56">
        <v>101</v>
      </c>
      <c r="O2073" s="57">
        <v>26082914</v>
      </c>
      <c r="P2073" s="57">
        <v>87000000</v>
      </c>
      <c r="Q2073" s="26"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64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65"/>
        <v>1821</v>
      </c>
      <c r="N2074" s="56">
        <v>101</v>
      </c>
      <c r="O2074" s="57">
        <v>28045540</v>
      </c>
      <c r="P2074" s="57">
        <v>65000000</v>
      </c>
      <c r="Q2074" s="26"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64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65"/>
        <v>3599</v>
      </c>
      <c r="N2075" s="56">
        <v>107</v>
      </c>
      <c r="O2075" s="57">
        <v>53481</v>
      </c>
      <c r="P2075" s="57">
        <v>8000000</v>
      </c>
      <c r="Q2075" s="26"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64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65"/>
        <v>1538</v>
      </c>
      <c r="N2076" s="56">
        <v>102</v>
      </c>
      <c r="O2076" s="57">
        <v>36883539</v>
      </c>
      <c r="P2076" s="57">
        <v>52000000</v>
      </c>
      <c r="Q2076" s="26"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64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65"/>
        <v>133</v>
      </c>
      <c r="N2077" s="56">
        <v>117</v>
      </c>
      <c r="O2077" s="57">
        <v>210592590</v>
      </c>
      <c r="P2077" s="57">
        <v>65000000</v>
      </c>
      <c r="Q2077" s="26"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64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65"/>
        <v>2726</v>
      </c>
      <c r="N2078" s="56">
        <v>117</v>
      </c>
      <c r="O2078" s="57">
        <v>7458269</v>
      </c>
      <c r="P2078" s="57">
        <v>35000000</v>
      </c>
      <c r="Q2078" s="26"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64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65"/>
        <v>2105</v>
      </c>
      <c r="N2079" s="56">
        <v>105</v>
      </c>
      <c r="O2079" s="57">
        <v>20338609</v>
      </c>
      <c r="P2079" s="57">
        <v>10000000</v>
      </c>
      <c r="Q2079" s="26"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64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65"/>
        <v>2860</v>
      </c>
      <c r="N2080" s="56">
        <v>100</v>
      </c>
      <c r="O2080" s="57">
        <v>5480996</v>
      </c>
      <c r="P2080" s="57">
        <v>8700000</v>
      </c>
      <c r="Q2080" s="26"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64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65"/>
        <v>3323</v>
      </c>
      <c r="N2081" s="56">
        <v>93</v>
      </c>
      <c r="O2081" s="57">
        <v>652526</v>
      </c>
      <c r="P2081" s="57">
        <v>40000000</v>
      </c>
      <c r="Q2081" s="26"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64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65"/>
        <v>2739</v>
      </c>
      <c r="N2082" s="56">
        <v>128</v>
      </c>
      <c r="O2082" s="57">
        <v>7221458</v>
      </c>
      <c r="P2082" s="57">
        <v>55000000</v>
      </c>
      <c r="Q2082" s="26"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64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65"/>
        <v>3688</v>
      </c>
      <c r="N2083" s="56">
        <v>78</v>
      </c>
      <c r="O2083" s="57">
        <v>10018</v>
      </c>
      <c r="P2083" s="57">
        <v>1000000</v>
      </c>
      <c r="Q2083" s="26"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64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65"/>
        <v>2745</v>
      </c>
      <c r="N2084" s="56">
        <v>107</v>
      </c>
      <c r="O2084" s="57">
        <v>7156725</v>
      </c>
      <c r="P2084" s="57">
        <v>19000000</v>
      </c>
      <c r="Q2084" s="26"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64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65"/>
        <v>1183</v>
      </c>
      <c r="N2085" s="56">
        <v>139</v>
      </c>
      <c r="O2085" s="57">
        <v>50859889</v>
      </c>
      <c r="P2085" s="57">
        <v>40000000</v>
      </c>
      <c r="Q2085" s="26"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64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65"/>
        <v>2174</v>
      </c>
      <c r="N2086" s="56">
        <v>104</v>
      </c>
      <c r="O2086" s="57">
        <v>18595716</v>
      </c>
      <c r="P2086" s="57">
        <v>12000000</v>
      </c>
      <c r="Q2086" s="26"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64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65"/>
        <v>2338</v>
      </c>
      <c r="N2087" s="56">
        <v>94</v>
      </c>
      <c r="O2087" s="57">
        <v>15131330</v>
      </c>
      <c r="P2087" s="57">
        <v>86000000</v>
      </c>
      <c r="Q2087" s="26"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64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65"/>
        <v>1613</v>
      </c>
      <c r="N2088" s="56">
        <v>143</v>
      </c>
      <c r="O2088" s="57">
        <v>34300771</v>
      </c>
      <c r="P2088" s="57">
        <v>25000000</v>
      </c>
      <c r="Q2088" s="26"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64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65"/>
        <v>805</v>
      </c>
      <c r="N2089" s="56">
        <v>90</v>
      </c>
      <c r="O2089" s="57">
        <v>72601713</v>
      </c>
      <c r="P2089" s="57">
        <v>51000000</v>
      </c>
      <c r="Q2089" s="26"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64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65"/>
        <v>2834</v>
      </c>
      <c r="N2090" s="56">
        <v>116</v>
      </c>
      <c r="O2090" s="57">
        <v>5851188</v>
      </c>
      <c r="P2090" s="57">
        <v>70000000</v>
      </c>
      <c r="Q2090" s="26"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64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65"/>
        <v>3366</v>
      </c>
      <c r="N2091" s="56">
        <v>86</v>
      </c>
      <c r="O2091" s="57">
        <v>475000</v>
      </c>
      <c r="P2091" s="57">
        <v>2800000</v>
      </c>
      <c r="Q2091" s="26"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64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65"/>
        <v>2147</v>
      </c>
      <c r="N2092" s="56">
        <v>110</v>
      </c>
      <c r="O2092" s="57">
        <v>19179969</v>
      </c>
      <c r="P2092" s="57">
        <v>17500000</v>
      </c>
      <c r="Q2092" s="26"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64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65"/>
        <v>2688</v>
      </c>
      <c r="N2093" s="56">
        <v>91</v>
      </c>
      <c r="O2093" s="57">
        <v>8108247</v>
      </c>
      <c r="P2093" s="57">
        <v>3300000</v>
      </c>
      <c r="Q2093" s="26"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64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65"/>
        <v>845</v>
      </c>
      <c r="N2094" s="56">
        <v>99</v>
      </c>
      <c r="O2094" s="57">
        <v>70163652</v>
      </c>
      <c r="P2094" s="57">
        <v>40000000</v>
      </c>
      <c r="Q2094" s="26"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64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65"/>
        <v>2936</v>
      </c>
      <c r="N2095" s="56">
        <v>145</v>
      </c>
      <c r="O2095" s="57">
        <v>4398392</v>
      </c>
      <c r="P2095" s="57">
        <v>21000000</v>
      </c>
      <c r="Q2095" s="26"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64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65"/>
        <v>2288</v>
      </c>
      <c r="N2096" s="56">
        <v>94</v>
      </c>
      <c r="O2096" s="57">
        <v>16235293</v>
      </c>
      <c r="P2096" s="57">
        <v>9000000</v>
      </c>
      <c r="Q2096" s="26"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64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65"/>
        <v>2635</v>
      </c>
      <c r="N2097" s="56">
        <v>116</v>
      </c>
      <c r="O2097" s="57">
        <v>9396487</v>
      </c>
      <c r="P2097" s="57">
        <v>15000000</v>
      </c>
      <c r="Q2097" s="26"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64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65"/>
        <v>1045</v>
      </c>
      <c r="N2098" s="56">
        <v>143</v>
      </c>
      <c r="O2098" s="57">
        <v>57366262</v>
      </c>
      <c r="P2098" s="57">
        <v>100000000</v>
      </c>
      <c r="Q2098" s="26"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64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65"/>
        <v>2534</v>
      </c>
      <c r="N2099" s="56">
        <v>112</v>
      </c>
      <c r="O2099" s="57">
        <v>11204499</v>
      </c>
      <c r="P2099" s="57">
        <v>14000000</v>
      </c>
      <c r="Q2099" s="26"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64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65"/>
        <v>358</v>
      </c>
      <c r="N2100" s="56">
        <v>82</v>
      </c>
      <c r="O2100" s="57">
        <v>128505958</v>
      </c>
      <c r="P2100" s="57">
        <v>18000000</v>
      </c>
      <c r="Q2100" s="26"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64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65"/>
        <v>93</v>
      </c>
      <c r="N2101" s="56">
        <v>117</v>
      </c>
      <c r="O2101" s="57">
        <v>244052771</v>
      </c>
      <c r="P2101" s="57">
        <v>120000000</v>
      </c>
      <c r="Q2101" s="26"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64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65"/>
        <v>227</v>
      </c>
      <c r="N2102" s="56">
        <v>144</v>
      </c>
      <c r="O2102" s="57">
        <v>167007184</v>
      </c>
      <c r="P2102" s="57">
        <v>150000000</v>
      </c>
      <c r="Q2102" s="26"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64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65"/>
        <v>2945</v>
      </c>
      <c r="N2103" s="56">
        <v>98</v>
      </c>
      <c r="O2103" s="57">
        <v>4291965</v>
      </c>
      <c r="P2103" s="57">
        <v>14000000</v>
      </c>
      <c r="Q2103" s="26"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64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65"/>
        <v>1577</v>
      </c>
      <c r="N2104" s="56">
        <v>109</v>
      </c>
      <c r="O2104" s="57">
        <v>35286428</v>
      </c>
      <c r="P2104" s="57">
        <v>76000000</v>
      </c>
      <c r="Q2104" s="26"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64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65"/>
        <v>1973</v>
      </c>
      <c r="N2105" s="56">
        <v>97</v>
      </c>
      <c r="O2105" s="57">
        <v>24138847</v>
      </c>
      <c r="P2105" s="57">
        <v>5000000</v>
      </c>
      <c r="Q2105" s="26"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64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65"/>
        <v>320</v>
      </c>
      <c r="N2106" s="56">
        <v>107</v>
      </c>
      <c r="O2106" s="57">
        <v>137340146</v>
      </c>
      <c r="P2106" s="57">
        <v>70000000</v>
      </c>
      <c r="Q2106" s="26"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64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65"/>
        <v>3529</v>
      </c>
      <c r="N2107" s="56">
        <v>97</v>
      </c>
      <c r="O2107" s="57">
        <v>117560</v>
      </c>
      <c r="P2107" s="57">
        <v>6000000</v>
      </c>
      <c r="Q2107" s="26"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64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65"/>
        <v>3407</v>
      </c>
      <c r="N2108" s="56">
        <v>104</v>
      </c>
      <c r="O2108" s="57">
        <v>352786</v>
      </c>
      <c r="P2108" s="57">
        <v>11000000</v>
      </c>
      <c r="Q2108" s="26"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64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65"/>
        <v>1829</v>
      </c>
      <c r="N2109" s="56">
        <v>93</v>
      </c>
      <c r="O2109" s="57">
        <v>27829874</v>
      </c>
      <c r="P2109" s="57">
        <v>12000000</v>
      </c>
      <c r="Q2109" s="26"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64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65"/>
        <v>2753</v>
      </c>
      <c r="N2110" s="56">
        <v>95</v>
      </c>
      <c r="O2110" s="57">
        <v>7009668</v>
      </c>
      <c r="P2110" s="57">
        <v>5600000</v>
      </c>
      <c r="Q2110" s="26"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64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65"/>
        <v>1026</v>
      </c>
      <c r="N2111" s="56">
        <v>78</v>
      </c>
      <c r="O2111" s="57">
        <v>58336565</v>
      </c>
      <c r="P2111" s="57">
        <v>50000000</v>
      </c>
      <c r="Q2111" s="26"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64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65"/>
        <v>2782</v>
      </c>
      <c r="N2112" s="56">
        <v>114</v>
      </c>
      <c r="O2112" s="57">
        <v>6565495</v>
      </c>
      <c r="P2112" s="57">
        <v>45000000</v>
      </c>
      <c r="Q2112" s="26"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64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65"/>
        <v>1231</v>
      </c>
      <c r="N2113" s="56">
        <v>85</v>
      </c>
      <c r="O2113" s="57">
        <v>48546578</v>
      </c>
      <c r="P2113" s="57">
        <v>20000000</v>
      </c>
      <c r="Q2113" s="26"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66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si="65"/>
        <v>3364</v>
      </c>
      <c r="N2114" s="56">
        <v>87</v>
      </c>
      <c r="O2114" s="57">
        <v>480314</v>
      </c>
      <c r="P2114" s="57">
        <v>21000000</v>
      </c>
      <c r="Q2114" s="26"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66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ref="M2115:M2178" si="67">RANK(O2115,O:O)</f>
        <v>2731</v>
      </c>
      <c r="N2115" s="56">
        <v>77</v>
      </c>
      <c r="O2115" s="57">
        <v>7382993</v>
      </c>
      <c r="P2115" s="57">
        <v>20000000</v>
      </c>
      <c r="Q2115" s="26"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66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67"/>
        <v>514</v>
      </c>
      <c r="N2116" s="56">
        <v>130</v>
      </c>
      <c r="O2116" s="57">
        <v>103338338</v>
      </c>
      <c r="P2116" s="57">
        <v>70000000</v>
      </c>
      <c r="Q2116" s="26"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66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67"/>
        <v>698</v>
      </c>
      <c r="N2117" s="56">
        <v>120</v>
      </c>
      <c r="O2117" s="57">
        <v>81593527</v>
      </c>
      <c r="P2117" s="57">
        <v>40000000</v>
      </c>
      <c r="Q2117" s="26"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66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67"/>
        <v>1815</v>
      </c>
      <c r="N2118" s="56">
        <v>103</v>
      </c>
      <c r="O2118" s="57">
        <v>28435406</v>
      </c>
      <c r="P2118" s="57">
        <v>12000000</v>
      </c>
      <c r="Q2118" s="26"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66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67"/>
        <v>781</v>
      </c>
      <c r="N2119" s="56">
        <v>104</v>
      </c>
      <c r="O2119" s="57">
        <v>75030163</v>
      </c>
      <c r="P2119" s="57">
        <v>100000000</v>
      </c>
      <c r="Q2119" s="26"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66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67"/>
        <v>3605</v>
      </c>
      <c r="N2120" s="56">
        <v>110</v>
      </c>
      <c r="O2120" s="57">
        <v>49413</v>
      </c>
      <c r="P2120" s="57">
        <v>35000000</v>
      </c>
      <c r="Q2120" s="26"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66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67"/>
        <v>3580</v>
      </c>
      <c r="N2121" s="56">
        <v>100</v>
      </c>
      <c r="O2121" s="57">
        <v>71904</v>
      </c>
      <c r="P2121" s="57">
        <v>2500000</v>
      </c>
      <c r="Q2121" s="26"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66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67"/>
        <v>2595</v>
      </c>
      <c r="N2122" s="56">
        <v>111</v>
      </c>
      <c r="O2122" s="57">
        <v>10174663</v>
      </c>
      <c r="P2122" s="57">
        <v>100000</v>
      </c>
      <c r="Q2122" s="26"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66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67"/>
        <v>3180</v>
      </c>
      <c r="N2123" s="56">
        <v>99</v>
      </c>
      <c r="O2123" s="57">
        <v>1654367</v>
      </c>
      <c r="P2123" s="57">
        <v>7000000</v>
      </c>
      <c r="Q2123" s="26"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66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67"/>
        <v>633</v>
      </c>
      <c r="N2124" s="56">
        <v>95</v>
      </c>
      <c r="O2124" s="57">
        <v>88658172</v>
      </c>
      <c r="P2124" s="57">
        <v>50000000</v>
      </c>
      <c r="Q2124" s="26"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66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67"/>
        <v>3428</v>
      </c>
      <c r="N2125" s="56">
        <v>93</v>
      </c>
      <c r="O2125" s="57">
        <v>298110</v>
      </c>
      <c r="P2125" s="57">
        <v>8000000</v>
      </c>
      <c r="Q2125" s="26"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66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67"/>
        <v>1113</v>
      </c>
      <c r="N2126" s="56">
        <v>86</v>
      </c>
      <c r="O2126" s="57">
        <v>54098051</v>
      </c>
      <c r="P2126" s="57">
        <v>25000000</v>
      </c>
      <c r="Q2126" s="26"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66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67"/>
        <v>3233</v>
      </c>
      <c r="N2127" s="56">
        <v>125</v>
      </c>
      <c r="O2127" s="57">
        <v>1172769</v>
      </c>
      <c r="P2127" s="57">
        <v>13000000</v>
      </c>
      <c r="Q2127" s="26"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66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67"/>
        <v>1229</v>
      </c>
      <c r="N2128" s="56">
        <v>105</v>
      </c>
      <c r="O2128" s="57">
        <v>48745150</v>
      </c>
      <c r="P2128" s="57">
        <v>50000000</v>
      </c>
      <c r="Q2128" s="26"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66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67"/>
        <v>1637</v>
      </c>
      <c r="N2129" s="56">
        <v>135</v>
      </c>
      <c r="O2129" s="57">
        <v>33574332</v>
      </c>
      <c r="P2129" s="57">
        <v>90000000</v>
      </c>
      <c r="Q2129" s="26"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66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67"/>
        <v>2082</v>
      </c>
      <c r="N2130" s="56">
        <v>95</v>
      </c>
      <c r="O2130" s="57">
        <v>20998709</v>
      </c>
      <c r="P2130" s="57">
        <v>15000000</v>
      </c>
      <c r="Q2130" s="26"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66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67"/>
        <v>932</v>
      </c>
      <c r="N2131" s="56">
        <v>85</v>
      </c>
      <c r="O2131" s="57">
        <v>64459316</v>
      </c>
      <c r="P2131" s="57">
        <v>149000000</v>
      </c>
      <c r="Q2131" s="26"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66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67"/>
        <v>2452</v>
      </c>
      <c r="N2132" s="56">
        <v>140</v>
      </c>
      <c r="O2132" s="57">
        <v>13082288</v>
      </c>
      <c r="P2132" s="57">
        <v>60000000</v>
      </c>
      <c r="Q2132" s="26"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66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67"/>
        <v>2854</v>
      </c>
      <c r="N2133" s="56">
        <v>86</v>
      </c>
      <c r="O2133" s="57">
        <v>5542025</v>
      </c>
      <c r="P2133" s="57">
        <v>12000000</v>
      </c>
      <c r="Q2133" s="26"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66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67"/>
        <v>2436</v>
      </c>
      <c r="N2134" s="56">
        <v>88</v>
      </c>
      <c r="O2134" s="57">
        <v>13367101</v>
      </c>
      <c r="P2134" s="57">
        <v>6500000</v>
      </c>
      <c r="Q2134" s="26"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66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67"/>
        <v>3458</v>
      </c>
      <c r="N2135" s="56">
        <v>122</v>
      </c>
      <c r="O2135" s="57">
        <v>220914</v>
      </c>
      <c r="P2135" s="57">
        <v>16800000</v>
      </c>
      <c r="Q2135" s="26"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66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67"/>
        <v>1472</v>
      </c>
      <c r="N2136" s="56">
        <v>125</v>
      </c>
      <c r="O2136" s="57">
        <v>38432823</v>
      </c>
      <c r="P2136" s="57">
        <v>30000000</v>
      </c>
      <c r="Q2136" s="26"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66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67"/>
        <v>3085</v>
      </c>
      <c r="N2137" s="56">
        <v>106</v>
      </c>
      <c r="O2137" s="57">
        <v>2694973</v>
      </c>
      <c r="P2137" s="57">
        <v>700000</v>
      </c>
      <c r="Q2137" s="26"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66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67"/>
        <v>2321</v>
      </c>
      <c r="N2138" s="56">
        <v>75</v>
      </c>
      <c r="O2138" s="57">
        <v>15519841</v>
      </c>
      <c r="P2138" s="57">
        <v>47000000</v>
      </c>
      <c r="Q2138" s="26"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66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67"/>
        <v>156</v>
      </c>
      <c r="N2139" s="56">
        <v>108</v>
      </c>
      <c r="O2139" s="57">
        <v>197992827</v>
      </c>
      <c r="P2139" s="57">
        <v>100000000</v>
      </c>
      <c r="Q2139" s="26"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66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67"/>
        <v>2691</v>
      </c>
      <c r="N2140" s="56">
        <v>91</v>
      </c>
      <c r="O2140" s="57">
        <v>8080116</v>
      </c>
      <c r="P2140" s="57">
        <v>15000000</v>
      </c>
      <c r="Q2140" s="26"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66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67"/>
        <v>3331</v>
      </c>
      <c r="N2141" s="56">
        <v>113</v>
      </c>
      <c r="O2141" s="57">
        <v>617228</v>
      </c>
      <c r="P2141" s="57">
        <v>84450000</v>
      </c>
      <c r="Q2141" s="26"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66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67"/>
        <v>3473</v>
      </c>
      <c r="N2142" s="56">
        <v>80</v>
      </c>
      <c r="O2142" s="57">
        <v>194568</v>
      </c>
      <c r="P2142" s="57">
        <v>1500000</v>
      </c>
      <c r="Q2142" s="26"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66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67"/>
        <v>159</v>
      </c>
      <c r="N2143" s="56">
        <v>115</v>
      </c>
      <c r="O2143" s="57">
        <v>195329763</v>
      </c>
      <c r="P2143" s="57">
        <v>80000000</v>
      </c>
      <c r="Q2143" s="26"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66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67"/>
        <v>2482</v>
      </c>
      <c r="N2144" s="56">
        <v>121</v>
      </c>
      <c r="O2144" s="57">
        <v>12549485</v>
      </c>
      <c r="P2144" s="57">
        <v>15000000</v>
      </c>
      <c r="Q2144" s="26"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66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67"/>
        <v>3723</v>
      </c>
      <c r="N2145" s="56">
        <v>88</v>
      </c>
      <c r="O2145" s="57">
        <v>721</v>
      </c>
      <c r="P2145" s="57">
        <v>1000000</v>
      </c>
      <c r="Q2145" s="26"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66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67"/>
        <v>3235</v>
      </c>
      <c r="N2146" s="56">
        <v>118</v>
      </c>
      <c r="O2146" s="57">
        <v>1150403</v>
      </c>
      <c r="P2146" s="57">
        <v>13000000</v>
      </c>
      <c r="Q2146" s="26"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66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67"/>
        <v>635</v>
      </c>
      <c r="N2147" s="56">
        <v>129</v>
      </c>
      <c r="O2147" s="57">
        <v>88504640</v>
      </c>
      <c r="P2147" s="57">
        <v>45000000</v>
      </c>
      <c r="Q2147" s="26"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66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67"/>
        <v>3459</v>
      </c>
      <c r="N2148" s="56">
        <v>101</v>
      </c>
      <c r="O2148" s="57">
        <v>220234</v>
      </c>
      <c r="P2148" s="57">
        <v>3500000</v>
      </c>
      <c r="Q2148" s="26"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66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67"/>
        <v>3387</v>
      </c>
      <c r="N2149" s="56">
        <v>118</v>
      </c>
      <c r="O2149" s="57">
        <v>399879</v>
      </c>
      <c r="P2149" s="57">
        <v>15000000</v>
      </c>
      <c r="Q2149" s="26"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66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67"/>
        <v>3324</v>
      </c>
      <c r="N2150" s="56">
        <v>135</v>
      </c>
      <c r="O2150" s="57">
        <v>638951</v>
      </c>
      <c r="P2150" s="57">
        <v>1592000</v>
      </c>
      <c r="Q2150" s="26"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66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67"/>
        <v>2230</v>
      </c>
      <c r="N2151" s="56">
        <v>103</v>
      </c>
      <c r="O2151" s="57">
        <v>17324744</v>
      </c>
      <c r="P2151" s="57">
        <v>28000000</v>
      </c>
      <c r="Q2151" s="26"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66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67"/>
        <v>3017</v>
      </c>
      <c r="N2152" s="56">
        <v>193</v>
      </c>
      <c r="O2152" s="57">
        <v>3275443</v>
      </c>
      <c r="P2152" s="57">
        <v>700000000</v>
      </c>
      <c r="Q2152" s="26"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66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67"/>
        <v>1374</v>
      </c>
      <c r="N2153" s="56">
        <v>110</v>
      </c>
      <c r="O2153" s="57">
        <v>42272747</v>
      </c>
      <c r="P2153" s="57">
        <v>70000000</v>
      </c>
      <c r="Q2153" s="26"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66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67"/>
        <v>2315</v>
      </c>
      <c r="N2154" s="56">
        <v>89</v>
      </c>
      <c r="O2154" s="57">
        <v>15655665</v>
      </c>
      <c r="P2154" s="57">
        <v>4000000</v>
      </c>
      <c r="Q2154" s="26"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66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67"/>
        <v>1476</v>
      </c>
      <c r="N2155" s="56">
        <v>112</v>
      </c>
      <c r="O2155" s="57">
        <v>38360195</v>
      </c>
      <c r="P2155" s="57">
        <v>45000000</v>
      </c>
      <c r="Q2155" s="26"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66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67"/>
        <v>2414</v>
      </c>
      <c r="N2156" s="56">
        <v>141</v>
      </c>
      <c r="O2156" s="57">
        <v>13753931</v>
      </c>
      <c r="P2156" s="57">
        <v>19000000</v>
      </c>
      <c r="Q2156" s="26"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66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67"/>
        <v>2862</v>
      </c>
      <c r="N2157" s="56">
        <v>137</v>
      </c>
      <c r="O2157" s="57">
        <v>5459824</v>
      </c>
      <c r="P2157" s="57">
        <v>26000000</v>
      </c>
      <c r="Q2157" s="26"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66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67"/>
        <v>1003</v>
      </c>
      <c r="N2158" s="56">
        <v>101</v>
      </c>
      <c r="O2158" s="57">
        <v>59889948</v>
      </c>
      <c r="P2158" s="57">
        <v>8000000</v>
      </c>
      <c r="Q2158" s="26"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66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67"/>
        <v>1029</v>
      </c>
      <c r="N2159" s="56">
        <v>98</v>
      </c>
      <c r="O2159" s="57">
        <v>58255287</v>
      </c>
      <c r="P2159" s="57">
        <v>64000000</v>
      </c>
      <c r="Q2159" s="26"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66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67"/>
        <v>3444</v>
      </c>
      <c r="N2160" s="56">
        <v>87</v>
      </c>
      <c r="O2160" s="57">
        <v>252726</v>
      </c>
      <c r="P2160" s="57">
        <v>3000000</v>
      </c>
      <c r="Q2160" s="26"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66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67"/>
        <v>2024</v>
      </c>
      <c r="N2161" s="56">
        <v>110</v>
      </c>
      <c r="O2161" s="57">
        <v>22494487</v>
      </c>
      <c r="P2161" s="57">
        <v>27000000</v>
      </c>
      <c r="Q2161" s="26"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66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67"/>
        <v>953</v>
      </c>
      <c r="N2162" s="56">
        <v>107</v>
      </c>
      <c r="O2162" s="57">
        <v>63231524</v>
      </c>
      <c r="P2162" s="57">
        <v>6000000</v>
      </c>
      <c r="Q2162" s="26"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66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67"/>
        <v>1521</v>
      </c>
      <c r="N2163" s="56">
        <v>115</v>
      </c>
      <c r="O2163" s="57">
        <v>37442180</v>
      </c>
      <c r="P2163" s="57">
        <v>20000000</v>
      </c>
      <c r="Q2163" s="26"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66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67"/>
        <v>2304</v>
      </c>
      <c r="N2164" s="56">
        <v>123</v>
      </c>
      <c r="O2164" s="57">
        <v>15962471</v>
      </c>
      <c r="P2164" s="57">
        <v>40000000</v>
      </c>
      <c r="Q2164" s="26"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66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67"/>
        <v>3052</v>
      </c>
      <c r="N2165" s="56">
        <v>88</v>
      </c>
      <c r="O2165" s="57">
        <v>2975649</v>
      </c>
      <c r="P2165" s="57">
        <v>30000000</v>
      </c>
      <c r="Q2165" s="26"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66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67"/>
        <v>335</v>
      </c>
      <c r="N2166" s="56">
        <v>124</v>
      </c>
      <c r="O2166" s="57">
        <v>133382309</v>
      </c>
      <c r="P2166" s="57">
        <v>150000000</v>
      </c>
      <c r="Q2166" s="26"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66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67"/>
        <v>794</v>
      </c>
      <c r="N2167" s="56">
        <v>91</v>
      </c>
      <c r="O2167" s="57">
        <v>73661010</v>
      </c>
      <c r="P2167" s="57">
        <v>75000000</v>
      </c>
      <c r="Q2167" s="26"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66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67"/>
        <v>2021</v>
      </c>
      <c r="N2168" s="56">
        <v>95</v>
      </c>
      <c r="O2168" s="57">
        <v>22526144</v>
      </c>
      <c r="P2168" s="57">
        <v>30000000</v>
      </c>
      <c r="Q2168" s="26"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66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67"/>
        <v>715</v>
      </c>
      <c r="N2169" s="56">
        <v>92</v>
      </c>
      <c r="O2169" s="57">
        <v>80197993</v>
      </c>
      <c r="P2169" s="57">
        <v>32000000</v>
      </c>
      <c r="Q2169" s="26"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66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67"/>
        <v>88</v>
      </c>
      <c r="N2170" s="56">
        <v>108</v>
      </c>
      <c r="O2170" s="57">
        <v>250863268</v>
      </c>
      <c r="P2170" s="57">
        <v>110000000</v>
      </c>
      <c r="Q2170" s="26"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66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67"/>
        <v>2223</v>
      </c>
      <c r="N2171" s="56">
        <v>92</v>
      </c>
      <c r="O2171" s="57">
        <v>17508670</v>
      </c>
      <c r="P2171" s="57">
        <v>15000000</v>
      </c>
      <c r="Q2171" s="26"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66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67"/>
        <v>3443</v>
      </c>
      <c r="N2172" s="56">
        <v>76</v>
      </c>
      <c r="O2172" s="57">
        <v>255352</v>
      </c>
      <c r="P2172" s="57">
        <v>300000</v>
      </c>
      <c r="Q2172" s="26"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66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67"/>
        <v>3503</v>
      </c>
      <c r="N2173" s="56">
        <v>97</v>
      </c>
      <c r="O2173" s="57">
        <v>144431</v>
      </c>
      <c r="P2173" s="57">
        <v>1000000</v>
      </c>
      <c r="Q2173" s="26"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66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67"/>
        <v>2433</v>
      </c>
      <c r="N2174" s="56">
        <v>123</v>
      </c>
      <c r="O2174" s="57">
        <v>13391174</v>
      </c>
      <c r="P2174" s="57">
        <v>20000000</v>
      </c>
      <c r="Q2174" s="26"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66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67"/>
        <v>3661</v>
      </c>
      <c r="N2175" s="56">
        <v>95</v>
      </c>
      <c r="O2175" s="57">
        <v>18435</v>
      </c>
      <c r="P2175" s="57">
        <v>1400000</v>
      </c>
      <c r="Q2175" s="26"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66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67"/>
        <v>3673</v>
      </c>
      <c r="N2176" s="56">
        <v>86</v>
      </c>
      <c r="O2176" s="57">
        <v>13751</v>
      </c>
      <c r="P2176" s="57">
        <v>11400000</v>
      </c>
      <c r="Q2176" s="26"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66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67"/>
        <v>660</v>
      </c>
      <c r="N2177" s="56">
        <v>83</v>
      </c>
      <c r="O2177" s="57">
        <v>84303558</v>
      </c>
      <c r="P2177" s="57">
        <v>85000000</v>
      </c>
      <c r="Q2177" s="26"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68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si="67"/>
        <v>258</v>
      </c>
      <c r="N2178" s="56">
        <v>83</v>
      </c>
      <c r="O2178" s="57">
        <v>155019340</v>
      </c>
      <c r="P2178" s="57">
        <v>80000000</v>
      </c>
      <c r="Q2178" s="26"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68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ref="M2179:M2242" si="69">RANK(O2179,O:O)</f>
        <v>1510</v>
      </c>
      <c r="N2179" s="56">
        <v>112</v>
      </c>
      <c r="O2179" s="57">
        <v>37623143</v>
      </c>
      <c r="P2179" s="57">
        <v>13500000</v>
      </c>
      <c r="Q2179" s="26"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68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69"/>
        <v>2902</v>
      </c>
      <c r="N2180" s="56">
        <v>120</v>
      </c>
      <c r="O2180" s="57">
        <v>4857376</v>
      </c>
      <c r="P2180" s="57">
        <v>13000000</v>
      </c>
      <c r="Q2180" s="26"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68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69"/>
        <v>3256</v>
      </c>
      <c r="N2181" s="56">
        <v>120</v>
      </c>
      <c r="O2181" s="57">
        <v>1055654</v>
      </c>
      <c r="P2181" s="57">
        <v>10000000</v>
      </c>
      <c r="Q2181" s="26"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68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69"/>
        <v>3118</v>
      </c>
      <c r="N2182" s="56">
        <v>147</v>
      </c>
      <c r="O2182" s="57">
        <v>2208939</v>
      </c>
      <c r="P2182" s="57">
        <v>50000000</v>
      </c>
      <c r="Q2182" s="26"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68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69"/>
        <v>2750</v>
      </c>
      <c r="N2183" s="56">
        <v>99</v>
      </c>
      <c r="O2183" s="57">
        <v>7059537</v>
      </c>
      <c r="P2183" s="57">
        <v>3000000</v>
      </c>
      <c r="Q2183" s="26"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68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69"/>
        <v>13</v>
      </c>
      <c r="N2184" s="56">
        <v>151</v>
      </c>
      <c r="O2184" s="57">
        <v>423032628</v>
      </c>
      <c r="P2184" s="57">
        <v>225000000</v>
      </c>
      <c r="Q2184" s="26"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68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69"/>
        <v>982</v>
      </c>
      <c r="N2185" s="56">
        <v>98</v>
      </c>
      <c r="O2185" s="57">
        <v>60655503</v>
      </c>
      <c r="P2185" s="57">
        <v>160000000</v>
      </c>
      <c r="Q2185" s="26"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68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69"/>
        <v>3645</v>
      </c>
      <c r="N2186" s="56">
        <v>103</v>
      </c>
      <c r="O2186" s="57">
        <v>23000</v>
      </c>
      <c r="P2186" s="57">
        <v>500000</v>
      </c>
      <c r="Q2186" s="26"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68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69"/>
        <v>2111</v>
      </c>
      <c r="N2187" s="56">
        <v>90</v>
      </c>
      <c r="O2187" s="57">
        <v>20259297</v>
      </c>
      <c r="P2187" s="57">
        <v>20000000</v>
      </c>
      <c r="Q2187" s="26"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68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69"/>
        <v>3175</v>
      </c>
      <c r="N2188" s="56">
        <v>90</v>
      </c>
      <c r="O2188" s="57">
        <v>1689999</v>
      </c>
      <c r="P2188" s="57">
        <v>400000</v>
      </c>
      <c r="Q2188" s="26"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68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69"/>
        <v>3590</v>
      </c>
      <c r="N2189" s="56">
        <v>105</v>
      </c>
      <c r="O2189" s="57">
        <v>63260</v>
      </c>
      <c r="P2189" s="57">
        <v>14000000</v>
      </c>
      <c r="Q2189" s="26"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68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69"/>
        <v>2859</v>
      </c>
      <c r="N2190" s="56">
        <v>120</v>
      </c>
      <c r="O2190" s="57">
        <v>5484375</v>
      </c>
      <c r="P2190" s="57">
        <v>10000000</v>
      </c>
      <c r="Q2190" s="26"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68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69"/>
        <v>841</v>
      </c>
      <c r="N2191" s="56">
        <v>139</v>
      </c>
      <c r="O2191" s="57">
        <v>70269171</v>
      </c>
      <c r="P2191" s="57">
        <v>24000000</v>
      </c>
      <c r="Q2191" s="26"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68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69"/>
        <v>2761</v>
      </c>
      <c r="N2192" s="56">
        <v>122</v>
      </c>
      <c r="O2192" s="57">
        <v>6855137</v>
      </c>
      <c r="P2192" s="57">
        <v>17000000</v>
      </c>
      <c r="Q2192" s="26"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68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69"/>
        <v>2769</v>
      </c>
      <c r="N2193" s="56">
        <v>122</v>
      </c>
      <c r="O2193" s="57">
        <v>6754898</v>
      </c>
      <c r="P2193" s="57">
        <v>12000000</v>
      </c>
      <c r="Q2193" s="26"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68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69"/>
        <v>717</v>
      </c>
      <c r="N2194" s="56">
        <v>121</v>
      </c>
      <c r="O2194" s="57">
        <v>80150343</v>
      </c>
      <c r="P2194" s="57">
        <v>10000000</v>
      </c>
      <c r="Q2194" s="26"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68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69"/>
        <v>612</v>
      </c>
      <c r="N2195" s="56">
        <v>89</v>
      </c>
      <c r="O2195" s="57">
        <v>90703745</v>
      </c>
      <c r="P2195" s="57">
        <v>45000000</v>
      </c>
      <c r="Q2195" s="26"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68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69"/>
        <v>2204</v>
      </c>
      <c r="N2196" s="56">
        <v>108</v>
      </c>
      <c r="O2196" s="57">
        <v>17803796</v>
      </c>
      <c r="P2196" s="57">
        <v>20000000</v>
      </c>
      <c r="Q2196" s="26"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68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69"/>
        <v>2572</v>
      </c>
      <c r="N2197" s="56">
        <v>96</v>
      </c>
      <c r="O2197" s="57">
        <v>10515579</v>
      </c>
      <c r="P2197" s="57">
        <v>4000000</v>
      </c>
      <c r="Q2197" s="26"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68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69"/>
        <v>3508</v>
      </c>
      <c r="N2198" s="56">
        <v>90</v>
      </c>
      <c r="O2198" s="57">
        <v>136432</v>
      </c>
      <c r="P2198" s="57">
        <v>5000000</v>
      </c>
      <c r="Q2198" s="26"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68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69"/>
        <v>3469</v>
      </c>
      <c r="N2199" s="56">
        <v>96</v>
      </c>
      <c r="O2199" s="57">
        <v>198407</v>
      </c>
      <c r="P2199" s="57">
        <v>2000000</v>
      </c>
      <c r="Q2199" s="26"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68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69"/>
        <v>1630</v>
      </c>
      <c r="N2200" s="56">
        <v>105</v>
      </c>
      <c r="O2200" s="57">
        <v>33687630</v>
      </c>
      <c r="P2200" s="57">
        <v>20000000</v>
      </c>
      <c r="Q2200" s="26"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68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69"/>
        <v>3148</v>
      </c>
      <c r="N2201" s="56">
        <v>101</v>
      </c>
      <c r="O2201" s="57">
        <v>1984378</v>
      </c>
      <c r="P2201" s="57">
        <v>2000000</v>
      </c>
      <c r="Q2201" s="26"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68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69"/>
        <v>1270</v>
      </c>
      <c r="N2202" s="56">
        <v>132</v>
      </c>
      <c r="O2202" s="57">
        <v>46982632</v>
      </c>
      <c r="P2202" s="57">
        <v>50000000</v>
      </c>
      <c r="Q2202" s="26"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68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69"/>
        <v>2710</v>
      </c>
      <c r="N2203" s="56">
        <v>95</v>
      </c>
      <c r="O2203" s="57">
        <v>7774730</v>
      </c>
      <c r="P2203" s="57">
        <v>15500000</v>
      </c>
      <c r="Q2203" s="26"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68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69"/>
        <v>1568</v>
      </c>
      <c r="N2204" s="56">
        <v>109</v>
      </c>
      <c r="O2204" s="57">
        <v>35635046</v>
      </c>
      <c r="P2204" s="57">
        <v>17000000</v>
      </c>
      <c r="Q2204" s="26"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68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69"/>
        <v>1623</v>
      </c>
      <c r="N2205" s="56">
        <v>105</v>
      </c>
      <c r="O2205" s="57">
        <v>34014398</v>
      </c>
      <c r="P2205" s="57">
        <v>33000000</v>
      </c>
      <c r="Q2205" s="26"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68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69"/>
        <v>3437</v>
      </c>
      <c r="N2206" s="56">
        <v>160</v>
      </c>
      <c r="O2206" s="57">
        <v>273420</v>
      </c>
      <c r="P2206" s="57">
        <v>17000000</v>
      </c>
      <c r="Q2206" s="26"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68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69"/>
        <v>3698</v>
      </c>
      <c r="N2207" s="56">
        <v>81</v>
      </c>
      <c r="O2207" s="57">
        <v>6387</v>
      </c>
      <c r="P2207" s="57">
        <v>1000000</v>
      </c>
      <c r="Q2207" s="26"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68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69"/>
        <v>2001</v>
      </c>
      <c r="N2208" s="56">
        <v>75</v>
      </c>
      <c r="O2208" s="57">
        <v>23078294</v>
      </c>
      <c r="P2208" s="57">
        <v>9000000</v>
      </c>
      <c r="Q2208" s="26"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68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69"/>
        <v>916</v>
      </c>
      <c r="N2209" s="56">
        <v>104</v>
      </c>
      <c r="O2209" s="57">
        <v>65269010</v>
      </c>
      <c r="P2209" s="57">
        <v>12000000</v>
      </c>
      <c r="Q2209" s="26"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68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69"/>
        <v>1424</v>
      </c>
      <c r="N2210" s="56">
        <v>113</v>
      </c>
      <c r="O2210" s="57">
        <v>40137776</v>
      </c>
      <c r="P2210" s="57">
        <v>38000000</v>
      </c>
      <c r="Q2210" s="26"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68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69"/>
        <v>152</v>
      </c>
      <c r="N2211" s="56">
        <v>169</v>
      </c>
      <c r="O2211" s="57">
        <v>200069408</v>
      </c>
      <c r="P2211" s="57">
        <v>209000000</v>
      </c>
      <c r="Q2211" s="26"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68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69"/>
        <v>1598</v>
      </c>
      <c r="N2212" s="56">
        <v>118</v>
      </c>
      <c r="O2212" s="57">
        <v>34703228</v>
      </c>
      <c r="P2212" s="57">
        <v>30000000</v>
      </c>
      <c r="Q2212" s="26"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68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69"/>
        <v>278</v>
      </c>
      <c r="N2213" s="56">
        <v>122</v>
      </c>
      <c r="O2213" s="57">
        <v>148213377</v>
      </c>
      <c r="P2213" s="57">
        <v>73000000</v>
      </c>
      <c r="Q2213" s="26"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68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69"/>
        <v>1819</v>
      </c>
      <c r="N2214" s="56">
        <v>88</v>
      </c>
      <c r="O2214" s="57">
        <v>28133159</v>
      </c>
      <c r="P2214" s="57">
        <v>50000000</v>
      </c>
      <c r="Q2214" s="26"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68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69"/>
        <v>2545</v>
      </c>
      <c r="N2215" s="56">
        <v>104</v>
      </c>
      <c r="O2215" s="57">
        <v>10996440</v>
      </c>
      <c r="P2215" s="57">
        <v>13000000</v>
      </c>
      <c r="Q2215" s="26"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68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69"/>
        <v>1040</v>
      </c>
      <c r="N2216" s="56">
        <v>75</v>
      </c>
      <c r="O2216" s="57">
        <v>57651794</v>
      </c>
      <c r="P2216" s="57">
        <v>33000000</v>
      </c>
      <c r="Q2216" s="26"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68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69"/>
        <v>2023</v>
      </c>
      <c r="N2217" s="56">
        <v>121</v>
      </c>
      <c r="O2217" s="57">
        <v>22518325</v>
      </c>
      <c r="P2217" s="57">
        <v>50000000</v>
      </c>
      <c r="Q2217" s="26"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68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69"/>
        <v>417</v>
      </c>
      <c r="N2218" s="56">
        <v>106</v>
      </c>
      <c r="O2218" s="57">
        <v>118683135</v>
      </c>
      <c r="P2218" s="57">
        <v>52000000</v>
      </c>
      <c r="Q2218" s="26"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68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69"/>
        <v>3495</v>
      </c>
      <c r="N2219" s="56">
        <v>90</v>
      </c>
      <c r="O2219" s="57">
        <v>155972</v>
      </c>
      <c r="P2219" s="57">
        <v>1500000</v>
      </c>
      <c r="Q2219" s="26"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68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69"/>
        <v>1991</v>
      </c>
      <c r="N2220" s="56">
        <v>97</v>
      </c>
      <c r="O2220" s="57">
        <v>23292105</v>
      </c>
      <c r="P2220" s="57">
        <v>20000000</v>
      </c>
      <c r="Q2220" s="26"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68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69"/>
        <v>122</v>
      </c>
      <c r="N2221" s="56">
        <v>174</v>
      </c>
      <c r="O2221" s="57">
        <v>217536138</v>
      </c>
      <c r="P2221" s="57">
        <v>125000000</v>
      </c>
      <c r="Q2221" s="26"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68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69"/>
        <v>341</v>
      </c>
      <c r="N2222" s="56">
        <v>151</v>
      </c>
      <c r="O2222" s="57">
        <v>132373442</v>
      </c>
      <c r="P2222" s="57">
        <v>90000000</v>
      </c>
      <c r="Q2222" s="26"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68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69"/>
        <v>388</v>
      </c>
      <c r="N2223" s="56">
        <v>109</v>
      </c>
      <c r="O2223" s="57">
        <v>124732962</v>
      </c>
      <c r="P2223" s="57">
        <v>35000000</v>
      </c>
      <c r="Q2223" s="26"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68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69"/>
        <v>963</v>
      </c>
      <c r="N2224" s="56">
        <v>104</v>
      </c>
      <c r="O2224" s="57">
        <v>62494975</v>
      </c>
      <c r="P2224" s="57">
        <v>85000000</v>
      </c>
      <c r="Q2224" s="26"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68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69"/>
        <v>2599</v>
      </c>
      <c r="N2225" s="56">
        <v>96</v>
      </c>
      <c r="O2225" s="57">
        <v>10139254</v>
      </c>
      <c r="P2225" s="57">
        <v>35000000</v>
      </c>
      <c r="Q2225" s="26"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68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69"/>
        <v>3208</v>
      </c>
      <c r="N2226" s="56">
        <v>105</v>
      </c>
      <c r="O2226" s="57">
        <v>1304837</v>
      </c>
      <c r="P2226" s="57">
        <v>32000000</v>
      </c>
      <c r="Q2226" s="26"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68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69"/>
        <v>1457</v>
      </c>
      <c r="N2227" s="56">
        <v>137</v>
      </c>
      <c r="O2227" s="57">
        <v>39143839</v>
      </c>
      <c r="P2227" s="57">
        <v>20000000</v>
      </c>
      <c r="Q2227" s="26"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68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69"/>
        <v>1388</v>
      </c>
      <c r="N2228" s="56">
        <v>108</v>
      </c>
      <c r="O2228" s="57">
        <v>41777564</v>
      </c>
      <c r="P2228" s="57">
        <v>15000000</v>
      </c>
      <c r="Q2228" s="26"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68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69"/>
        <v>3084</v>
      </c>
      <c r="N2229" s="56">
        <v>109</v>
      </c>
      <c r="O2229" s="57">
        <v>2706659</v>
      </c>
      <c r="P2229" s="57">
        <v>2000000</v>
      </c>
      <c r="Q2229" s="26"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68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69"/>
        <v>2744</v>
      </c>
      <c r="N2230" s="56">
        <v>116</v>
      </c>
      <c r="O2230" s="57">
        <v>7156933</v>
      </c>
      <c r="P2230" s="57">
        <v>25000000</v>
      </c>
      <c r="Q2230" s="26"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68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69"/>
        <v>954</v>
      </c>
      <c r="N2231" s="56">
        <v>138</v>
      </c>
      <c r="O2231" s="57">
        <v>63224849</v>
      </c>
      <c r="P2231" s="57">
        <v>85000000</v>
      </c>
      <c r="Q2231" s="26"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68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69"/>
        <v>3121</v>
      </c>
      <c r="N2232" s="56">
        <v>110</v>
      </c>
      <c r="O2232" s="57">
        <v>2201412</v>
      </c>
      <c r="P2232" s="57">
        <v>12215500000</v>
      </c>
      <c r="Q2232" s="26"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68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69"/>
        <v>1433</v>
      </c>
      <c r="N2233" s="56">
        <v>110</v>
      </c>
      <c r="O2233" s="57">
        <v>39825798</v>
      </c>
      <c r="P2233" s="57">
        <v>16000000</v>
      </c>
      <c r="Q2233" s="26"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68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69"/>
        <v>1148</v>
      </c>
      <c r="N2234" s="56">
        <v>99</v>
      </c>
      <c r="O2234" s="57">
        <v>52320979</v>
      </c>
      <c r="P2234" s="57">
        <v>40000000</v>
      </c>
      <c r="Q2234" s="26"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68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69"/>
        <v>2216</v>
      </c>
      <c r="N2235" s="56">
        <v>121</v>
      </c>
      <c r="O2235" s="57">
        <v>17605861</v>
      </c>
      <c r="P2235" s="57">
        <v>6000000</v>
      </c>
      <c r="Q2235" s="26"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68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69"/>
        <v>2532</v>
      </c>
      <c r="N2236" s="56">
        <v>137</v>
      </c>
      <c r="O2236" s="57">
        <v>11284657</v>
      </c>
      <c r="P2236" s="57">
        <v>2000000</v>
      </c>
      <c r="Q2236" s="26"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68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69"/>
        <v>2164</v>
      </c>
      <c r="N2237" s="56">
        <v>92</v>
      </c>
      <c r="O2237" s="57">
        <v>18843314</v>
      </c>
      <c r="P2237" s="57">
        <v>20000000</v>
      </c>
      <c r="Q2237" s="26"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68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69"/>
        <v>1511</v>
      </c>
      <c r="N2238" s="56">
        <v>101</v>
      </c>
      <c r="O2238" s="57">
        <v>37617947</v>
      </c>
      <c r="P2238" s="57">
        <v>30000000</v>
      </c>
      <c r="Q2238" s="26"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68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69"/>
        <v>2709</v>
      </c>
      <c r="N2239" s="56">
        <v>81</v>
      </c>
      <c r="O2239" s="57">
        <v>7825820</v>
      </c>
      <c r="P2239" s="57">
        <v>4000000</v>
      </c>
      <c r="Q2239" s="26"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68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69"/>
        <v>2694</v>
      </c>
      <c r="N2240" s="56">
        <v>125</v>
      </c>
      <c r="O2240" s="57">
        <v>8047690</v>
      </c>
      <c r="P2240" s="57">
        <v>19400000</v>
      </c>
      <c r="Q2240" s="26"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68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69"/>
        <v>693</v>
      </c>
      <c r="N2241" s="56">
        <v>93</v>
      </c>
      <c r="O2241" s="57">
        <v>82226474</v>
      </c>
      <c r="P2241" s="57">
        <v>65000000</v>
      </c>
      <c r="Q2241" s="26"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70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si="69"/>
        <v>1132</v>
      </c>
      <c r="N2242" s="56">
        <v>130</v>
      </c>
      <c r="O2242" s="57">
        <v>53082743</v>
      </c>
      <c r="P2242" s="57">
        <v>40000000</v>
      </c>
      <c r="Q2242" s="26"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70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ref="M2243:M2306" si="71">RANK(O2243,O:O)</f>
        <v>241</v>
      </c>
      <c r="N2243" s="56">
        <v>117</v>
      </c>
      <c r="O2243" s="57">
        <v>162586036</v>
      </c>
      <c r="P2243" s="57">
        <v>55000000</v>
      </c>
      <c r="Q2243" s="26"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70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71"/>
        <v>1065</v>
      </c>
      <c r="N2244" s="56">
        <v>94</v>
      </c>
      <c r="O2244" s="57">
        <v>56437947</v>
      </c>
      <c r="P2244" s="57">
        <v>9800000</v>
      </c>
      <c r="Q2244" s="26"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70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71"/>
        <v>1551</v>
      </c>
      <c r="N2245" s="56">
        <v>107</v>
      </c>
      <c r="O2245" s="57">
        <v>36279230</v>
      </c>
      <c r="P2245" s="57">
        <v>60000000</v>
      </c>
      <c r="Q2245" s="26"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70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71"/>
        <v>976</v>
      </c>
      <c r="N2246" s="56">
        <v>98</v>
      </c>
      <c r="O2246" s="57">
        <v>61112916</v>
      </c>
      <c r="P2246" s="57">
        <v>50000000</v>
      </c>
      <c r="Q2246" s="26"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70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71"/>
        <v>1444</v>
      </c>
      <c r="N2247" s="56">
        <v>83</v>
      </c>
      <c r="O2247" s="57">
        <v>39511038</v>
      </c>
      <c r="P2247" s="57">
        <v>16000000</v>
      </c>
      <c r="Q2247" s="26"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70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71"/>
        <v>3722</v>
      </c>
      <c r="N2248" s="56">
        <v>106</v>
      </c>
      <c r="O2248" s="57">
        <v>1111</v>
      </c>
      <c r="P2248" s="57">
        <v>200000</v>
      </c>
      <c r="Q2248" s="26"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70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71"/>
        <v>3414</v>
      </c>
      <c r="N2249" s="56">
        <v>101</v>
      </c>
      <c r="O2249" s="57">
        <v>327919</v>
      </c>
      <c r="P2249" s="57">
        <v>1500000</v>
      </c>
      <c r="Q2249" s="26"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70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71"/>
        <v>3275</v>
      </c>
      <c r="N2250" s="56">
        <v>101</v>
      </c>
      <c r="O2250" s="57">
        <v>978908</v>
      </c>
      <c r="P2250" s="57">
        <v>2400000</v>
      </c>
      <c r="Q2250" s="26"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70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71"/>
        <v>2178</v>
      </c>
      <c r="N2251" s="56">
        <v>94</v>
      </c>
      <c r="O2251" s="57">
        <v>18500966</v>
      </c>
      <c r="P2251" s="57">
        <v>30000000</v>
      </c>
      <c r="Q2251" s="26"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70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71"/>
        <v>2270</v>
      </c>
      <c r="N2252" s="56">
        <v>90</v>
      </c>
      <c r="O2252" s="57">
        <v>16647384</v>
      </c>
      <c r="P2252" s="57">
        <v>26000000</v>
      </c>
      <c r="Q2252" s="26"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70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71"/>
        <v>966</v>
      </c>
      <c r="N2253" s="56">
        <v>102</v>
      </c>
      <c r="O2253" s="57">
        <v>62318875</v>
      </c>
      <c r="P2253" s="57">
        <v>50000000</v>
      </c>
      <c r="Q2253" s="26"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70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71"/>
        <v>1727</v>
      </c>
      <c r="N2254" s="56">
        <v>111</v>
      </c>
      <c r="O2254" s="57">
        <v>31471430</v>
      </c>
      <c r="P2254" s="57">
        <v>15000000</v>
      </c>
      <c r="Q2254" s="26"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70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71"/>
        <v>3528</v>
      </c>
      <c r="N2255" s="56">
        <v>100</v>
      </c>
      <c r="O2255" s="57">
        <v>118666</v>
      </c>
      <c r="P2255" s="57">
        <v>2500000</v>
      </c>
      <c r="Q2255" s="26"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70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71"/>
        <v>1344</v>
      </c>
      <c r="N2256" s="56">
        <v>131</v>
      </c>
      <c r="O2256" s="57">
        <v>43532294</v>
      </c>
      <c r="P2256" s="57">
        <v>65000000</v>
      </c>
      <c r="Q2256" s="26"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70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71"/>
        <v>1247</v>
      </c>
      <c r="N2257" s="56">
        <v>87</v>
      </c>
      <c r="O2257" s="57">
        <v>47860214</v>
      </c>
      <c r="P2257" s="57">
        <v>15000000</v>
      </c>
      <c r="Q2257" s="26"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70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71"/>
        <v>3178</v>
      </c>
      <c r="N2258" s="56">
        <v>92</v>
      </c>
      <c r="O2258" s="57">
        <v>1677838</v>
      </c>
      <c r="P2258" s="57">
        <v>1000000</v>
      </c>
      <c r="Q2258" s="26"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70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71"/>
        <v>842</v>
      </c>
      <c r="N2259" s="56">
        <v>129</v>
      </c>
      <c r="O2259" s="57">
        <v>70236496</v>
      </c>
      <c r="P2259" s="57">
        <v>63000000</v>
      </c>
      <c r="Q2259" s="26"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70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71"/>
        <v>3543</v>
      </c>
      <c r="N2260" s="56">
        <v>88</v>
      </c>
      <c r="O2260" s="57">
        <v>104077</v>
      </c>
      <c r="P2260" s="57">
        <v>1000000</v>
      </c>
      <c r="Q2260" s="26"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70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71"/>
        <v>104</v>
      </c>
      <c r="N2261" s="56">
        <v>104</v>
      </c>
      <c r="O2261" s="57">
        <v>234360014</v>
      </c>
      <c r="P2261" s="57">
        <v>210000000</v>
      </c>
      <c r="Q2261" s="26"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70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71"/>
        <v>768</v>
      </c>
      <c r="N2262" s="56">
        <v>110</v>
      </c>
      <c r="O2262" s="57">
        <v>75604320</v>
      </c>
      <c r="P2262" s="57">
        <v>54000000</v>
      </c>
      <c r="Q2262" s="26"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70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71"/>
        <v>2517</v>
      </c>
      <c r="N2263" s="56">
        <v>83</v>
      </c>
      <c r="O2263" s="57">
        <v>11631245</v>
      </c>
      <c r="P2263" s="57">
        <v>35000000</v>
      </c>
      <c r="Q2263" s="26"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70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71"/>
        <v>815</v>
      </c>
      <c r="N2264" s="56">
        <v>114</v>
      </c>
      <c r="O2264" s="57">
        <v>71975611</v>
      </c>
      <c r="P2264" s="57">
        <v>25000000</v>
      </c>
      <c r="Q2264" s="26"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70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71"/>
        <v>1809</v>
      </c>
      <c r="N2265" s="56">
        <v>100</v>
      </c>
      <c r="O2265" s="57">
        <v>28637507</v>
      </c>
      <c r="P2265" s="57">
        <v>15000000</v>
      </c>
      <c r="Q2265" s="26"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70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71"/>
        <v>1124</v>
      </c>
      <c r="N2266" s="56">
        <v>122</v>
      </c>
      <c r="O2266" s="57">
        <v>53574088</v>
      </c>
      <c r="P2266" s="57">
        <v>55000000</v>
      </c>
      <c r="Q2266" s="26"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70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71"/>
        <v>1440</v>
      </c>
      <c r="N2267" s="56">
        <v>113</v>
      </c>
      <c r="O2267" s="57">
        <v>39568996</v>
      </c>
      <c r="P2267" s="57">
        <v>32000000</v>
      </c>
      <c r="Q2267" s="26"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70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71"/>
        <v>3230</v>
      </c>
      <c r="N2268" s="56">
        <v>113</v>
      </c>
      <c r="O2268" s="57">
        <v>1185783</v>
      </c>
      <c r="P2268" s="57">
        <v>590000</v>
      </c>
      <c r="Q2268" s="26"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70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71"/>
        <v>2257</v>
      </c>
      <c r="N2269" s="56">
        <v>108</v>
      </c>
      <c r="O2269" s="57">
        <v>16930884</v>
      </c>
      <c r="P2269" s="57">
        <v>30000000</v>
      </c>
      <c r="Q2269" s="26"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70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71"/>
        <v>2642</v>
      </c>
      <c r="N2270" s="56">
        <v>108</v>
      </c>
      <c r="O2270" s="57">
        <v>9172810</v>
      </c>
      <c r="P2270" s="57">
        <v>16000000</v>
      </c>
      <c r="Q2270" s="26"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70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71"/>
        <v>1968</v>
      </c>
      <c r="N2271" s="56">
        <v>133</v>
      </c>
      <c r="O2271" s="57">
        <v>24343673</v>
      </c>
      <c r="P2271" s="57">
        <v>45000000</v>
      </c>
      <c r="Q2271" s="26"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70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71"/>
        <v>1387</v>
      </c>
      <c r="N2272" s="56">
        <v>102</v>
      </c>
      <c r="O2272" s="57">
        <v>41797066</v>
      </c>
      <c r="P2272" s="57">
        <v>40000000</v>
      </c>
      <c r="Q2272" s="26"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70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71"/>
        <v>125</v>
      </c>
      <c r="N2273" s="56">
        <v>92</v>
      </c>
      <c r="O2273" s="57">
        <v>217326336</v>
      </c>
      <c r="P2273" s="57">
        <v>60000000</v>
      </c>
      <c r="Q2273" s="26"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70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71"/>
        <v>353</v>
      </c>
      <c r="N2274" s="56">
        <v>176</v>
      </c>
      <c r="O2274" s="57">
        <v>130127620</v>
      </c>
      <c r="P2274" s="57">
        <v>100000000</v>
      </c>
      <c r="Q2274" s="26"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70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71"/>
        <v>2856</v>
      </c>
      <c r="N2275" s="56">
        <v>86</v>
      </c>
      <c r="O2275" s="57">
        <v>5518918</v>
      </c>
      <c r="P2275" s="57">
        <v>750000</v>
      </c>
      <c r="Q2275" s="26"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70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71"/>
        <v>3642</v>
      </c>
      <c r="N2276" s="56">
        <v>103</v>
      </c>
      <c r="O2276" s="57">
        <v>23616</v>
      </c>
      <c r="P2276" s="57">
        <v>600000</v>
      </c>
      <c r="Q2276" s="26"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70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71"/>
        <v>1182</v>
      </c>
      <c r="N2277" s="56">
        <v>123</v>
      </c>
      <c r="O2277" s="57">
        <v>50921738</v>
      </c>
      <c r="P2277" s="57">
        <v>30000000</v>
      </c>
      <c r="Q2277" s="26"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70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71"/>
        <v>1713</v>
      </c>
      <c r="N2278" s="56">
        <v>114</v>
      </c>
      <c r="O2278" s="57">
        <v>31655091</v>
      </c>
      <c r="P2278" s="57">
        <v>30000000</v>
      </c>
      <c r="Q2278" s="26"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70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71"/>
        <v>2376</v>
      </c>
      <c r="N2279" s="56">
        <v>84</v>
      </c>
      <c r="O2279" s="57">
        <v>14373825</v>
      </c>
      <c r="P2279" s="57">
        <v>8600000</v>
      </c>
      <c r="Q2279" s="26"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70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71"/>
        <v>2167</v>
      </c>
      <c r="N2280" s="56">
        <v>120</v>
      </c>
      <c r="O2280" s="57">
        <v>18663911</v>
      </c>
      <c r="P2280" s="57">
        <v>16500000</v>
      </c>
      <c r="Q2280" s="26"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70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71"/>
        <v>372</v>
      </c>
      <c r="N2281" s="56">
        <v>91</v>
      </c>
      <c r="O2281" s="57">
        <v>126597121</v>
      </c>
      <c r="P2281" s="57">
        <v>150000000</v>
      </c>
      <c r="Q2281" s="26"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70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71"/>
        <v>695</v>
      </c>
      <c r="N2282" s="56">
        <v>115</v>
      </c>
      <c r="O2282" s="57">
        <v>82161969</v>
      </c>
      <c r="P2282" s="57">
        <v>150000000</v>
      </c>
      <c r="Q2282" s="26"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70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71"/>
        <v>421</v>
      </c>
      <c r="N2283" s="56">
        <v>93</v>
      </c>
      <c r="O2283" s="57">
        <v>118153533</v>
      </c>
      <c r="P2283" s="57">
        <v>61000000</v>
      </c>
      <c r="Q2283" s="26"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70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71"/>
        <v>3702</v>
      </c>
      <c r="N2284" s="56">
        <v>93</v>
      </c>
      <c r="O2284" s="57">
        <v>5561</v>
      </c>
      <c r="P2284" s="57">
        <v>10000000</v>
      </c>
      <c r="Q2284" s="26"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70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71"/>
        <v>692</v>
      </c>
      <c r="N2285" s="56">
        <v>96</v>
      </c>
      <c r="O2285" s="57">
        <v>82234139</v>
      </c>
      <c r="P2285" s="57">
        <v>17000000</v>
      </c>
      <c r="Q2285" s="26"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70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71"/>
        <v>3390</v>
      </c>
      <c r="N2286" s="56">
        <v>99</v>
      </c>
      <c r="O2286" s="57">
        <v>398420</v>
      </c>
      <c r="P2286" s="57">
        <v>8000000</v>
      </c>
      <c r="Q2286" s="26"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70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71"/>
        <v>3254</v>
      </c>
      <c r="N2287" s="56">
        <v>95</v>
      </c>
      <c r="O2287" s="57">
        <v>1060591</v>
      </c>
      <c r="P2287" s="57">
        <v>1300000</v>
      </c>
      <c r="Q2287" s="26"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70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71"/>
        <v>3695</v>
      </c>
      <c r="N2288" s="56">
        <v>85</v>
      </c>
      <c r="O2288" s="57">
        <v>7826</v>
      </c>
      <c r="P2288" s="57">
        <v>1200000</v>
      </c>
      <c r="Q2288" s="26"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70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71"/>
        <v>2977</v>
      </c>
      <c r="N2289" s="56">
        <v>97</v>
      </c>
      <c r="O2289" s="57">
        <v>3950294</v>
      </c>
      <c r="P2289" s="57">
        <v>12000000</v>
      </c>
      <c r="Q2289" s="26"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70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71"/>
        <v>893</v>
      </c>
      <c r="N2290" s="56">
        <v>102</v>
      </c>
      <c r="O2290" s="57">
        <v>66636385</v>
      </c>
      <c r="P2290" s="57">
        <v>75000000</v>
      </c>
      <c r="Q2290" s="26"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70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71"/>
        <v>2689</v>
      </c>
      <c r="N2291" s="56">
        <v>91</v>
      </c>
      <c r="O2291" s="57">
        <v>8104069</v>
      </c>
      <c r="P2291" s="57">
        <v>20000000</v>
      </c>
      <c r="Q2291" s="26"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70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71"/>
        <v>3289</v>
      </c>
      <c r="N2292" s="56">
        <v>122</v>
      </c>
      <c r="O2292" s="57">
        <v>871577</v>
      </c>
      <c r="P2292" s="57">
        <v>4500000</v>
      </c>
      <c r="Q2292" s="26"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70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71"/>
        <v>2445</v>
      </c>
      <c r="N2293" s="56">
        <v>89</v>
      </c>
      <c r="O2293" s="57">
        <v>13235267</v>
      </c>
      <c r="P2293" s="57">
        <v>6000000</v>
      </c>
      <c r="Q2293" s="26"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70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71"/>
        <v>2666</v>
      </c>
      <c r="N2294" s="56">
        <v>87</v>
      </c>
      <c r="O2294" s="57">
        <v>8579684</v>
      </c>
      <c r="P2294" s="57">
        <v>9000000</v>
      </c>
      <c r="Q2294" s="26"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70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71"/>
        <v>2628</v>
      </c>
      <c r="N2295" s="56">
        <v>111</v>
      </c>
      <c r="O2295" s="57">
        <v>9525276</v>
      </c>
      <c r="P2295" s="57">
        <v>20000000</v>
      </c>
      <c r="Q2295" s="26"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70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71"/>
        <v>3277</v>
      </c>
      <c r="N2296" s="56">
        <v>95</v>
      </c>
      <c r="O2296" s="57">
        <v>952620</v>
      </c>
      <c r="P2296" s="57">
        <v>2000000</v>
      </c>
      <c r="Q2296" s="26"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70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71"/>
        <v>718</v>
      </c>
      <c r="N2297" s="56">
        <v>105</v>
      </c>
      <c r="O2297" s="57">
        <v>80050171</v>
      </c>
      <c r="P2297" s="57">
        <v>20000000</v>
      </c>
      <c r="Q2297" s="26"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70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71"/>
        <v>2548</v>
      </c>
      <c r="N2298" s="56">
        <v>107</v>
      </c>
      <c r="O2298" s="57">
        <v>10956379</v>
      </c>
      <c r="P2298" s="57">
        <v>35000000</v>
      </c>
      <c r="Q2298" s="26"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70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71"/>
        <v>2243</v>
      </c>
      <c r="N2299" s="56">
        <v>96</v>
      </c>
      <c r="O2299" s="57">
        <v>17114882</v>
      </c>
      <c r="P2299" s="57">
        <v>25000000</v>
      </c>
      <c r="Q2299" s="26"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70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71"/>
        <v>3693</v>
      </c>
      <c r="N2300" s="56">
        <v>115</v>
      </c>
      <c r="O2300" s="57">
        <v>8060</v>
      </c>
      <c r="P2300" s="57">
        <v>4000000</v>
      </c>
      <c r="Q2300" s="26"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70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71"/>
        <v>2284</v>
      </c>
      <c r="N2301" s="56">
        <v>114</v>
      </c>
      <c r="O2301" s="57">
        <v>16264475</v>
      </c>
      <c r="P2301" s="57">
        <v>55000000</v>
      </c>
      <c r="Q2301" s="26"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70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71"/>
        <v>364</v>
      </c>
      <c r="N2302" s="56">
        <v>107</v>
      </c>
      <c r="O2302" s="57">
        <v>127706877</v>
      </c>
      <c r="P2302" s="57">
        <v>85000000</v>
      </c>
      <c r="Q2302" s="26"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70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71"/>
        <v>1436</v>
      </c>
      <c r="N2303" s="56">
        <v>93</v>
      </c>
      <c r="O2303" s="57">
        <v>39737645</v>
      </c>
      <c r="P2303" s="57">
        <v>20000000</v>
      </c>
      <c r="Q2303" s="26"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70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71"/>
        <v>551</v>
      </c>
      <c r="N2304" s="56">
        <v>96</v>
      </c>
      <c r="O2304" s="57">
        <v>100289690</v>
      </c>
      <c r="P2304" s="57">
        <v>175000000</v>
      </c>
      <c r="Q2304" s="26"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70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71"/>
        <v>345</v>
      </c>
      <c r="N2305" s="56">
        <v>92</v>
      </c>
      <c r="O2305" s="57">
        <v>131920333</v>
      </c>
      <c r="P2305" s="57">
        <v>130000000</v>
      </c>
      <c r="Q2305" s="26"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72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si="71"/>
        <v>3601</v>
      </c>
      <c r="N2306" s="56">
        <v>84</v>
      </c>
      <c r="O2306" s="57">
        <v>52850</v>
      </c>
      <c r="P2306" s="57">
        <v>500000</v>
      </c>
      <c r="Q2306" s="26"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72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ref="M2307:M2370" si="73">RANK(O2307,O:O)</f>
        <v>1545</v>
      </c>
      <c r="N2307" s="56">
        <v>123</v>
      </c>
      <c r="O2307" s="57">
        <v>36581633</v>
      </c>
      <c r="P2307" s="57">
        <v>21000000</v>
      </c>
      <c r="Q2307" s="26"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72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73"/>
        <v>3209</v>
      </c>
      <c r="N2308" s="56">
        <v>111</v>
      </c>
      <c r="O2308" s="57">
        <v>1294640</v>
      </c>
      <c r="P2308" s="57">
        <v>15000000</v>
      </c>
      <c r="Q2308" s="26"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72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73"/>
        <v>2162</v>
      </c>
      <c r="N2309" s="56">
        <v>113</v>
      </c>
      <c r="O2309" s="57">
        <v>18882880</v>
      </c>
      <c r="P2309" s="57">
        <v>20000000</v>
      </c>
      <c r="Q2309" s="26"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72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73"/>
        <v>436</v>
      </c>
      <c r="N2310" s="56">
        <v>123</v>
      </c>
      <c r="O2310" s="57">
        <v>115802596</v>
      </c>
      <c r="P2310" s="57">
        <v>110000000</v>
      </c>
      <c r="Q2310" s="26"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72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73"/>
        <v>1592</v>
      </c>
      <c r="N2311" s="56">
        <v>101</v>
      </c>
      <c r="O2311" s="57">
        <v>35000629</v>
      </c>
      <c r="P2311" s="57">
        <v>25000000</v>
      </c>
      <c r="Q2311" s="26"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72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73"/>
        <v>3057</v>
      </c>
      <c r="N2312" s="56">
        <v>95</v>
      </c>
      <c r="O2312" s="57">
        <v>2955039</v>
      </c>
      <c r="P2312" s="57">
        <v>9000000</v>
      </c>
      <c r="Q2312" s="26"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72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73"/>
        <v>1944</v>
      </c>
      <c r="N2313" s="56">
        <v>189</v>
      </c>
      <c r="O2313" s="57">
        <v>25031037</v>
      </c>
      <c r="P2313" s="57">
        <v>53000000</v>
      </c>
      <c r="Q2313" s="26"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72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73"/>
        <v>416</v>
      </c>
      <c r="N2314" s="56">
        <v>117</v>
      </c>
      <c r="O2314" s="57">
        <v>118823091</v>
      </c>
      <c r="P2314" s="57">
        <v>75000000</v>
      </c>
      <c r="Q2314" s="26"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72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73"/>
        <v>1835</v>
      </c>
      <c r="N2315" s="56">
        <v>131</v>
      </c>
      <c r="O2315" s="57">
        <v>27667947</v>
      </c>
      <c r="P2315" s="57">
        <v>50000000</v>
      </c>
      <c r="Q2315" s="26"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72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73"/>
        <v>59</v>
      </c>
      <c r="N2316" s="56">
        <v>138</v>
      </c>
      <c r="O2316" s="57">
        <v>292000866</v>
      </c>
      <c r="P2316" s="57">
        <v>150000000</v>
      </c>
      <c r="Q2316" s="26"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72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73"/>
        <v>1438</v>
      </c>
      <c r="N2317" s="56">
        <v>94</v>
      </c>
      <c r="O2317" s="57">
        <v>39687528</v>
      </c>
      <c r="P2317" s="57">
        <v>24000000</v>
      </c>
      <c r="Q2317" s="26"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72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73"/>
        <v>2219</v>
      </c>
      <c r="N2318" s="56">
        <v>94</v>
      </c>
      <c r="O2318" s="57">
        <v>17544812</v>
      </c>
      <c r="P2318" s="57">
        <v>10000000</v>
      </c>
      <c r="Q2318" s="26"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72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73"/>
        <v>1985</v>
      </c>
      <c r="N2319" s="56">
        <v>121</v>
      </c>
      <c r="O2319" s="57">
        <v>23618786</v>
      </c>
      <c r="P2319" s="57">
        <v>8000000</v>
      </c>
      <c r="Q2319" s="26"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72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73"/>
        <v>82</v>
      </c>
      <c r="N2320" s="56">
        <v>104</v>
      </c>
      <c r="O2320" s="57">
        <v>256386216</v>
      </c>
      <c r="P2320" s="57">
        <v>150000000</v>
      </c>
      <c r="Q2320" s="26"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72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73"/>
        <v>2973</v>
      </c>
      <c r="N2321" s="56">
        <v>135</v>
      </c>
      <c r="O2321" s="57">
        <v>4001121</v>
      </c>
      <c r="P2321" s="57">
        <v>20000000</v>
      </c>
      <c r="Q2321" s="26"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72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73"/>
        <v>2539</v>
      </c>
      <c r="N2322" s="56">
        <v>97</v>
      </c>
      <c r="O2322" s="57">
        <v>11043445</v>
      </c>
      <c r="P2322" s="57">
        <v>10000000</v>
      </c>
      <c r="Q2322" s="26"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72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73"/>
        <v>2924</v>
      </c>
      <c r="N2323" s="56">
        <v>156</v>
      </c>
      <c r="O2323" s="57">
        <v>4535117</v>
      </c>
      <c r="P2323" s="57">
        <v>60000000</v>
      </c>
      <c r="Q2323" s="26"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72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73"/>
        <v>3237</v>
      </c>
      <c r="N2324" s="56">
        <v>100</v>
      </c>
      <c r="O2324" s="57">
        <v>1134049</v>
      </c>
      <c r="P2324" s="57">
        <v>2000000</v>
      </c>
      <c r="Q2324" s="26"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72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73"/>
        <v>2184</v>
      </c>
      <c r="N2325" s="56">
        <v>148</v>
      </c>
      <c r="O2325" s="57">
        <v>18352454</v>
      </c>
      <c r="P2325" s="57">
        <v>15000000</v>
      </c>
      <c r="Q2325" s="26"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72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73"/>
        <v>295</v>
      </c>
      <c r="N2326" s="56">
        <v>96</v>
      </c>
      <c r="O2326" s="57">
        <v>143492840</v>
      </c>
      <c r="P2326" s="57">
        <v>7500000</v>
      </c>
      <c r="Q2326" s="26"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72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73"/>
        <v>3628</v>
      </c>
      <c r="N2327" s="56">
        <v>100</v>
      </c>
      <c r="O2327" s="57">
        <v>31937</v>
      </c>
      <c r="P2327" s="57">
        <v>500000</v>
      </c>
      <c r="Q2327" s="26"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72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73"/>
        <v>274</v>
      </c>
      <c r="N2328" s="56">
        <v>133</v>
      </c>
      <c r="O2328" s="57">
        <v>148734225</v>
      </c>
      <c r="P2328" s="57">
        <v>30000000</v>
      </c>
      <c r="Q2328" s="26"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72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73"/>
        <v>2825</v>
      </c>
      <c r="N2329" s="56">
        <v>106</v>
      </c>
      <c r="O2329" s="57">
        <v>5949693</v>
      </c>
      <c r="P2329" s="57">
        <v>12000000</v>
      </c>
      <c r="Q2329" s="26"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72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73"/>
        <v>1338</v>
      </c>
      <c r="N2330" s="56">
        <v>91</v>
      </c>
      <c r="O2330" s="57">
        <v>43792641</v>
      </c>
      <c r="P2330" s="57">
        <v>35000000</v>
      </c>
      <c r="Q2330" s="26"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72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73"/>
        <v>2347</v>
      </c>
      <c r="N2331" s="56">
        <v>92</v>
      </c>
      <c r="O2331" s="57">
        <v>14998070</v>
      </c>
      <c r="P2331" s="57">
        <v>35000000</v>
      </c>
      <c r="Q2331" s="26"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72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73"/>
        <v>328</v>
      </c>
      <c r="N2332" s="56">
        <v>129</v>
      </c>
      <c r="O2332" s="57">
        <v>134520804</v>
      </c>
      <c r="P2332" s="57">
        <v>110000000</v>
      </c>
      <c r="Q2332" s="26"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72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73"/>
        <v>2920</v>
      </c>
      <c r="N2333" s="56">
        <v>139</v>
      </c>
      <c r="O2333" s="57">
        <v>4584886</v>
      </c>
      <c r="P2333" s="57">
        <v>45000000</v>
      </c>
      <c r="Q2333" s="26"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72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73"/>
        <v>2839</v>
      </c>
      <c r="N2334" s="56">
        <v>124</v>
      </c>
      <c r="O2334" s="57">
        <v>5755286</v>
      </c>
      <c r="P2334" s="57">
        <v>55000000</v>
      </c>
      <c r="Q2334" s="26"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72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73"/>
        <v>3193</v>
      </c>
      <c r="N2335" s="56">
        <v>91</v>
      </c>
      <c r="O2335" s="57">
        <v>1506998</v>
      </c>
      <c r="P2335" s="57">
        <v>12000000</v>
      </c>
      <c r="Q2335" s="26"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72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73"/>
        <v>2725</v>
      </c>
      <c r="N2336" s="56">
        <v>106</v>
      </c>
      <c r="O2336" s="57">
        <v>7486906</v>
      </c>
      <c r="P2336" s="57">
        <v>27000000</v>
      </c>
      <c r="Q2336" s="26"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72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73"/>
        <v>1226</v>
      </c>
      <c r="N2337" s="56">
        <v>119</v>
      </c>
      <c r="O2337" s="57">
        <v>49024969</v>
      </c>
      <c r="P2337" s="57">
        <v>25000000</v>
      </c>
      <c r="Q2337" s="26"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72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73"/>
        <v>3326</v>
      </c>
      <c r="N2338" s="56">
        <v>120</v>
      </c>
      <c r="O2338" s="57">
        <v>634277</v>
      </c>
      <c r="P2338" s="57">
        <v>16000000</v>
      </c>
      <c r="Q2338" s="26"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72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73"/>
        <v>2845</v>
      </c>
      <c r="N2339" s="56">
        <v>126</v>
      </c>
      <c r="O2339" s="57">
        <v>5701643</v>
      </c>
      <c r="P2339" s="57">
        <v>20000000</v>
      </c>
      <c r="Q2339" s="26"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72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73"/>
        <v>1676</v>
      </c>
      <c r="N2340" s="56">
        <v>90</v>
      </c>
      <c r="O2340" s="57">
        <v>32553210</v>
      </c>
      <c r="P2340" s="57">
        <v>25000000</v>
      </c>
      <c r="Q2340" s="26"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72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73"/>
        <v>3292</v>
      </c>
      <c r="N2341" s="56">
        <v>95</v>
      </c>
      <c r="O2341" s="57">
        <v>866778</v>
      </c>
      <c r="P2341" s="57">
        <v>10000000</v>
      </c>
      <c r="Q2341" s="26"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72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73"/>
        <v>3489</v>
      </c>
      <c r="N2342" s="56">
        <v>84</v>
      </c>
      <c r="O2342" s="57">
        <v>173066</v>
      </c>
      <c r="P2342" s="57">
        <v>1500000</v>
      </c>
      <c r="Q2342" s="26"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72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73"/>
        <v>1912</v>
      </c>
      <c r="N2343" s="56">
        <v>99</v>
      </c>
      <c r="O2343" s="57">
        <v>25584685</v>
      </c>
      <c r="P2343" s="57">
        <v>20000000</v>
      </c>
      <c r="Q2343" s="26"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72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73"/>
        <v>788</v>
      </c>
      <c r="N2344" s="56">
        <v>122</v>
      </c>
      <c r="O2344" s="57">
        <v>74273505</v>
      </c>
      <c r="P2344" s="57">
        <v>25000000</v>
      </c>
      <c r="Q2344" s="26"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72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73"/>
        <v>3198</v>
      </c>
      <c r="N2345" s="56">
        <v>102</v>
      </c>
      <c r="O2345" s="57">
        <v>1430185</v>
      </c>
      <c r="P2345" s="57">
        <v>2000000</v>
      </c>
      <c r="Q2345" s="26"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72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73"/>
        <v>1352</v>
      </c>
      <c r="N2346" s="56">
        <v>104</v>
      </c>
      <c r="O2346" s="57">
        <v>43097652</v>
      </c>
      <c r="P2346" s="57">
        <v>28000000</v>
      </c>
      <c r="Q2346" s="26"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72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73"/>
        <v>428</v>
      </c>
      <c r="N2347" s="56">
        <v>122</v>
      </c>
      <c r="O2347" s="57">
        <v>117144465</v>
      </c>
      <c r="P2347" s="57">
        <v>85000000</v>
      </c>
      <c r="Q2347" s="26"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72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73"/>
        <v>2632</v>
      </c>
      <c r="N2348" s="56">
        <v>85</v>
      </c>
      <c r="O2348" s="57">
        <v>9437933</v>
      </c>
      <c r="P2348" s="57">
        <v>180000</v>
      </c>
      <c r="Q2348" s="26"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72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73"/>
        <v>1123</v>
      </c>
      <c r="N2349" s="56">
        <v>126</v>
      </c>
      <c r="O2349" s="57">
        <v>53680848</v>
      </c>
      <c r="P2349" s="57">
        <v>30000000</v>
      </c>
      <c r="Q2349" s="26"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72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73"/>
        <v>484</v>
      </c>
      <c r="N2350" s="56">
        <v>84</v>
      </c>
      <c r="O2350" s="57">
        <v>107917283</v>
      </c>
      <c r="P2350" s="57">
        <v>15000</v>
      </c>
      <c r="Q2350" s="26"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72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73"/>
        <v>2930</v>
      </c>
      <c r="N2351" s="56">
        <v>89</v>
      </c>
      <c r="O2351" s="57">
        <v>4443403</v>
      </c>
      <c r="P2351" s="57">
        <v>7300000</v>
      </c>
      <c r="Q2351" s="26"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72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73"/>
        <v>46</v>
      </c>
      <c r="N2352" s="56">
        <v>169</v>
      </c>
      <c r="O2352" s="57">
        <v>309404152</v>
      </c>
      <c r="P2352" s="57">
        <v>300000000</v>
      </c>
      <c r="Q2352" s="26"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72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73"/>
        <v>1248</v>
      </c>
      <c r="N2353" s="56">
        <v>96</v>
      </c>
      <c r="O2353" s="57">
        <v>47852604</v>
      </c>
      <c r="P2353" s="57">
        <v>20000000</v>
      </c>
      <c r="Q2353" s="26"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72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73"/>
        <v>139</v>
      </c>
      <c r="N2354" s="56">
        <v>111</v>
      </c>
      <c r="O2354" s="57">
        <v>206435493</v>
      </c>
      <c r="P2354" s="57">
        <v>150000000</v>
      </c>
      <c r="Q2354" s="26"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72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73"/>
        <v>3586</v>
      </c>
      <c r="N2355" s="56">
        <v>90</v>
      </c>
      <c r="O2355" s="57">
        <v>65087</v>
      </c>
      <c r="P2355" s="57">
        <v>5000000</v>
      </c>
      <c r="Q2355" s="26"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72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73"/>
        <v>2130</v>
      </c>
      <c r="N2356" s="56">
        <v>124</v>
      </c>
      <c r="O2356" s="57">
        <v>19661987</v>
      </c>
      <c r="P2356" s="57">
        <v>20000000</v>
      </c>
      <c r="Q2356" s="26"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72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73"/>
        <v>2621</v>
      </c>
      <c r="N2357" s="56">
        <v>122</v>
      </c>
      <c r="O2357" s="57">
        <v>9664316</v>
      </c>
      <c r="P2357" s="57">
        <v>27500000</v>
      </c>
      <c r="Q2357" s="26"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72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73"/>
        <v>2104</v>
      </c>
      <c r="N2358" s="56">
        <v>84</v>
      </c>
      <c r="O2358" s="57">
        <v>20339754</v>
      </c>
      <c r="P2358" s="57">
        <v>10000000</v>
      </c>
      <c r="Q2358" s="26"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72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73"/>
        <v>1195</v>
      </c>
      <c r="N2359" s="56">
        <v>94</v>
      </c>
      <c r="O2359" s="57">
        <v>50648679</v>
      </c>
      <c r="P2359" s="57">
        <v>45000000</v>
      </c>
      <c r="Q2359" s="26"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72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73"/>
        <v>3026</v>
      </c>
      <c r="N2360" s="56">
        <v>112</v>
      </c>
      <c r="O2360" s="57">
        <v>3169424</v>
      </c>
      <c r="P2360" s="57">
        <v>13000000</v>
      </c>
      <c r="Q2360" s="26"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72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73"/>
        <v>306</v>
      </c>
      <c r="N2361" s="56">
        <v>91</v>
      </c>
      <c r="O2361" s="57">
        <v>140080850</v>
      </c>
      <c r="P2361" s="57">
        <v>140000000</v>
      </c>
      <c r="Q2361" s="26"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72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73"/>
        <v>3377</v>
      </c>
      <c r="N2362" s="56">
        <v>97</v>
      </c>
      <c r="O2362" s="57">
        <v>434417</v>
      </c>
      <c r="P2362" s="57">
        <v>4600000</v>
      </c>
      <c r="Q2362" s="26"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72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73"/>
        <v>952</v>
      </c>
      <c r="N2363" s="56">
        <v>96</v>
      </c>
      <c r="O2363" s="57">
        <v>63270259</v>
      </c>
      <c r="P2363" s="57">
        <v>10000000</v>
      </c>
      <c r="Q2363" s="26"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72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73"/>
        <v>3252</v>
      </c>
      <c r="N2364" s="56">
        <v>111</v>
      </c>
      <c r="O2364" s="57">
        <v>1066555</v>
      </c>
      <c r="P2364" s="57">
        <v>11000000</v>
      </c>
      <c r="Q2364" s="26"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72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73"/>
        <v>1271</v>
      </c>
      <c r="N2365" s="56">
        <v>124</v>
      </c>
      <c r="O2365" s="57">
        <v>46975183</v>
      </c>
      <c r="P2365" s="57">
        <v>61000000</v>
      </c>
      <c r="Q2365" s="26"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72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73"/>
        <v>38</v>
      </c>
      <c r="N2366" s="56">
        <v>93</v>
      </c>
      <c r="O2366" s="57">
        <v>320706665</v>
      </c>
      <c r="P2366" s="57">
        <v>160000000</v>
      </c>
      <c r="Q2366" s="26"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72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73"/>
        <v>1959</v>
      </c>
      <c r="N2367" s="56">
        <v>123</v>
      </c>
      <c r="O2367" s="57">
        <v>24530513</v>
      </c>
      <c r="P2367" s="57">
        <v>9000000</v>
      </c>
      <c r="Q2367" s="26"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72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73"/>
        <v>33</v>
      </c>
      <c r="N2368" s="56">
        <v>156</v>
      </c>
      <c r="O2368" s="57">
        <v>336530303</v>
      </c>
      <c r="P2368" s="57">
        <v>258000000</v>
      </c>
      <c r="Q2368" s="26"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72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73"/>
        <v>1477</v>
      </c>
      <c r="N2369" s="56">
        <v>127</v>
      </c>
      <c r="O2369" s="57">
        <v>38345403</v>
      </c>
      <c r="P2369" s="57">
        <v>70000000</v>
      </c>
      <c r="Q2369" s="26"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74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si="73"/>
        <v>973</v>
      </c>
      <c r="N2370" s="56">
        <v>109</v>
      </c>
      <c r="O2370" s="57">
        <v>61356221</v>
      </c>
      <c r="P2370" s="57">
        <v>14000000</v>
      </c>
      <c r="Q2370" s="26"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74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ref="M2371:M2434" si="75">RANK(O2371,O:O)</f>
        <v>2990</v>
      </c>
      <c r="N2371" s="56">
        <v>107</v>
      </c>
      <c r="O2371" s="57">
        <v>3675072</v>
      </c>
      <c r="P2371" s="57">
        <v>26000000</v>
      </c>
      <c r="Q2371" s="26"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74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75"/>
        <v>400</v>
      </c>
      <c r="N2372" s="56">
        <v>119</v>
      </c>
      <c r="O2372" s="57">
        <v>121463226</v>
      </c>
      <c r="P2372" s="57">
        <v>20000000</v>
      </c>
      <c r="Q2372" s="26"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74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75"/>
        <v>1018</v>
      </c>
      <c r="N2373" s="56">
        <v>85</v>
      </c>
      <c r="O2373" s="57">
        <v>58867694</v>
      </c>
      <c r="P2373" s="57">
        <v>100000000</v>
      </c>
      <c r="Q2373" s="26"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74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75"/>
        <v>2513</v>
      </c>
      <c r="N2374" s="56">
        <v>108</v>
      </c>
      <c r="O2374" s="57">
        <v>11702090</v>
      </c>
      <c r="P2374" s="57">
        <v>16500000</v>
      </c>
      <c r="Q2374" s="26"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74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75"/>
        <v>3288</v>
      </c>
      <c r="N2375" s="56">
        <v>153</v>
      </c>
      <c r="O2375" s="57">
        <v>872643</v>
      </c>
      <c r="P2375" s="57">
        <v>6000000</v>
      </c>
      <c r="Q2375" s="26"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74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75"/>
        <v>3434</v>
      </c>
      <c r="N2376" s="56">
        <v>53</v>
      </c>
      <c r="O2376" s="57">
        <v>274661</v>
      </c>
      <c r="P2376" s="57">
        <v>1000000</v>
      </c>
      <c r="Q2376" s="26"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74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75"/>
        <v>2979</v>
      </c>
      <c r="N2377" s="56">
        <v>160</v>
      </c>
      <c r="O2377" s="57">
        <v>3904982</v>
      </c>
      <c r="P2377" s="57">
        <v>30000000</v>
      </c>
      <c r="Q2377" s="26"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74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75"/>
        <v>113</v>
      </c>
      <c r="N2378" s="56">
        <v>115</v>
      </c>
      <c r="O2378" s="57">
        <v>227137090</v>
      </c>
      <c r="P2378" s="57">
        <v>110000000</v>
      </c>
      <c r="Q2378" s="26"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74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75"/>
        <v>3282</v>
      </c>
      <c r="N2379" s="56">
        <v>93</v>
      </c>
      <c r="O2379" s="57">
        <v>900926</v>
      </c>
      <c r="P2379" s="57">
        <v>10000000</v>
      </c>
      <c r="Q2379" s="26"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74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75"/>
        <v>590</v>
      </c>
      <c r="N2380" s="56">
        <v>97</v>
      </c>
      <c r="O2380" s="57">
        <v>93452056</v>
      </c>
      <c r="P2380" s="57">
        <v>45000000</v>
      </c>
      <c r="Q2380" s="26"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74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75"/>
        <v>614</v>
      </c>
      <c r="N2381" s="56">
        <v>110</v>
      </c>
      <c r="O2381" s="57">
        <v>90636983</v>
      </c>
      <c r="P2381" s="57">
        <v>22000000</v>
      </c>
      <c r="Q2381" s="26"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74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75"/>
        <v>849</v>
      </c>
      <c r="N2382" s="56">
        <v>113</v>
      </c>
      <c r="O2382" s="57">
        <v>70083519</v>
      </c>
      <c r="P2382" s="57">
        <v>180000000</v>
      </c>
      <c r="Q2382" s="26"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74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75"/>
        <v>3652</v>
      </c>
      <c r="N2383" s="56">
        <v>93</v>
      </c>
      <c r="O2383" s="57">
        <v>20380</v>
      </c>
      <c r="P2383" s="57">
        <v>15000000</v>
      </c>
      <c r="Q2383" s="26"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74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75"/>
        <v>1762</v>
      </c>
      <c r="N2384" s="56">
        <v>126</v>
      </c>
      <c r="O2384" s="57">
        <v>30226144</v>
      </c>
      <c r="P2384" s="57">
        <v>15000000</v>
      </c>
      <c r="Q2384" s="26"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74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75"/>
        <v>3375</v>
      </c>
      <c r="N2385" s="56">
        <v>88</v>
      </c>
      <c r="O2385" s="57">
        <v>442638</v>
      </c>
      <c r="P2385" s="57">
        <v>850000</v>
      </c>
      <c r="Q2385" s="26"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74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75"/>
        <v>2091</v>
      </c>
      <c r="N2386" s="56">
        <v>89</v>
      </c>
      <c r="O2386" s="57">
        <v>20801344</v>
      </c>
      <c r="P2386" s="57">
        <v>15000000</v>
      </c>
      <c r="Q2386" s="26"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74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75"/>
        <v>3287</v>
      </c>
      <c r="N2387" s="56">
        <v>101</v>
      </c>
      <c r="O2387" s="57">
        <v>876671</v>
      </c>
      <c r="P2387" s="57">
        <v>25000000</v>
      </c>
      <c r="Q2387" s="26"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74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75"/>
        <v>2343</v>
      </c>
      <c r="N2388" s="56">
        <v>99</v>
      </c>
      <c r="O2388" s="57">
        <v>15071514</v>
      </c>
      <c r="P2388" s="57">
        <v>80000000</v>
      </c>
      <c r="Q2388" s="26"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74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75"/>
        <v>1257</v>
      </c>
      <c r="N2389" s="56">
        <v>110</v>
      </c>
      <c r="O2389" s="57">
        <v>47456450</v>
      </c>
      <c r="P2389" s="57">
        <v>70000000</v>
      </c>
      <c r="Q2389" s="26"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74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75"/>
        <v>2309</v>
      </c>
      <c r="N2390" s="56">
        <v>128</v>
      </c>
      <c r="O2390" s="57">
        <v>15797907</v>
      </c>
      <c r="P2390" s="57">
        <v>20000000</v>
      </c>
      <c r="Q2390" s="26"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74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75"/>
        <v>2826</v>
      </c>
      <c r="N2391" s="56">
        <v>102</v>
      </c>
      <c r="O2391" s="57">
        <v>5932060</v>
      </c>
      <c r="P2391" s="57">
        <v>35000000</v>
      </c>
      <c r="Q2391" s="26"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74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75"/>
        <v>3397</v>
      </c>
      <c r="N2392" s="56">
        <v>117</v>
      </c>
      <c r="O2392" s="57">
        <v>379643</v>
      </c>
      <c r="P2392" s="57">
        <v>2200000</v>
      </c>
      <c r="Q2392" s="26"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74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75"/>
        <v>3446</v>
      </c>
      <c r="N2393" s="56">
        <v>78</v>
      </c>
      <c r="O2393" s="57">
        <v>243768</v>
      </c>
      <c r="P2393" s="57">
        <v>30000</v>
      </c>
      <c r="Q2393" s="26"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74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75"/>
        <v>3425</v>
      </c>
      <c r="N2394" s="56">
        <v>90</v>
      </c>
      <c r="O2394" s="57">
        <v>303439</v>
      </c>
      <c r="P2394" s="57">
        <v>8000000</v>
      </c>
      <c r="Q2394" s="26"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74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75"/>
        <v>3682</v>
      </c>
      <c r="N2395" s="56">
        <v>91</v>
      </c>
      <c r="O2395" s="57">
        <v>12055</v>
      </c>
      <c r="P2395" s="57">
        <v>500000</v>
      </c>
      <c r="Q2395" s="26"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74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75"/>
        <v>1910</v>
      </c>
      <c r="N2396" s="56">
        <v>126</v>
      </c>
      <c r="O2396" s="57">
        <v>25592632</v>
      </c>
      <c r="P2396" s="57">
        <v>18000000</v>
      </c>
      <c r="Q2396" s="26"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74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75"/>
        <v>1586</v>
      </c>
      <c r="N2397" s="56">
        <v>98</v>
      </c>
      <c r="O2397" s="57">
        <v>35063732</v>
      </c>
      <c r="P2397" s="57">
        <v>32000000</v>
      </c>
      <c r="Q2397" s="26"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74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75"/>
        <v>2743</v>
      </c>
      <c r="N2398" s="56">
        <v>105</v>
      </c>
      <c r="O2398" s="57">
        <v>7159147</v>
      </c>
      <c r="P2398" s="57">
        <v>3400000</v>
      </c>
      <c r="Q2398" s="26"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74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75"/>
        <v>1937</v>
      </c>
      <c r="N2399" s="56">
        <v>99</v>
      </c>
      <c r="O2399" s="57">
        <v>25117498</v>
      </c>
      <c r="P2399" s="57">
        <v>40000000</v>
      </c>
      <c r="Q2399" s="26"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74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75"/>
        <v>182</v>
      </c>
      <c r="N2400" s="56">
        <v>87</v>
      </c>
      <c r="O2400" s="57">
        <v>183132370</v>
      </c>
      <c r="P2400" s="57">
        <v>75000000</v>
      </c>
      <c r="Q2400" s="26"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74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75"/>
        <v>3306</v>
      </c>
      <c r="N2401" s="56">
        <v>96</v>
      </c>
      <c r="O2401" s="57">
        <v>766487</v>
      </c>
      <c r="P2401" s="57">
        <v>5250000</v>
      </c>
      <c r="Q2401" s="26"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74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75"/>
        <v>3516</v>
      </c>
      <c r="N2402" s="56">
        <v>113</v>
      </c>
      <c r="O2402" s="57">
        <v>128978</v>
      </c>
      <c r="P2402" s="57">
        <v>40000000</v>
      </c>
      <c r="Q2402" s="26"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74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75"/>
        <v>1419</v>
      </c>
      <c r="N2403" s="56">
        <v>158</v>
      </c>
      <c r="O2403" s="57">
        <v>40218903</v>
      </c>
      <c r="P2403" s="57">
        <v>25000000</v>
      </c>
      <c r="Q2403" s="26"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74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75"/>
        <v>3070</v>
      </c>
      <c r="N2404" s="56">
        <v>118</v>
      </c>
      <c r="O2404" s="57">
        <v>2849142</v>
      </c>
      <c r="P2404" s="57">
        <v>16000000</v>
      </c>
      <c r="Q2404" s="26"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74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75"/>
        <v>1225</v>
      </c>
      <c r="N2405" s="56">
        <v>117</v>
      </c>
      <c r="O2405" s="57">
        <v>49121934</v>
      </c>
      <c r="P2405" s="57">
        <v>13000000</v>
      </c>
      <c r="Q2405" s="26"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74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75"/>
        <v>3620</v>
      </c>
      <c r="N2406" s="56">
        <v>66</v>
      </c>
      <c r="O2406" s="57">
        <v>38108</v>
      </c>
      <c r="P2406" s="57">
        <v>2600000</v>
      </c>
      <c r="Q2406" s="26"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74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75"/>
        <v>1111</v>
      </c>
      <c r="N2407" s="56">
        <v>87</v>
      </c>
      <c r="O2407" s="57">
        <v>54132596</v>
      </c>
      <c r="P2407" s="57">
        <v>34000000</v>
      </c>
      <c r="Q2407" s="26"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74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75"/>
        <v>3462</v>
      </c>
      <c r="N2408" s="56">
        <v>120</v>
      </c>
      <c r="O2408" s="57">
        <v>214202</v>
      </c>
      <c r="P2408" s="57">
        <v>12000000</v>
      </c>
      <c r="Q2408" s="26"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74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75"/>
        <v>39</v>
      </c>
      <c r="N2409" s="56">
        <v>144</v>
      </c>
      <c r="O2409" s="57">
        <v>318759914</v>
      </c>
      <c r="P2409" s="57">
        <v>150000000</v>
      </c>
      <c r="Q2409" s="26"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74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75"/>
        <v>2154</v>
      </c>
      <c r="N2410" s="56">
        <v>108</v>
      </c>
      <c r="O2410" s="57">
        <v>19067631</v>
      </c>
      <c r="P2410" s="57">
        <v>2000000</v>
      </c>
      <c r="Q2410" s="26"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74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75"/>
        <v>2188</v>
      </c>
      <c r="N2411" s="56">
        <v>120</v>
      </c>
      <c r="O2411" s="57">
        <v>18317151</v>
      </c>
      <c r="P2411" s="57">
        <v>35000000</v>
      </c>
      <c r="Q2411" s="26"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74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75"/>
        <v>2025</v>
      </c>
      <c r="N2412" s="56">
        <v>103</v>
      </c>
      <c r="O2412" s="57">
        <v>22466994</v>
      </c>
      <c r="P2412" s="57">
        <v>25000000</v>
      </c>
      <c r="Q2412" s="26"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74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75"/>
        <v>1811</v>
      </c>
      <c r="N2413" s="56">
        <v>117</v>
      </c>
      <c r="O2413" s="57">
        <v>28563179</v>
      </c>
      <c r="P2413" s="57">
        <v>21000000</v>
      </c>
      <c r="Q2413" s="26"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74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75"/>
        <v>3250</v>
      </c>
      <c r="N2414" s="56">
        <v>92</v>
      </c>
      <c r="O2414" s="57">
        <v>1071240</v>
      </c>
      <c r="P2414" s="57">
        <v>8000000</v>
      </c>
      <c r="Q2414" s="26"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74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75"/>
        <v>2847</v>
      </c>
      <c r="N2415" s="56">
        <v>93</v>
      </c>
      <c r="O2415" s="57">
        <v>5694308</v>
      </c>
      <c r="P2415" s="57">
        <v>7000000</v>
      </c>
      <c r="Q2415" s="26"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74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75"/>
        <v>1090</v>
      </c>
      <c r="N2416" s="56">
        <v>113</v>
      </c>
      <c r="O2416" s="57">
        <v>55184721</v>
      </c>
      <c r="P2416" s="57">
        <v>15000000</v>
      </c>
      <c r="Q2416" s="26"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74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75"/>
        <v>3096</v>
      </c>
      <c r="N2417" s="56">
        <v>93</v>
      </c>
      <c r="O2417" s="57">
        <v>2426851</v>
      </c>
      <c r="P2417" s="57">
        <v>4000000</v>
      </c>
      <c r="Q2417" s="26"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74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75"/>
        <v>1657</v>
      </c>
      <c r="N2418" s="56">
        <v>162</v>
      </c>
      <c r="O2418" s="57">
        <v>33048353</v>
      </c>
      <c r="P2418" s="57">
        <v>65000000</v>
      </c>
      <c r="Q2418" s="26"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74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75"/>
        <v>706</v>
      </c>
      <c r="N2419" s="56">
        <v>123</v>
      </c>
      <c r="O2419" s="57">
        <v>81159365</v>
      </c>
      <c r="P2419" s="57">
        <v>35000000</v>
      </c>
      <c r="Q2419" s="26"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74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75"/>
        <v>752</v>
      </c>
      <c r="N2420" s="56">
        <v>111</v>
      </c>
      <c r="O2420" s="57">
        <v>76806312</v>
      </c>
      <c r="P2420" s="57">
        <v>30000000</v>
      </c>
      <c r="Q2420" s="26"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74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75"/>
        <v>2755</v>
      </c>
      <c r="N2421" s="56">
        <v>83</v>
      </c>
      <c r="O2421" s="57">
        <v>7001720</v>
      </c>
      <c r="P2421" s="57">
        <v>12000000</v>
      </c>
      <c r="Q2421" s="26"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74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75"/>
        <v>1219</v>
      </c>
      <c r="N2422" s="56">
        <v>165</v>
      </c>
      <c r="O2422" s="57">
        <v>49551662</v>
      </c>
      <c r="P2422" s="57">
        <v>130000000</v>
      </c>
      <c r="Q2422" s="26"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74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75"/>
        <v>993</v>
      </c>
      <c r="N2423" s="56">
        <v>99</v>
      </c>
      <c r="O2423" s="57">
        <v>60269340</v>
      </c>
      <c r="P2423" s="57">
        <v>30000000</v>
      </c>
      <c r="Q2423" s="26"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74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75"/>
        <v>2020</v>
      </c>
      <c r="N2424" s="56">
        <v>101</v>
      </c>
      <c r="O2424" s="57">
        <v>22531698</v>
      </c>
      <c r="P2424" s="57">
        <v>70000000</v>
      </c>
      <c r="Q2424" s="26"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74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75"/>
        <v>2332</v>
      </c>
      <c r="N2425" s="56">
        <v>99</v>
      </c>
      <c r="O2425" s="57">
        <v>15279680</v>
      </c>
      <c r="P2425" s="57">
        <v>40000000</v>
      </c>
      <c r="Q2425" s="26"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74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75"/>
        <v>2535</v>
      </c>
      <c r="N2426" s="56">
        <v>102</v>
      </c>
      <c r="O2426" s="57">
        <v>11169531</v>
      </c>
      <c r="P2426" s="57">
        <v>20000000</v>
      </c>
      <c r="Q2426" s="26"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74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75"/>
        <v>471</v>
      </c>
      <c r="N2427" s="56">
        <v>99</v>
      </c>
      <c r="O2427" s="57">
        <v>109993847</v>
      </c>
      <c r="P2427" s="57">
        <v>80000000</v>
      </c>
      <c r="Q2427" s="26"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74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75"/>
        <v>580</v>
      </c>
      <c r="N2428" s="56">
        <v>91</v>
      </c>
      <c r="O2428" s="57">
        <v>94497271</v>
      </c>
      <c r="P2428" s="57">
        <v>20000000</v>
      </c>
      <c r="Q2428" s="26"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74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75"/>
        <v>3036</v>
      </c>
      <c r="N2429" s="56">
        <v>121</v>
      </c>
      <c r="O2429" s="57">
        <v>3073392</v>
      </c>
      <c r="P2429" s="57">
        <v>25000000</v>
      </c>
      <c r="Q2429" s="26"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74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75"/>
        <v>1449</v>
      </c>
      <c r="N2430" s="56">
        <v>128</v>
      </c>
      <c r="O2430" s="57">
        <v>39380442</v>
      </c>
      <c r="P2430" s="57">
        <v>70000000</v>
      </c>
      <c r="Q2430" s="26"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74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75"/>
        <v>445</v>
      </c>
      <c r="N2431" s="56">
        <v>96</v>
      </c>
      <c r="O2431" s="57">
        <v>114053579</v>
      </c>
      <c r="P2431" s="57">
        <v>150000000</v>
      </c>
      <c r="Q2431" s="26"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74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75"/>
        <v>2968</v>
      </c>
      <c r="N2432" s="56">
        <v>110</v>
      </c>
      <c r="O2432" s="57">
        <v>4040588</v>
      </c>
      <c r="P2432" s="57">
        <v>5000000</v>
      </c>
      <c r="Q2432" s="26"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74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75"/>
        <v>991</v>
      </c>
      <c r="N2433" s="56">
        <v>96</v>
      </c>
      <c r="O2433" s="57">
        <v>60338891</v>
      </c>
      <c r="P2433" s="57">
        <v>37000000</v>
      </c>
      <c r="Q2433" s="26"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76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si="75"/>
        <v>2683</v>
      </c>
      <c r="N2434" s="56">
        <v>109</v>
      </c>
      <c r="O2434" s="57">
        <v>8134217</v>
      </c>
      <c r="P2434" s="57">
        <v>12000000</v>
      </c>
      <c r="Q2434" s="26"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76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ref="M2435:M2498" si="77">RANK(O2435,O:O)</f>
        <v>3460</v>
      </c>
      <c r="N2435" s="56">
        <v>86</v>
      </c>
      <c r="O2435" s="57">
        <v>215185</v>
      </c>
      <c r="P2435" s="57">
        <v>200000</v>
      </c>
      <c r="Q2435" s="26"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76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77"/>
        <v>1567</v>
      </c>
      <c r="N2436" s="56">
        <v>141</v>
      </c>
      <c r="O2436" s="57">
        <v>35707327</v>
      </c>
      <c r="P2436" s="57">
        <v>55000000</v>
      </c>
      <c r="Q2436" s="26"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76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77"/>
        <v>3060</v>
      </c>
      <c r="N2437" s="56">
        <v>92</v>
      </c>
      <c r="O2437" s="57">
        <v>2926565</v>
      </c>
      <c r="P2437" s="57">
        <v>3000000</v>
      </c>
      <c r="Q2437" s="26"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76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77"/>
        <v>2706</v>
      </c>
      <c r="N2438" s="56">
        <v>90</v>
      </c>
      <c r="O2438" s="57">
        <v>7871693</v>
      </c>
      <c r="P2438" s="57">
        <v>55000000</v>
      </c>
      <c r="Q2438" s="26"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76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77"/>
        <v>719</v>
      </c>
      <c r="N2439" s="56">
        <v>85</v>
      </c>
      <c r="O2439" s="57">
        <v>80034302</v>
      </c>
      <c r="P2439" s="57">
        <v>25000000</v>
      </c>
      <c r="Q2439" s="26"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76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77"/>
        <v>2914</v>
      </c>
      <c r="N2440" s="56">
        <v>94</v>
      </c>
      <c r="O2440" s="57">
        <v>4693919</v>
      </c>
      <c r="P2440" s="57">
        <v>6500000</v>
      </c>
      <c r="Q2440" s="26"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76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77"/>
        <v>1555</v>
      </c>
      <c r="N2441" s="56">
        <v>111</v>
      </c>
      <c r="O2441" s="57">
        <v>36064910</v>
      </c>
      <c r="P2441" s="57">
        <v>45000000</v>
      </c>
      <c r="Q2441" s="26"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76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77"/>
        <v>3358</v>
      </c>
      <c r="N2442" s="56">
        <v>94</v>
      </c>
      <c r="O2442" s="57">
        <v>511920</v>
      </c>
      <c r="P2442" s="57">
        <v>40000000</v>
      </c>
      <c r="Q2442" s="26"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76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77"/>
        <v>2388</v>
      </c>
      <c r="N2443" s="56">
        <v>88</v>
      </c>
      <c r="O2443" s="57">
        <v>14174654</v>
      </c>
      <c r="P2443" s="57">
        <v>25000000</v>
      </c>
      <c r="Q2443" s="26"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76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77"/>
        <v>2723</v>
      </c>
      <c r="N2444" s="56">
        <v>42</v>
      </c>
      <c r="O2444" s="57">
        <v>7518876</v>
      </c>
      <c r="P2444" s="57">
        <v>6000000</v>
      </c>
      <c r="Q2444" s="26"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76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77"/>
        <v>3662</v>
      </c>
      <c r="N2445" s="56">
        <v>99</v>
      </c>
      <c r="O2445" s="57">
        <v>18378</v>
      </c>
      <c r="P2445" s="57">
        <v>900000</v>
      </c>
      <c r="Q2445" s="26"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76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77"/>
        <v>2549</v>
      </c>
      <c r="N2446" s="56">
        <v>113</v>
      </c>
      <c r="O2446" s="57">
        <v>10955425</v>
      </c>
      <c r="P2446" s="57">
        <v>30000000</v>
      </c>
      <c r="Q2446" s="26"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76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77"/>
        <v>1644</v>
      </c>
      <c r="N2447" s="56">
        <v>104</v>
      </c>
      <c r="O2447" s="57">
        <v>33422556</v>
      </c>
      <c r="P2447" s="57">
        <v>20000000</v>
      </c>
      <c r="Q2447" s="26"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76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77"/>
        <v>1664</v>
      </c>
      <c r="N2448" s="56">
        <v>102</v>
      </c>
      <c r="O2448" s="57">
        <v>32853640</v>
      </c>
      <c r="P2448" s="57">
        <v>40000000</v>
      </c>
      <c r="Q2448" s="26"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76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77"/>
        <v>538</v>
      </c>
      <c r="N2449" s="56">
        <v>118</v>
      </c>
      <c r="O2449" s="57">
        <v>101111837</v>
      </c>
      <c r="P2449" s="57">
        <v>80000000</v>
      </c>
      <c r="Q2449" s="26"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76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77"/>
        <v>1641</v>
      </c>
      <c r="N2450" s="56">
        <v>122</v>
      </c>
      <c r="O2450" s="57">
        <v>33451479</v>
      </c>
      <c r="P2450" s="57">
        <v>500000</v>
      </c>
      <c r="Q2450" s="26"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76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77"/>
        <v>3501</v>
      </c>
      <c r="N2451" s="56">
        <v>45</v>
      </c>
      <c r="O2451" s="57">
        <v>145109</v>
      </c>
      <c r="P2451" s="57">
        <v>45000000</v>
      </c>
      <c r="Q2451" s="26"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76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77"/>
        <v>2952</v>
      </c>
      <c r="N2452" s="56">
        <v>119</v>
      </c>
      <c r="O2452" s="57">
        <v>4234040</v>
      </c>
      <c r="P2452" s="57">
        <v>20000000</v>
      </c>
      <c r="Q2452" s="26"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76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77"/>
        <v>844</v>
      </c>
      <c r="N2453" s="56">
        <v>112</v>
      </c>
      <c r="O2453" s="57">
        <v>70224196</v>
      </c>
      <c r="P2453" s="57">
        <v>70000000</v>
      </c>
      <c r="Q2453" s="26"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76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77"/>
        <v>958</v>
      </c>
      <c r="N2454" s="56">
        <v>118</v>
      </c>
      <c r="O2454" s="57">
        <v>62877175</v>
      </c>
      <c r="P2454" s="57">
        <v>30000000</v>
      </c>
      <c r="Q2454" s="26"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76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77"/>
        <v>406</v>
      </c>
      <c r="N2455" s="56">
        <v>88</v>
      </c>
      <c r="O2455" s="57">
        <v>120136047</v>
      </c>
      <c r="P2455" s="57">
        <v>80000000</v>
      </c>
      <c r="Q2455" s="26"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76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77"/>
        <v>2175</v>
      </c>
      <c r="N2456" s="56">
        <v>122</v>
      </c>
      <c r="O2456" s="57">
        <v>18593156</v>
      </c>
      <c r="P2456" s="57">
        <v>35000000</v>
      </c>
      <c r="Q2456" s="26"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76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77"/>
        <v>3089</v>
      </c>
      <c r="N2457" s="56">
        <v>97</v>
      </c>
      <c r="O2457" s="57">
        <v>2508841</v>
      </c>
      <c r="P2457" s="57">
        <v>1000000</v>
      </c>
      <c r="Q2457" s="26"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76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77"/>
        <v>3488</v>
      </c>
      <c r="N2458" s="56">
        <v>112</v>
      </c>
      <c r="O2458" s="57">
        <v>173783</v>
      </c>
      <c r="P2458" s="57">
        <v>2500000</v>
      </c>
      <c r="Q2458" s="26"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76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77"/>
        <v>3705</v>
      </c>
      <c r="N2459" s="56">
        <v>119</v>
      </c>
      <c r="O2459" s="57">
        <v>4958</v>
      </c>
      <c r="P2459" s="57">
        <v>2000000</v>
      </c>
      <c r="Q2459" s="26"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76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77"/>
        <v>351</v>
      </c>
      <c r="N2460" s="56">
        <v>110</v>
      </c>
      <c r="O2460" s="57">
        <v>130313314</v>
      </c>
      <c r="P2460" s="57">
        <v>80000000</v>
      </c>
      <c r="Q2460" s="26"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76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77"/>
        <v>2447</v>
      </c>
      <c r="N2461" s="56">
        <v>102</v>
      </c>
      <c r="O2461" s="57">
        <v>13214030</v>
      </c>
      <c r="P2461" s="57">
        <v>20000000</v>
      </c>
      <c r="Q2461" s="26"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76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77"/>
        <v>3644</v>
      </c>
      <c r="N2462" s="56">
        <v>92</v>
      </c>
      <c r="O2462" s="57">
        <v>23091</v>
      </c>
      <c r="P2462" s="57">
        <v>15000000</v>
      </c>
      <c r="Q2462" s="26"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76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77"/>
        <v>280</v>
      </c>
      <c r="N2463" s="56">
        <v>116</v>
      </c>
      <c r="O2463" s="57">
        <v>148085755</v>
      </c>
      <c r="P2463" s="57">
        <v>33000000</v>
      </c>
      <c r="Q2463" s="26"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76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77"/>
        <v>2900</v>
      </c>
      <c r="N2464" s="56">
        <v>92</v>
      </c>
      <c r="O2464" s="57">
        <v>4881867</v>
      </c>
      <c r="P2464" s="57">
        <v>9000000</v>
      </c>
      <c r="Q2464" s="26"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76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77"/>
        <v>112</v>
      </c>
      <c r="N2465" s="56">
        <v>102</v>
      </c>
      <c r="O2465" s="57">
        <v>227946274</v>
      </c>
      <c r="P2465" s="57">
        <v>150000000</v>
      </c>
      <c r="Q2465" s="26"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76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77"/>
        <v>1491</v>
      </c>
      <c r="N2466" s="56">
        <v>102</v>
      </c>
      <c r="O2466" s="57">
        <v>38087366</v>
      </c>
      <c r="P2466" s="57">
        <v>12000000</v>
      </c>
      <c r="Q2466" s="26"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76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77"/>
        <v>764</v>
      </c>
      <c r="N2467" s="56">
        <v>120</v>
      </c>
      <c r="O2467" s="57">
        <v>75754670</v>
      </c>
      <c r="P2467" s="57">
        <v>85000000</v>
      </c>
      <c r="Q2467" s="26"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76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77"/>
        <v>616</v>
      </c>
      <c r="N2468" s="56">
        <v>112</v>
      </c>
      <c r="O2468" s="57">
        <v>90556401</v>
      </c>
      <c r="P2468" s="57">
        <v>11000000</v>
      </c>
      <c r="Q2468" s="26"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76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77"/>
        <v>3080</v>
      </c>
      <c r="N2469" s="56">
        <v>110</v>
      </c>
      <c r="O2469" s="57">
        <v>2775593</v>
      </c>
      <c r="P2469" s="57">
        <v>27000000</v>
      </c>
      <c r="Q2469" s="26"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76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77"/>
        <v>2712</v>
      </c>
      <c r="N2470" s="56">
        <v>107</v>
      </c>
      <c r="O2470" s="57">
        <v>7757130</v>
      </c>
      <c r="P2470" s="57">
        <v>15000000</v>
      </c>
      <c r="Q2470" s="26"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76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77"/>
        <v>42</v>
      </c>
      <c r="N2471" s="56">
        <v>122</v>
      </c>
      <c r="O2471" s="57">
        <v>317011114</v>
      </c>
      <c r="P2471" s="57">
        <v>185000000</v>
      </c>
      <c r="Q2471" s="26"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76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77"/>
        <v>2235</v>
      </c>
      <c r="N2472" s="56">
        <v>106</v>
      </c>
      <c r="O2472" s="57">
        <v>17281832</v>
      </c>
      <c r="P2472" s="57">
        <v>60000000</v>
      </c>
      <c r="Q2472" s="26"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76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77"/>
        <v>40</v>
      </c>
      <c r="N2473" s="56">
        <v>126</v>
      </c>
      <c r="O2473" s="57">
        <v>318298180</v>
      </c>
      <c r="P2473" s="57">
        <v>140000000</v>
      </c>
      <c r="Q2473" s="26"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76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77"/>
        <v>529</v>
      </c>
      <c r="N2474" s="56">
        <v>93</v>
      </c>
      <c r="O2474" s="57">
        <v>101702060</v>
      </c>
      <c r="P2474" s="57">
        <v>45000000</v>
      </c>
      <c r="Q2474" s="26"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76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77"/>
        <v>716</v>
      </c>
      <c r="N2475" s="56">
        <v>88</v>
      </c>
      <c r="O2475" s="57">
        <v>80170146</v>
      </c>
      <c r="P2475" s="57">
        <v>85000000</v>
      </c>
      <c r="Q2475" s="26"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76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77"/>
        <v>2213</v>
      </c>
      <c r="N2476" s="56">
        <v>101</v>
      </c>
      <c r="O2476" s="57">
        <v>17655201</v>
      </c>
      <c r="P2476" s="57">
        <v>10000000</v>
      </c>
      <c r="Q2476" s="26"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76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77"/>
        <v>129</v>
      </c>
      <c r="N2477" s="56">
        <v>92</v>
      </c>
      <c r="O2477" s="57">
        <v>215395021</v>
      </c>
      <c r="P2477" s="57">
        <v>130000000</v>
      </c>
      <c r="Q2477" s="26"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76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77"/>
        <v>1451</v>
      </c>
      <c r="N2478" s="56">
        <v>110</v>
      </c>
      <c r="O2478" s="57">
        <v>39263506</v>
      </c>
      <c r="P2478" s="57">
        <v>22000000</v>
      </c>
      <c r="Q2478" s="26"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76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77"/>
        <v>1731</v>
      </c>
      <c r="N2479" s="56">
        <v>114</v>
      </c>
      <c r="O2479" s="57">
        <v>31199215</v>
      </c>
      <c r="P2479" s="57">
        <v>58000000</v>
      </c>
      <c r="Q2479" s="26"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76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77"/>
        <v>3523</v>
      </c>
      <c r="N2480" s="56">
        <v>90</v>
      </c>
      <c r="O2480" s="57">
        <v>124720</v>
      </c>
      <c r="P2480" s="57">
        <v>5000000</v>
      </c>
      <c r="Q2480" s="26"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76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77"/>
        <v>2095</v>
      </c>
      <c r="N2481" s="56">
        <v>104</v>
      </c>
      <c r="O2481" s="57">
        <v>20668843</v>
      </c>
      <c r="P2481" s="57">
        <v>22000000</v>
      </c>
      <c r="Q2481" s="26"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76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77"/>
        <v>193</v>
      </c>
      <c r="N2482" s="56">
        <v>89</v>
      </c>
      <c r="O2482" s="57">
        <v>179982968</v>
      </c>
      <c r="P2482" s="57">
        <v>150000000</v>
      </c>
      <c r="Q2482" s="26"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76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77"/>
        <v>1287</v>
      </c>
      <c r="N2483" s="56">
        <v>101</v>
      </c>
      <c r="O2483" s="57">
        <v>46012734</v>
      </c>
      <c r="P2483" s="57">
        <v>40000000</v>
      </c>
      <c r="Q2483" s="26"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76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77"/>
        <v>293</v>
      </c>
      <c r="N2484" s="56">
        <v>108</v>
      </c>
      <c r="O2484" s="57">
        <v>143704210</v>
      </c>
      <c r="P2484" s="57">
        <v>52000000</v>
      </c>
      <c r="Q2484" s="26"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76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77"/>
        <v>3055</v>
      </c>
      <c r="N2485" s="56">
        <v>90</v>
      </c>
      <c r="O2485" s="57">
        <v>2957978</v>
      </c>
      <c r="P2485" s="57">
        <v>1000000</v>
      </c>
      <c r="Q2485" s="26"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76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77"/>
        <v>296</v>
      </c>
      <c r="N2486" s="56">
        <v>115</v>
      </c>
      <c r="O2486" s="57">
        <v>143151473</v>
      </c>
      <c r="P2486" s="57">
        <v>60000000</v>
      </c>
      <c r="Q2486" s="26"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76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77"/>
        <v>1410</v>
      </c>
      <c r="N2487" s="56">
        <v>103</v>
      </c>
      <c r="O2487" s="57">
        <v>40687294</v>
      </c>
      <c r="P2487" s="57">
        <v>35000000</v>
      </c>
      <c r="Q2487" s="26"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76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77"/>
        <v>3229</v>
      </c>
      <c r="N2488" s="56">
        <v>107</v>
      </c>
      <c r="O2488" s="57">
        <v>1186957</v>
      </c>
      <c r="P2488" s="57">
        <v>25000000</v>
      </c>
      <c r="Q2488" s="26"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76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77"/>
        <v>2509</v>
      </c>
      <c r="N2489" s="56">
        <v>90</v>
      </c>
      <c r="O2489" s="57">
        <v>11802056</v>
      </c>
      <c r="P2489" s="57">
        <v>60000000</v>
      </c>
      <c r="Q2489" s="26"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76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77"/>
        <v>1480</v>
      </c>
      <c r="N2490" s="56">
        <v>86</v>
      </c>
      <c r="O2490" s="57">
        <v>38232624</v>
      </c>
      <c r="P2490" s="57">
        <v>30000000</v>
      </c>
      <c r="Q2490" s="26"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76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77"/>
        <v>1706</v>
      </c>
      <c r="N2491" s="56">
        <v>128</v>
      </c>
      <c r="O2491" s="57">
        <v>31838002</v>
      </c>
      <c r="P2491" s="57">
        <v>20000000</v>
      </c>
      <c r="Q2491" s="26"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76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77"/>
        <v>2703</v>
      </c>
      <c r="N2492" s="56">
        <v>160</v>
      </c>
      <c r="O2492" s="57">
        <v>7916887</v>
      </c>
      <c r="P2492" s="57">
        <v>45000000</v>
      </c>
      <c r="Q2492" s="26"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76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77"/>
        <v>1746</v>
      </c>
      <c r="N2493" s="56">
        <v>112</v>
      </c>
      <c r="O2493" s="57">
        <v>30691439</v>
      </c>
      <c r="P2493" s="57">
        <v>35000000</v>
      </c>
      <c r="Q2493" s="26"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76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77"/>
        <v>2150</v>
      </c>
      <c r="N2494" s="56">
        <v>112</v>
      </c>
      <c r="O2494" s="57">
        <v>19151864</v>
      </c>
      <c r="P2494" s="57">
        <v>40000000</v>
      </c>
      <c r="Q2494" s="26"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76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77"/>
        <v>1952</v>
      </c>
      <c r="N2495" s="56">
        <v>110</v>
      </c>
      <c r="O2495" s="57">
        <v>24848292</v>
      </c>
      <c r="P2495" s="57">
        <v>20000000</v>
      </c>
      <c r="Q2495" s="26"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76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77"/>
        <v>1726</v>
      </c>
      <c r="N2496" s="56">
        <v>90</v>
      </c>
      <c r="O2496" s="57">
        <v>31487293</v>
      </c>
      <c r="P2496" s="57">
        <v>9000000</v>
      </c>
      <c r="Q2496" s="26"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76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77"/>
        <v>1245</v>
      </c>
      <c r="N2497" s="56">
        <v>96</v>
      </c>
      <c r="O2497" s="57">
        <v>48006503</v>
      </c>
      <c r="P2497" s="57">
        <v>37000000</v>
      </c>
      <c r="Q2497" s="26"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78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si="77"/>
        <v>1861</v>
      </c>
      <c r="N2498" s="56">
        <v>87</v>
      </c>
      <c r="O2498" s="57">
        <v>26876529</v>
      </c>
      <c r="P2498" s="57">
        <v>27000000</v>
      </c>
      <c r="Q2498" s="26"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78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ref="M2499:M2562" si="79">RANK(O2499,O:O)</f>
        <v>3544</v>
      </c>
      <c r="N2499" s="56">
        <v>110</v>
      </c>
      <c r="O2499" s="57">
        <v>102055</v>
      </c>
      <c r="P2499" s="57">
        <v>300000000</v>
      </c>
      <c r="Q2499" s="26"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78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79"/>
        <v>2720</v>
      </c>
      <c r="N2500" s="56">
        <v>95</v>
      </c>
      <c r="O2500" s="57">
        <v>7563670</v>
      </c>
      <c r="P2500" s="57">
        <v>10000000</v>
      </c>
      <c r="Q2500" s="26"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78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79"/>
        <v>3538</v>
      </c>
      <c r="N2501" s="56">
        <v>95</v>
      </c>
      <c r="O2501" s="57">
        <v>108662</v>
      </c>
      <c r="P2501" s="57">
        <v>8000000</v>
      </c>
      <c r="Q2501" s="26"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78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79"/>
        <v>641</v>
      </c>
      <c r="N2502" s="56">
        <v>117</v>
      </c>
      <c r="O2502" s="57">
        <v>87341380</v>
      </c>
      <c r="P2502" s="57">
        <v>27000000</v>
      </c>
      <c r="Q2502" s="26"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78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79"/>
        <v>3713</v>
      </c>
      <c r="N2503" s="56">
        <v>95</v>
      </c>
      <c r="O2503" s="57">
        <v>3478</v>
      </c>
      <c r="P2503" s="57">
        <v>1500000</v>
      </c>
      <c r="Q2503" s="26"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78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79"/>
        <v>2342</v>
      </c>
      <c r="N2504" s="56">
        <v>101</v>
      </c>
      <c r="O2504" s="57">
        <v>15081783</v>
      </c>
      <c r="P2504" s="57">
        <v>34000000</v>
      </c>
      <c r="Q2504" s="26"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78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79"/>
        <v>2312</v>
      </c>
      <c r="N2505" s="56">
        <v>130</v>
      </c>
      <c r="O2505" s="57">
        <v>15709385</v>
      </c>
      <c r="P2505" s="57">
        <v>30000000</v>
      </c>
      <c r="Q2505" s="26"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78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79"/>
        <v>1336</v>
      </c>
      <c r="N2506" s="56">
        <v>89</v>
      </c>
      <c r="O2506" s="57">
        <v>43818159</v>
      </c>
      <c r="P2506" s="57">
        <v>20000000</v>
      </c>
      <c r="Q2506" s="26"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78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79"/>
        <v>2701</v>
      </c>
      <c r="N2507" s="56">
        <v>103</v>
      </c>
      <c r="O2507" s="57">
        <v>7948159</v>
      </c>
      <c r="P2507" s="57">
        <v>35000000</v>
      </c>
      <c r="Q2507" s="26"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78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79"/>
        <v>224</v>
      </c>
      <c r="N2508" s="56">
        <v>106</v>
      </c>
      <c r="O2508" s="57">
        <v>168368427</v>
      </c>
      <c r="P2508" s="57">
        <v>200000000</v>
      </c>
      <c r="Q2508" s="26"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78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79"/>
        <v>1711</v>
      </c>
      <c r="N2509" s="56">
        <v>89</v>
      </c>
      <c r="O2509" s="57">
        <v>31691811</v>
      </c>
      <c r="P2509" s="57">
        <v>12000000</v>
      </c>
      <c r="Q2509" s="26"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78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79"/>
        <v>3328</v>
      </c>
      <c r="N2510" s="56">
        <v>150</v>
      </c>
      <c r="O2510" s="57">
        <v>626809</v>
      </c>
      <c r="P2510" s="57">
        <v>553632000</v>
      </c>
      <c r="Q2510" s="26"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78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79"/>
        <v>3101</v>
      </c>
      <c r="N2511" s="56">
        <v>99</v>
      </c>
      <c r="O2511" s="57">
        <v>2344847</v>
      </c>
      <c r="P2511" s="57">
        <v>7000000</v>
      </c>
      <c r="Q2511" s="26"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78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79"/>
        <v>2461</v>
      </c>
      <c r="N2512" s="56">
        <v>101</v>
      </c>
      <c r="O2512" s="57">
        <v>12995673</v>
      </c>
      <c r="P2512" s="57">
        <v>2500000</v>
      </c>
      <c r="Q2512" s="26"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78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79"/>
        <v>3507</v>
      </c>
      <c r="N2513" s="56">
        <v>150</v>
      </c>
      <c r="O2513" s="57">
        <v>140244</v>
      </c>
      <c r="P2513" s="57">
        <v>8500000</v>
      </c>
      <c r="Q2513" s="26"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78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79"/>
        <v>2010</v>
      </c>
      <c r="N2514" s="56">
        <v>119</v>
      </c>
      <c r="O2514" s="57">
        <v>22877808</v>
      </c>
      <c r="P2514" s="57">
        <v>35000000</v>
      </c>
      <c r="Q2514" s="26"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78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79"/>
        <v>1426</v>
      </c>
      <c r="N2515" s="56">
        <v>101</v>
      </c>
      <c r="O2515" s="57">
        <v>40076438</v>
      </c>
      <c r="P2515" s="57">
        <v>60000000</v>
      </c>
      <c r="Q2515" s="26"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78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79"/>
        <v>2846</v>
      </c>
      <c r="N2516" s="56">
        <v>114</v>
      </c>
      <c r="O2516" s="57">
        <v>5694401</v>
      </c>
      <c r="P2516" s="57">
        <v>18000000</v>
      </c>
      <c r="Q2516" s="26"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78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79"/>
        <v>880</v>
      </c>
      <c r="N2517" s="56">
        <v>101</v>
      </c>
      <c r="O2517" s="57">
        <v>67266300</v>
      </c>
      <c r="P2517" s="57">
        <v>28000000</v>
      </c>
      <c r="Q2517" s="26"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78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79"/>
        <v>1055</v>
      </c>
      <c r="N2518" s="56">
        <v>95</v>
      </c>
      <c r="O2518" s="57">
        <v>56729973</v>
      </c>
      <c r="P2518" s="57">
        <v>10800000</v>
      </c>
      <c r="Q2518" s="26"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78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79"/>
        <v>1640</v>
      </c>
      <c r="N2519" s="56">
        <v>99</v>
      </c>
      <c r="O2519" s="57">
        <v>33472850</v>
      </c>
      <c r="P2519" s="57">
        <v>55000000</v>
      </c>
      <c r="Q2519" s="26"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78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79"/>
        <v>853</v>
      </c>
      <c r="N2520" s="56">
        <v>123</v>
      </c>
      <c r="O2520" s="57">
        <v>69951824</v>
      </c>
      <c r="P2520" s="57">
        <v>55000000</v>
      </c>
      <c r="Q2520" s="26"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78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79"/>
        <v>2675</v>
      </c>
      <c r="N2521" s="56">
        <v>129</v>
      </c>
      <c r="O2521" s="57">
        <v>8396942</v>
      </c>
      <c r="P2521" s="57">
        <v>19000000</v>
      </c>
      <c r="Q2521" s="26"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78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79"/>
        <v>1895</v>
      </c>
      <c r="N2522" s="56">
        <v>90</v>
      </c>
      <c r="O2522" s="57">
        <v>25926543</v>
      </c>
      <c r="P2522" s="57">
        <v>8000000</v>
      </c>
      <c r="Q2522" s="26"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78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79"/>
        <v>3574</v>
      </c>
      <c r="N2523" s="56">
        <v>90</v>
      </c>
      <c r="O2523" s="57">
        <v>75727</v>
      </c>
      <c r="P2523" s="57">
        <v>2500000</v>
      </c>
      <c r="Q2523" s="26"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78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79"/>
        <v>302</v>
      </c>
      <c r="N2524" s="56">
        <v>120</v>
      </c>
      <c r="O2524" s="57">
        <v>141319195</v>
      </c>
      <c r="P2524" s="57">
        <v>15000000</v>
      </c>
      <c r="Q2524" s="26"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78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79"/>
        <v>1768</v>
      </c>
      <c r="N2525" s="56">
        <v>81</v>
      </c>
      <c r="O2525" s="57">
        <v>30105968</v>
      </c>
      <c r="P2525" s="57">
        <v>37000000</v>
      </c>
      <c r="Q2525" s="26"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78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79"/>
        <v>1331</v>
      </c>
      <c r="N2526" s="56">
        <v>135</v>
      </c>
      <c r="O2526" s="57">
        <v>43929341</v>
      </c>
      <c r="P2526" s="57">
        <v>120000000</v>
      </c>
      <c r="Q2526" s="26"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78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79"/>
        <v>545</v>
      </c>
      <c r="N2527" s="56">
        <v>106</v>
      </c>
      <c r="O2527" s="57">
        <v>100468793</v>
      </c>
      <c r="P2527" s="57">
        <v>65000000</v>
      </c>
      <c r="Q2527" s="26"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78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79"/>
        <v>1034</v>
      </c>
      <c r="N2528" s="56">
        <v>98</v>
      </c>
      <c r="O2528" s="57">
        <v>58006147</v>
      </c>
      <c r="P2528" s="57">
        <v>23000000</v>
      </c>
      <c r="Q2528" s="26"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78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79"/>
        <v>2550</v>
      </c>
      <c r="N2529" s="56">
        <v>112</v>
      </c>
      <c r="O2529" s="57">
        <v>10911750</v>
      </c>
      <c r="P2529" s="57">
        <v>25000000</v>
      </c>
      <c r="Q2529" s="26"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78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79"/>
        <v>2783</v>
      </c>
      <c r="N2530" s="56">
        <v>87</v>
      </c>
      <c r="O2530" s="57">
        <v>6563357</v>
      </c>
      <c r="P2530" s="57">
        <v>20000000</v>
      </c>
      <c r="Q2530" s="26"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78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79"/>
        <v>1877</v>
      </c>
      <c r="N2531" s="56">
        <v>109</v>
      </c>
      <c r="O2531" s="57">
        <v>26415649</v>
      </c>
      <c r="P2531" s="57">
        <v>20000000</v>
      </c>
      <c r="Q2531" s="26"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78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79"/>
        <v>2499</v>
      </c>
      <c r="N2532" s="56">
        <v>91</v>
      </c>
      <c r="O2532" s="57">
        <v>12055108</v>
      </c>
      <c r="P2532" s="57">
        <v>8000000</v>
      </c>
      <c r="Q2532" s="26"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78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79"/>
        <v>1897</v>
      </c>
      <c r="N2533" s="56">
        <v>82</v>
      </c>
      <c r="O2533" s="57">
        <v>25871834</v>
      </c>
      <c r="P2533" s="57">
        <v>35000000</v>
      </c>
      <c r="Q2533" s="26"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78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79"/>
        <v>3624</v>
      </c>
      <c r="N2534" s="56">
        <v>85</v>
      </c>
      <c r="O2534" s="57">
        <v>36497</v>
      </c>
      <c r="P2534" s="57">
        <v>6000000</v>
      </c>
      <c r="Q2534" s="26"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78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79"/>
        <v>2283</v>
      </c>
      <c r="N2535" s="56">
        <v>120</v>
      </c>
      <c r="O2535" s="57">
        <v>16284360</v>
      </c>
      <c r="P2535" s="57">
        <v>21000000</v>
      </c>
      <c r="Q2535" s="26"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78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79"/>
        <v>3033</v>
      </c>
      <c r="N2536" s="56">
        <v>124</v>
      </c>
      <c r="O2536" s="57">
        <v>3081925</v>
      </c>
      <c r="P2536" s="57">
        <v>21000000</v>
      </c>
      <c r="Q2536" s="26"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78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79"/>
        <v>286</v>
      </c>
      <c r="N2537" s="56">
        <v>93</v>
      </c>
      <c r="O2537" s="57">
        <v>145000989</v>
      </c>
      <c r="P2537" s="57">
        <v>25000000</v>
      </c>
      <c r="Q2537" s="26"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78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79"/>
        <v>3365</v>
      </c>
      <c r="N2538" s="56">
        <v>184</v>
      </c>
      <c r="O2538" s="57">
        <v>476270</v>
      </c>
      <c r="P2538" s="57">
        <v>20000000</v>
      </c>
      <c r="Q2538" s="26"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78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79"/>
        <v>1775</v>
      </c>
      <c r="N2539" s="56">
        <v>111</v>
      </c>
      <c r="O2539" s="57">
        <v>30028592</v>
      </c>
      <c r="P2539" s="57">
        <v>20000000</v>
      </c>
      <c r="Q2539" s="26"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78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79"/>
        <v>2650</v>
      </c>
      <c r="N2540" s="56">
        <v>94</v>
      </c>
      <c r="O2540" s="57">
        <v>9030581</v>
      </c>
      <c r="P2540" s="57">
        <v>12500000</v>
      </c>
      <c r="Q2540" s="26"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78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79"/>
        <v>3000</v>
      </c>
      <c r="N2541" s="56">
        <v>114</v>
      </c>
      <c r="O2541" s="57">
        <v>3519627</v>
      </c>
      <c r="P2541" s="57">
        <v>20000000</v>
      </c>
      <c r="Q2541" s="26"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78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79"/>
        <v>3264</v>
      </c>
      <c r="N2542" s="56">
        <v>125</v>
      </c>
      <c r="O2542" s="57">
        <v>1027749</v>
      </c>
      <c r="P2542" s="57">
        <v>40000000</v>
      </c>
      <c r="Q2542" s="26"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78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79"/>
        <v>298</v>
      </c>
      <c r="N2543" s="56">
        <v>150</v>
      </c>
      <c r="O2543" s="57">
        <v>141614023</v>
      </c>
      <c r="P2543" s="57">
        <v>225000000</v>
      </c>
      <c r="Q2543" s="26"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78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79"/>
        <v>365</v>
      </c>
      <c r="N2544" s="56">
        <v>166</v>
      </c>
      <c r="O2544" s="57">
        <v>127490802</v>
      </c>
      <c r="P2544" s="57">
        <v>150000000</v>
      </c>
      <c r="Q2544" s="26"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78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79"/>
        <v>5</v>
      </c>
      <c r="N2545" s="56">
        <v>152</v>
      </c>
      <c r="O2545" s="57">
        <v>533316061</v>
      </c>
      <c r="P2545" s="57">
        <v>185000000</v>
      </c>
      <c r="Q2545" s="26"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78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79"/>
        <v>730</v>
      </c>
      <c r="N2546" s="56">
        <v>104</v>
      </c>
      <c r="O2546" s="57">
        <v>79363785</v>
      </c>
      <c r="P2546" s="57">
        <v>80000000</v>
      </c>
      <c r="Q2546" s="26"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78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79"/>
        <v>2409</v>
      </c>
      <c r="N2547" s="56">
        <v>110</v>
      </c>
      <c r="O2547" s="57">
        <v>13823741</v>
      </c>
      <c r="P2547" s="57">
        <v>13500000</v>
      </c>
      <c r="Q2547" s="26"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78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79"/>
        <v>2626</v>
      </c>
      <c r="N2548" s="56">
        <v>130</v>
      </c>
      <c r="O2548" s="57">
        <v>9589875</v>
      </c>
      <c r="P2548" s="57">
        <v>40000000</v>
      </c>
      <c r="Q2548" s="26"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78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79"/>
        <v>1729</v>
      </c>
      <c r="N2549" s="56">
        <v>92</v>
      </c>
      <c r="O2549" s="57">
        <v>31397498</v>
      </c>
      <c r="P2549" s="57">
        <v>12000000</v>
      </c>
      <c r="Q2549" s="26"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78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79"/>
        <v>1943</v>
      </c>
      <c r="N2550" s="56">
        <v>104</v>
      </c>
      <c r="O2550" s="57">
        <v>25040293</v>
      </c>
      <c r="P2550" s="57">
        <v>55000000</v>
      </c>
      <c r="Q2550" s="26"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78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79"/>
        <v>3517</v>
      </c>
      <c r="N2551" s="56">
        <v>135</v>
      </c>
      <c r="O2551" s="57">
        <v>128486</v>
      </c>
      <c r="P2551" s="57">
        <v>10000000</v>
      </c>
      <c r="Q2551" s="26"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78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79"/>
        <v>931</v>
      </c>
      <c r="N2552" s="56">
        <v>91</v>
      </c>
      <c r="O2552" s="57">
        <v>64505912</v>
      </c>
      <c r="P2552" s="57">
        <v>48000000</v>
      </c>
      <c r="Q2552" s="26"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78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79"/>
        <v>2438</v>
      </c>
      <c r="N2553" s="56">
        <v>82</v>
      </c>
      <c r="O2553" s="57">
        <v>13350177</v>
      </c>
      <c r="P2553" s="57">
        <v>5000000</v>
      </c>
      <c r="Q2553" s="26"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78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79"/>
        <v>1237</v>
      </c>
      <c r="N2554" s="56">
        <v>97</v>
      </c>
      <c r="O2554" s="57">
        <v>48237389</v>
      </c>
      <c r="P2554" s="57">
        <v>25000000</v>
      </c>
      <c r="Q2554" s="26"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78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79"/>
        <v>2313</v>
      </c>
      <c r="N2555" s="56">
        <v>131</v>
      </c>
      <c r="O2555" s="57">
        <v>15700000</v>
      </c>
      <c r="P2555" s="57">
        <v>15000000</v>
      </c>
      <c r="Q2555" s="26"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78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79"/>
        <v>329</v>
      </c>
      <c r="N2556" s="56">
        <v>135</v>
      </c>
      <c r="O2556" s="57">
        <v>134518390</v>
      </c>
      <c r="P2556" s="57">
        <v>150000000</v>
      </c>
      <c r="Q2556" s="26"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78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79"/>
        <v>2525</v>
      </c>
      <c r="N2557" s="56">
        <v>94</v>
      </c>
      <c r="O2557" s="57">
        <v>11508423</v>
      </c>
      <c r="P2557" s="57">
        <v>23000000</v>
      </c>
      <c r="Q2557" s="26"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78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79"/>
        <v>1688</v>
      </c>
      <c r="N2558" s="56">
        <v>87</v>
      </c>
      <c r="O2558" s="57">
        <v>32178777</v>
      </c>
      <c r="P2558" s="57">
        <v>62000000</v>
      </c>
      <c r="Q2558" s="26"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78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79"/>
        <v>3482</v>
      </c>
      <c r="N2559" s="56">
        <v>115</v>
      </c>
      <c r="O2559" s="57">
        <v>183088</v>
      </c>
      <c r="P2559" s="57">
        <v>15000000</v>
      </c>
      <c r="Q2559" s="26"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78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79"/>
        <v>3578</v>
      </c>
      <c r="N2560" s="56">
        <v>103</v>
      </c>
      <c r="O2560" s="57">
        <v>73548</v>
      </c>
      <c r="P2560" s="57">
        <v>15000000</v>
      </c>
      <c r="Q2560" s="26"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78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79"/>
        <v>525</v>
      </c>
      <c r="N2561" s="56">
        <v>112</v>
      </c>
      <c r="O2561" s="57">
        <v>102176165</v>
      </c>
      <c r="P2561" s="57">
        <v>145000000</v>
      </c>
      <c r="Q2561" s="26"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8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si="79"/>
        <v>1864</v>
      </c>
      <c r="N2562" s="56">
        <v>115</v>
      </c>
      <c r="O2562" s="57">
        <v>26814957</v>
      </c>
      <c r="P2562" s="57">
        <v>35000000</v>
      </c>
      <c r="Q2562" s="26"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8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ref="M2563:M2626" si="81">RANK(O2563,O:O)</f>
        <v>3532</v>
      </c>
      <c r="N2563" s="56">
        <v>106</v>
      </c>
      <c r="O2563" s="57">
        <v>115504</v>
      </c>
      <c r="P2563" s="57">
        <v>14000000</v>
      </c>
      <c r="Q2563" s="26"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8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81"/>
        <v>3712</v>
      </c>
      <c r="N2564" s="56">
        <v>104</v>
      </c>
      <c r="O2564" s="57">
        <v>3607</v>
      </c>
      <c r="P2564" s="57">
        <v>10000000</v>
      </c>
      <c r="Q2564" s="26"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8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81"/>
        <v>2474</v>
      </c>
      <c r="N2565" s="56">
        <v>85</v>
      </c>
      <c r="O2565" s="57">
        <v>12701880</v>
      </c>
      <c r="P2565" s="57">
        <v>15000000</v>
      </c>
      <c r="Q2565" s="26"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8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81"/>
        <v>1617</v>
      </c>
      <c r="N2566" s="56">
        <v>124</v>
      </c>
      <c r="O2566" s="57">
        <v>34180954</v>
      </c>
      <c r="P2566" s="57">
        <v>32000000</v>
      </c>
      <c r="Q2566" s="26"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8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81"/>
        <v>2794</v>
      </c>
      <c r="N2567" s="56">
        <v>102</v>
      </c>
      <c r="O2567" s="57">
        <v>6409206</v>
      </c>
      <c r="P2567" s="57">
        <v>15000000</v>
      </c>
      <c r="Q2567" s="26"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8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81"/>
        <v>2227</v>
      </c>
      <c r="N2568" s="56">
        <v>93</v>
      </c>
      <c r="O2568" s="57">
        <v>17427926</v>
      </c>
      <c r="P2568" s="57">
        <v>8000000</v>
      </c>
      <c r="Q2568" s="26"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8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81"/>
        <v>1502</v>
      </c>
      <c r="N2569" s="56">
        <v>110</v>
      </c>
      <c r="O2569" s="57">
        <v>37766350</v>
      </c>
      <c r="P2569" s="57">
        <v>11000000</v>
      </c>
      <c r="Q2569" s="26"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8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81"/>
        <v>826</v>
      </c>
      <c r="N2570" s="56">
        <v>107</v>
      </c>
      <c r="O2570" s="57">
        <v>71148699</v>
      </c>
      <c r="P2570" s="57">
        <v>90000000</v>
      </c>
      <c r="Q2570" s="26"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8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81"/>
        <v>2125</v>
      </c>
      <c r="N2571" s="56">
        <v>103</v>
      </c>
      <c r="O2571" s="57">
        <v>19781879</v>
      </c>
      <c r="P2571" s="57">
        <v>60000000</v>
      </c>
      <c r="Q2571" s="26"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8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81"/>
        <v>1185</v>
      </c>
      <c r="N2572" s="56">
        <v>93</v>
      </c>
      <c r="O2572" s="57">
        <v>50818750</v>
      </c>
      <c r="P2572" s="57">
        <v>60000000</v>
      </c>
      <c r="Q2572" s="26"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8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81"/>
        <v>3133</v>
      </c>
      <c r="N2573" s="56">
        <v>99</v>
      </c>
      <c r="O2573" s="57">
        <v>2077046</v>
      </c>
      <c r="P2573" s="57">
        <v>6000000</v>
      </c>
      <c r="Q2573" s="26"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8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81"/>
        <v>1860</v>
      </c>
      <c r="N2574" s="56">
        <v>114</v>
      </c>
      <c r="O2574" s="57">
        <v>26896744</v>
      </c>
      <c r="P2574" s="57">
        <v>16500000</v>
      </c>
      <c r="Q2574" s="26"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8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81"/>
        <v>1884</v>
      </c>
      <c r="N2575" s="56">
        <v>109</v>
      </c>
      <c r="O2575" s="57">
        <v>26236603</v>
      </c>
      <c r="P2575" s="57">
        <v>6000000</v>
      </c>
      <c r="Q2575" s="26"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8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81"/>
        <v>2084</v>
      </c>
      <c r="N2576" s="56">
        <v>108</v>
      </c>
      <c r="O2576" s="57">
        <v>20981633</v>
      </c>
      <c r="P2576" s="57">
        <v>30000000</v>
      </c>
      <c r="Q2576" s="26"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8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81"/>
        <v>3420</v>
      </c>
      <c r="N2577" s="56">
        <v>102</v>
      </c>
      <c r="O2577" s="57">
        <v>317040</v>
      </c>
      <c r="P2577" s="57">
        <v>15500000</v>
      </c>
      <c r="Q2577" s="26"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8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81"/>
        <v>3120</v>
      </c>
      <c r="N2578" s="56">
        <v>111</v>
      </c>
      <c r="O2578" s="57">
        <v>2203641</v>
      </c>
      <c r="P2578" s="57">
        <v>15000000</v>
      </c>
      <c r="Q2578" s="26"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8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81"/>
        <v>465</v>
      </c>
      <c r="N2579" s="56">
        <v>121</v>
      </c>
      <c r="O2579" s="57">
        <v>110416702</v>
      </c>
      <c r="P2579" s="57">
        <v>92000000</v>
      </c>
      <c r="Q2579" s="26"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8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81"/>
        <v>3602</v>
      </c>
      <c r="N2580" s="56">
        <v>90</v>
      </c>
      <c r="O2580" s="57">
        <v>52166</v>
      </c>
      <c r="P2580" s="57">
        <v>2000000</v>
      </c>
      <c r="Q2580" s="26"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8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81"/>
        <v>165</v>
      </c>
      <c r="N2581" s="56">
        <v>122</v>
      </c>
      <c r="O2581" s="57">
        <v>191449475</v>
      </c>
      <c r="P2581" s="57">
        <v>37000000</v>
      </c>
      <c r="Q2581" s="26"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8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81"/>
        <v>3028</v>
      </c>
      <c r="N2582" s="56">
        <v>110</v>
      </c>
      <c r="O2582" s="57">
        <v>3148482</v>
      </c>
      <c r="P2582" s="57">
        <v>12000000</v>
      </c>
      <c r="Q2582" s="26"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8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81"/>
        <v>1807</v>
      </c>
      <c r="N2583" s="56">
        <v>101</v>
      </c>
      <c r="O2583" s="57">
        <v>28687835</v>
      </c>
      <c r="P2583" s="57">
        <v>35000000</v>
      </c>
      <c r="Q2583" s="26"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8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81"/>
        <v>679</v>
      </c>
      <c r="N2584" s="56">
        <v>121</v>
      </c>
      <c r="O2584" s="57">
        <v>83077470</v>
      </c>
      <c r="P2584" s="57">
        <v>75000000</v>
      </c>
      <c r="Q2584" s="26"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8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81"/>
        <v>810</v>
      </c>
      <c r="N2585" s="56">
        <v>90</v>
      </c>
      <c r="O2585" s="57">
        <v>72266306</v>
      </c>
      <c r="P2585" s="57">
        <v>40000000</v>
      </c>
      <c r="Q2585" s="26"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8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81"/>
        <v>1996</v>
      </c>
      <c r="N2586" s="56">
        <v>96</v>
      </c>
      <c r="O2586" s="57">
        <v>23213577</v>
      </c>
      <c r="P2586" s="57">
        <v>15500000</v>
      </c>
      <c r="Q2586" s="26"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8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81"/>
        <v>1917</v>
      </c>
      <c r="N2587" s="56">
        <v>129</v>
      </c>
      <c r="O2587" s="57">
        <v>25517500</v>
      </c>
      <c r="P2587" s="57">
        <v>25100000</v>
      </c>
      <c r="Q2587" s="26"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8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81"/>
        <v>115</v>
      </c>
      <c r="N2588" s="56">
        <v>98</v>
      </c>
      <c r="O2588" s="57">
        <v>223806889</v>
      </c>
      <c r="P2588" s="57">
        <v>180000000</v>
      </c>
      <c r="Q2588" s="26"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8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81"/>
        <v>3110</v>
      </c>
      <c r="N2589" s="56">
        <v>90</v>
      </c>
      <c r="O2589" s="57">
        <v>2283276</v>
      </c>
      <c r="P2589" s="57">
        <v>1500000</v>
      </c>
      <c r="Q2589" s="26"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8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81"/>
        <v>327</v>
      </c>
      <c r="N2590" s="56">
        <v>110</v>
      </c>
      <c r="O2590" s="57">
        <v>134568845</v>
      </c>
      <c r="P2590" s="57">
        <v>75000000</v>
      </c>
      <c r="Q2590" s="26"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8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81"/>
        <v>3343</v>
      </c>
      <c r="N2591" s="56">
        <v>107</v>
      </c>
      <c r="O2591" s="57">
        <v>578527</v>
      </c>
      <c r="P2591" s="57">
        <v>10000000</v>
      </c>
      <c r="Q2591" s="26"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8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81"/>
        <v>1376</v>
      </c>
      <c r="N2592" s="56">
        <v>114</v>
      </c>
      <c r="O2592" s="57">
        <v>42168445</v>
      </c>
      <c r="P2592" s="57">
        <v>35000000</v>
      </c>
      <c r="Q2592" s="26"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8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81"/>
        <v>3295</v>
      </c>
      <c r="N2593" s="56">
        <v>80</v>
      </c>
      <c r="O2593" s="57">
        <v>856942</v>
      </c>
      <c r="P2593" s="57">
        <v>200000</v>
      </c>
      <c r="Q2593" s="26"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8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81"/>
        <v>713</v>
      </c>
      <c r="N2594" s="56">
        <v>101</v>
      </c>
      <c r="O2594" s="57">
        <v>80276912</v>
      </c>
      <c r="P2594" s="57">
        <v>35000000</v>
      </c>
      <c r="Q2594" s="26"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8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81"/>
        <v>3247</v>
      </c>
      <c r="N2595" s="56">
        <v>104</v>
      </c>
      <c r="O2595" s="57">
        <v>1089365</v>
      </c>
      <c r="P2595" s="57">
        <v>25000000</v>
      </c>
      <c r="Q2595" s="26"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8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81"/>
        <v>3348</v>
      </c>
      <c r="N2596" s="56">
        <v>103</v>
      </c>
      <c r="O2596" s="57">
        <v>542860</v>
      </c>
      <c r="P2596" s="57">
        <v>4000000</v>
      </c>
      <c r="Q2596" s="26"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8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81"/>
        <v>2960</v>
      </c>
      <c r="N2597" s="56">
        <v>97</v>
      </c>
      <c r="O2597" s="57">
        <v>4131640</v>
      </c>
      <c r="P2597" s="57">
        <v>7500000</v>
      </c>
      <c r="Q2597" s="26"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8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81"/>
        <v>563</v>
      </c>
      <c r="N2598" s="56">
        <v>104</v>
      </c>
      <c r="O2598" s="57">
        <v>97680195</v>
      </c>
      <c r="P2598" s="57">
        <v>70000000</v>
      </c>
      <c r="Q2598" s="26"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8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81"/>
        <v>557</v>
      </c>
      <c r="N2599" s="56">
        <v>113</v>
      </c>
      <c r="O2599" s="57">
        <v>100018837</v>
      </c>
      <c r="P2599" s="57">
        <v>90000000</v>
      </c>
      <c r="Q2599" s="26"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8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81"/>
        <v>1728</v>
      </c>
      <c r="N2600" s="56">
        <v>101</v>
      </c>
      <c r="O2600" s="57">
        <v>31452765</v>
      </c>
      <c r="P2600" s="57">
        <v>24000000</v>
      </c>
      <c r="Q2600" s="26"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8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81"/>
        <v>3633</v>
      </c>
      <c r="N2601" s="56">
        <v>85</v>
      </c>
      <c r="O2601" s="57">
        <v>27024</v>
      </c>
      <c r="P2601" s="57">
        <v>5600000</v>
      </c>
      <c r="Q2601" s="26"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8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81"/>
        <v>2491</v>
      </c>
      <c r="N2602" s="56">
        <v>108</v>
      </c>
      <c r="O2602" s="57">
        <v>12232937</v>
      </c>
      <c r="P2602" s="57">
        <v>22000000</v>
      </c>
      <c r="Q2602" s="26"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8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81"/>
        <v>939</v>
      </c>
      <c r="N2603" s="56">
        <v>102</v>
      </c>
      <c r="O2603" s="57">
        <v>64149837</v>
      </c>
      <c r="P2603" s="57">
        <v>20000000</v>
      </c>
      <c r="Q2603" s="26"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8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81"/>
        <v>230</v>
      </c>
      <c r="N2604" s="56">
        <v>158</v>
      </c>
      <c r="O2604" s="57">
        <v>166112167</v>
      </c>
      <c r="P2604" s="57">
        <v>200000000</v>
      </c>
      <c r="Q2604" s="26"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8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81"/>
        <v>1682</v>
      </c>
      <c r="N2605" s="56">
        <v>95</v>
      </c>
      <c r="O2605" s="57">
        <v>32391374</v>
      </c>
      <c r="P2605" s="57">
        <v>7500000</v>
      </c>
      <c r="Q2605" s="26"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8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81"/>
        <v>1709</v>
      </c>
      <c r="N2606" s="56">
        <v>79</v>
      </c>
      <c r="O2606" s="57">
        <v>31743332</v>
      </c>
      <c r="P2606" s="57">
        <v>30000000</v>
      </c>
      <c r="Q2606" s="26"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8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81"/>
        <v>317</v>
      </c>
      <c r="N2607" s="56">
        <v>96</v>
      </c>
      <c r="O2607" s="57">
        <v>137850096</v>
      </c>
      <c r="P2607" s="57">
        <v>200000000</v>
      </c>
      <c r="Q2607" s="26"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8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81"/>
        <v>2323</v>
      </c>
      <c r="N2608" s="56">
        <v>108</v>
      </c>
      <c r="O2608" s="57">
        <v>15483540</v>
      </c>
      <c r="P2608" s="57">
        <v>14000000</v>
      </c>
      <c r="Q2608" s="26"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8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81"/>
        <v>2639</v>
      </c>
      <c r="N2609" s="56">
        <v>106</v>
      </c>
      <c r="O2609" s="57">
        <v>9190525</v>
      </c>
      <c r="P2609" s="57">
        <v>7000000</v>
      </c>
      <c r="Q2609" s="26"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8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81"/>
        <v>2644</v>
      </c>
      <c r="N2610" s="56">
        <v>99</v>
      </c>
      <c r="O2610" s="57">
        <v>9166863</v>
      </c>
      <c r="P2610" s="57">
        <v>7000000</v>
      </c>
      <c r="Q2610" s="26"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8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81"/>
        <v>3539</v>
      </c>
      <c r="N2611" s="56">
        <v>104</v>
      </c>
      <c r="O2611" s="57">
        <v>108229</v>
      </c>
      <c r="P2611" s="57">
        <v>4500000</v>
      </c>
      <c r="Q2611" s="26"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8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81"/>
        <v>3330</v>
      </c>
      <c r="N2612" s="56">
        <v>141</v>
      </c>
      <c r="O2612" s="57">
        <v>617840</v>
      </c>
      <c r="P2612" s="57">
        <v>70000000</v>
      </c>
      <c r="Q2612" s="26"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8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81"/>
        <v>1932</v>
      </c>
      <c r="N2613" s="56">
        <v>86</v>
      </c>
      <c r="O2613" s="57">
        <v>25200412</v>
      </c>
      <c r="P2613" s="57">
        <v>45000000</v>
      </c>
      <c r="Q2613" s="26"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8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81"/>
        <v>1627</v>
      </c>
      <c r="N2614" s="56">
        <v>99</v>
      </c>
      <c r="O2614" s="57">
        <v>33860010</v>
      </c>
      <c r="P2614" s="57">
        <v>15000000</v>
      </c>
      <c r="Q2614" s="26"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8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81"/>
        <v>117</v>
      </c>
      <c r="N2615" s="56">
        <v>88</v>
      </c>
      <c r="O2615" s="57">
        <v>219613391</v>
      </c>
      <c r="P2615" s="57">
        <v>75000000</v>
      </c>
      <c r="Q2615" s="26"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8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81"/>
        <v>2479</v>
      </c>
      <c r="N2616" s="56">
        <v>100</v>
      </c>
      <c r="O2616" s="57">
        <v>12574715</v>
      </c>
      <c r="P2616" s="57">
        <v>4500000</v>
      </c>
      <c r="Q2616" s="26"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8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81"/>
        <v>336</v>
      </c>
      <c r="N2617" s="56">
        <v>146</v>
      </c>
      <c r="O2617" s="57">
        <v>133375846</v>
      </c>
      <c r="P2617" s="57">
        <v>150000000</v>
      </c>
      <c r="Q2617" s="26"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8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81"/>
        <v>2303</v>
      </c>
      <c r="N2618" s="56">
        <v>88</v>
      </c>
      <c r="O2618" s="57">
        <v>15988876</v>
      </c>
      <c r="P2618" s="57">
        <v>27000000</v>
      </c>
      <c r="Q2618" s="26"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8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81"/>
        <v>2132</v>
      </c>
      <c r="N2619" s="56">
        <v>94</v>
      </c>
      <c r="O2619" s="57">
        <v>19548064</v>
      </c>
      <c r="P2619" s="57">
        <v>65000000</v>
      </c>
      <c r="Q2619" s="26"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8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81"/>
        <v>1</v>
      </c>
      <c r="N2620" s="56">
        <v>178</v>
      </c>
      <c r="O2620" s="57">
        <v>760505847</v>
      </c>
      <c r="P2620" s="57">
        <v>237000000</v>
      </c>
      <c r="Q2620" s="26"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8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81"/>
        <v>2633</v>
      </c>
      <c r="N2621" s="56">
        <v>98</v>
      </c>
      <c r="O2621" s="57">
        <v>9430988</v>
      </c>
      <c r="P2621" s="57">
        <v>17000000</v>
      </c>
      <c r="Q2621" s="26"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8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81"/>
        <v>3174</v>
      </c>
      <c r="N2622" s="56">
        <v>122</v>
      </c>
      <c r="O2622" s="57">
        <v>1697956</v>
      </c>
      <c r="P2622" s="57">
        <v>20000000</v>
      </c>
      <c r="Q2622" s="26"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8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81"/>
        <v>2876</v>
      </c>
      <c r="N2623" s="56">
        <v>111</v>
      </c>
      <c r="O2623" s="57">
        <v>5205343</v>
      </c>
      <c r="P2623" s="57">
        <v>20000000</v>
      </c>
      <c r="Q2623" s="26"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8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81"/>
        <v>1002</v>
      </c>
      <c r="N2624" s="56">
        <v>81</v>
      </c>
      <c r="O2624" s="57">
        <v>59992760</v>
      </c>
      <c r="P2624" s="57">
        <v>42000000</v>
      </c>
      <c r="Q2624" s="26"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8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81"/>
        <v>3537</v>
      </c>
      <c r="N2625" s="56">
        <v>88</v>
      </c>
      <c r="O2625" s="57">
        <v>110029</v>
      </c>
      <c r="P2625" s="57">
        <v>6500000</v>
      </c>
      <c r="Q2625" s="26"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82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si="81"/>
        <v>3573</v>
      </c>
      <c r="N2626" s="56">
        <v>88</v>
      </c>
      <c r="O2626" s="57">
        <v>76382</v>
      </c>
      <c r="P2626" s="57">
        <v>15000</v>
      </c>
      <c r="Q2626" s="26"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82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ref="M2627:M2690" si="83">RANK(O2627,O:O)</f>
        <v>1020</v>
      </c>
      <c r="N2627" s="56">
        <v>89</v>
      </c>
      <c r="O2627" s="57">
        <v>58715510</v>
      </c>
      <c r="P2627" s="57">
        <v>30000000</v>
      </c>
      <c r="Q2627" s="26"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82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83"/>
        <v>2931</v>
      </c>
      <c r="N2628" s="56">
        <v>119</v>
      </c>
      <c r="O2628" s="57">
        <v>4440055</v>
      </c>
      <c r="P2628" s="57">
        <v>8500000</v>
      </c>
      <c r="Q2628" s="26"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82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83"/>
        <v>1850</v>
      </c>
      <c r="N2629" s="56">
        <v>132</v>
      </c>
      <c r="O2629" s="57">
        <v>27154426</v>
      </c>
      <c r="P2629" s="57">
        <v>17000000</v>
      </c>
      <c r="Q2629" s="26"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82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83"/>
        <v>1813</v>
      </c>
      <c r="N2630" s="56">
        <v>105</v>
      </c>
      <c r="O2630" s="57">
        <v>28501651</v>
      </c>
      <c r="P2630" s="57">
        <v>26000000</v>
      </c>
      <c r="Q2630" s="26"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82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83"/>
        <v>2444</v>
      </c>
      <c r="N2631" s="56">
        <v>109</v>
      </c>
      <c r="O2631" s="57">
        <v>13248477</v>
      </c>
      <c r="P2631" s="57">
        <v>27000000</v>
      </c>
      <c r="Q2631" s="26"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82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83"/>
        <v>3083</v>
      </c>
      <c r="N2632" s="56">
        <v>100</v>
      </c>
      <c r="O2632" s="57">
        <v>2708188</v>
      </c>
      <c r="P2632" s="57">
        <v>23000000</v>
      </c>
      <c r="Q2632" s="26"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82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83"/>
        <v>3505</v>
      </c>
      <c r="N2633" s="56">
        <v>88</v>
      </c>
      <c r="O2633" s="57">
        <v>143000</v>
      </c>
      <c r="P2633" s="57">
        <v>5000000</v>
      </c>
      <c r="Q2633" s="26"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82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83"/>
        <v>3035</v>
      </c>
      <c r="N2634" s="56">
        <v>96</v>
      </c>
      <c r="O2634" s="57">
        <v>3074838</v>
      </c>
      <c r="P2634" s="57">
        <v>11000000</v>
      </c>
      <c r="Q2634" s="26"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82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83"/>
        <v>2407</v>
      </c>
      <c r="N2635" s="56">
        <v>109</v>
      </c>
      <c r="O2635" s="57">
        <v>13838130</v>
      </c>
      <c r="P2635" s="57">
        <v>40000000</v>
      </c>
      <c r="Q2635" s="26"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82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83"/>
        <v>2776</v>
      </c>
      <c r="N2636" s="56">
        <v>104</v>
      </c>
      <c r="O2636" s="57">
        <v>6670712</v>
      </c>
      <c r="P2636" s="57">
        <v>6000000</v>
      </c>
      <c r="Q2636" s="26"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82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83"/>
        <v>3526</v>
      </c>
      <c r="N2637" s="56">
        <v>132</v>
      </c>
      <c r="O2637" s="57">
        <v>119922</v>
      </c>
      <c r="P2637" s="57">
        <v>12000000</v>
      </c>
      <c r="Q2637" s="26"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82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83"/>
        <v>386</v>
      </c>
      <c r="N2638" s="56">
        <v>90</v>
      </c>
      <c r="O2638" s="57">
        <v>124870275</v>
      </c>
      <c r="P2638" s="57">
        <v>100000000</v>
      </c>
      <c r="Q2638" s="26"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82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83"/>
        <v>2813</v>
      </c>
      <c r="N2639" s="56">
        <v>111</v>
      </c>
      <c r="O2639" s="57">
        <v>6109075</v>
      </c>
      <c r="P2639" s="57">
        <v>19430000</v>
      </c>
      <c r="Q2639" s="26"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82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83"/>
        <v>777</v>
      </c>
      <c r="N2640" s="56">
        <v>100</v>
      </c>
      <c r="O2640" s="57">
        <v>75280058</v>
      </c>
      <c r="P2640" s="57">
        <v>60000000</v>
      </c>
      <c r="Q2640" s="26"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82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83"/>
        <v>476</v>
      </c>
      <c r="N2641" s="56">
        <v>113</v>
      </c>
      <c r="O2641" s="57">
        <v>109176215</v>
      </c>
      <c r="P2641" s="57">
        <v>60000000</v>
      </c>
      <c r="Q2641" s="26"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82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83"/>
        <v>2421</v>
      </c>
      <c r="N2642" s="56">
        <v>96</v>
      </c>
      <c r="O2642" s="57">
        <v>13630226</v>
      </c>
      <c r="P2642" s="57">
        <v>20000000</v>
      </c>
      <c r="Q2642" s="26"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82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83"/>
        <v>1445</v>
      </c>
      <c r="N2643" s="56">
        <v>112</v>
      </c>
      <c r="O2643" s="57">
        <v>39462438</v>
      </c>
      <c r="P2643" s="57">
        <v>7000000</v>
      </c>
      <c r="Q2643" s="26"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82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83"/>
        <v>1908</v>
      </c>
      <c r="N2644" s="56">
        <v>88</v>
      </c>
      <c r="O2644" s="57">
        <v>25615792</v>
      </c>
      <c r="P2644" s="57">
        <v>25000000</v>
      </c>
      <c r="Q2644" s="26"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82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83"/>
        <v>1779</v>
      </c>
      <c r="N2645" s="56">
        <v>98</v>
      </c>
      <c r="O2645" s="57">
        <v>29975979</v>
      </c>
      <c r="P2645" s="57">
        <v>20000000</v>
      </c>
      <c r="Q2645" s="26"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82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83"/>
        <v>3614</v>
      </c>
      <c r="N2646" s="56">
        <v>91</v>
      </c>
      <c r="O2646" s="57">
        <v>41709</v>
      </c>
      <c r="P2646" s="57">
        <v>800000</v>
      </c>
      <c r="Q2646" s="26"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82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83"/>
        <v>3621</v>
      </c>
      <c r="N2647" s="56">
        <v>95</v>
      </c>
      <c r="O2647" s="57">
        <v>37606</v>
      </c>
      <c r="P2647" s="57">
        <v>3500000</v>
      </c>
      <c r="Q2647" s="26"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82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83"/>
        <v>1785</v>
      </c>
      <c r="N2648" s="56">
        <v>103</v>
      </c>
      <c r="O2648" s="57">
        <v>29580087</v>
      </c>
      <c r="P2648" s="57">
        <v>58000000</v>
      </c>
      <c r="Q2648" s="26"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82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83"/>
        <v>439</v>
      </c>
      <c r="N2649" s="56">
        <v>112</v>
      </c>
      <c r="O2649" s="57">
        <v>115646235</v>
      </c>
      <c r="P2649" s="57">
        <v>30000000</v>
      </c>
      <c r="Q2649" s="26"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82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83"/>
        <v>1378</v>
      </c>
      <c r="N2650" s="56">
        <v>99</v>
      </c>
      <c r="O2650" s="57">
        <v>42057340</v>
      </c>
      <c r="P2650" s="57">
        <v>30000000</v>
      </c>
      <c r="Q2650" s="26"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82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83"/>
        <v>2636</v>
      </c>
      <c r="N2651" s="56">
        <v>100</v>
      </c>
      <c r="O2651" s="57">
        <v>9353573</v>
      </c>
      <c r="P2651" s="57">
        <v>45000000</v>
      </c>
      <c r="Q2651" s="26"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82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83"/>
        <v>1412</v>
      </c>
      <c r="N2652" s="56">
        <v>125</v>
      </c>
      <c r="O2652" s="57">
        <v>40559930</v>
      </c>
      <c r="P2652" s="57">
        <v>60000000</v>
      </c>
      <c r="Q2652" s="26"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82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83"/>
        <v>3409</v>
      </c>
      <c r="N2653" s="56">
        <v>161</v>
      </c>
      <c r="O2653" s="57">
        <v>336467</v>
      </c>
      <c r="P2653" s="57">
        <v>13000000</v>
      </c>
      <c r="Q2653" s="26"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82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83"/>
        <v>2656</v>
      </c>
      <c r="N2654" s="56">
        <v>99</v>
      </c>
      <c r="O2654" s="57">
        <v>8855646</v>
      </c>
      <c r="P2654" s="57">
        <v>21000000</v>
      </c>
      <c r="Q2654" s="26"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82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83"/>
        <v>2553</v>
      </c>
      <c r="N2655" s="56">
        <v>92</v>
      </c>
      <c r="O2655" s="57">
        <v>10814185</v>
      </c>
      <c r="P2655" s="57">
        <v>8000000</v>
      </c>
      <c r="Q2655" s="26"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82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83"/>
        <v>2026</v>
      </c>
      <c r="N2656" s="56">
        <v>123</v>
      </c>
      <c r="O2656" s="57">
        <v>22452209</v>
      </c>
      <c r="P2656" s="57">
        <v>18000000</v>
      </c>
      <c r="Q2656" s="26"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82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83"/>
        <v>2081</v>
      </c>
      <c r="N2657" s="56">
        <v>87</v>
      </c>
      <c r="O2657" s="57">
        <v>20999103</v>
      </c>
      <c r="P2657" s="57">
        <v>40000000</v>
      </c>
      <c r="Q2657" s="26"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82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83"/>
        <v>1158</v>
      </c>
      <c r="N2658" s="56">
        <v>153</v>
      </c>
      <c r="O2658" s="57">
        <v>51814190</v>
      </c>
      <c r="P2658" s="57">
        <v>75000000</v>
      </c>
      <c r="Q2658" s="26"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82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83"/>
        <v>269</v>
      </c>
      <c r="N2659" s="56">
        <v>118</v>
      </c>
      <c r="O2659" s="57">
        <v>150167630</v>
      </c>
      <c r="P2659" s="57">
        <v>175000000</v>
      </c>
      <c r="Q2659" s="26"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82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83"/>
        <v>2098</v>
      </c>
      <c r="N2660" s="56">
        <v>95</v>
      </c>
      <c r="O2660" s="57">
        <v>20488579</v>
      </c>
      <c r="P2660" s="57">
        <v>50000000</v>
      </c>
      <c r="Q2660" s="26"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82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83"/>
        <v>2641</v>
      </c>
      <c r="N2661" s="56">
        <v>100</v>
      </c>
      <c r="O2661" s="57">
        <v>9176553</v>
      </c>
      <c r="P2661" s="57">
        <v>7500000</v>
      </c>
      <c r="Q2661" s="26"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82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83"/>
        <v>412</v>
      </c>
      <c r="N2662" s="56">
        <v>88</v>
      </c>
      <c r="O2662" s="57">
        <v>119420252</v>
      </c>
      <c r="P2662" s="57">
        <v>150000000</v>
      </c>
      <c r="Q2662" s="26"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82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83"/>
        <v>1646</v>
      </c>
      <c r="N2663" s="56">
        <v>119</v>
      </c>
      <c r="O2663" s="57">
        <v>33386128</v>
      </c>
      <c r="P2663" s="57">
        <v>15000000</v>
      </c>
      <c r="Q2663" s="26"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82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83"/>
        <v>729</v>
      </c>
      <c r="N2664" s="56">
        <v>102</v>
      </c>
      <c r="O2664" s="57">
        <v>79566871</v>
      </c>
      <c r="P2664" s="57">
        <v>30000000</v>
      </c>
      <c r="Q2664" s="26"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82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83"/>
        <v>3161</v>
      </c>
      <c r="N2665" s="56">
        <v>97</v>
      </c>
      <c r="O2665" s="57">
        <v>1818681</v>
      </c>
      <c r="P2665" s="57">
        <v>7300000</v>
      </c>
      <c r="Q2665" s="26"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82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83"/>
        <v>52</v>
      </c>
      <c r="N2666" s="56">
        <v>153</v>
      </c>
      <c r="O2666" s="57">
        <v>301956980</v>
      </c>
      <c r="P2666" s="57">
        <v>250000000</v>
      </c>
      <c r="Q2666" s="26"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82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83"/>
        <v>583</v>
      </c>
      <c r="N2667" s="56">
        <v>129</v>
      </c>
      <c r="O2667" s="57">
        <v>93952276</v>
      </c>
      <c r="P2667" s="57">
        <v>40000000</v>
      </c>
      <c r="Q2667" s="26"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82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83"/>
        <v>802</v>
      </c>
      <c r="N2668" s="56">
        <v>100</v>
      </c>
      <c r="O2668" s="57">
        <v>73023275</v>
      </c>
      <c r="P2668" s="57">
        <v>35000000</v>
      </c>
      <c r="Q2668" s="26"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82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83"/>
        <v>2888</v>
      </c>
      <c r="N2669" s="56">
        <v>120</v>
      </c>
      <c r="O2669" s="57">
        <v>5004648</v>
      </c>
      <c r="P2669" s="57">
        <v>10000000</v>
      </c>
      <c r="Q2669" s="26"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82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83"/>
        <v>1162</v>
      </c>
      <c r="N2670" s="56">
        <v>113</v>
      </c>
      <c r="O2670" s="57">
        <v>51697449</v>
      </c>
      <c r="P2670" s="57">
        <v>13000000</v>
      </c>
      <c r="Q2670" s="26"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82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83"/>
        <v>3139</v>
      </c>
      <c r="N2671" s="56">
        <v>102</v>
      </c>
      <c r="O2671" s="57">
        <v>2035566</v>
      </c>
      <c r="P2671" s="57">
        <v>13000000</v>
      </c>
      <c r="Q2671" s="26"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82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83"/>
        <v>2357</v>
      </c>
      <c r="N2672" s="56">
        <v>102</v>
      </c>
      <c r="O2672" s="57">
        <v>14793904</v>
      </c>
      <c r="P2672" s="57">
        <v>18000000</v>
      </c>
      <c r="Q2672" s="26"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82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83"/>
        <v>822</v>
      </c>
      <c r="N2673" s="56">
        <v>105</v>
      </c>
      <c r="O2673" s="57">
        <v>71347010</v>
      </c>
      <c r="P2673" s="57">
        <v>40000000</v>
      </c>
      <c r="Q2673" s="26"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82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83"/>
        <v>158</v>
      </c>
      <c r="N2674" s="56">
        <v>94</v>
      </c>
      <c r="O2674" s="57">
        <v>196573705</v>
      </c>
      <c r="P2674" s="57">
        <v>90000000</v>
      </c>
      <c r="Q2674" s="26"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82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83"/>
        <v>2297</v>
      </c>
      <c r="N2675" s="56">
        <v>107</v>
      </c>
      <c r="O2675" s="57">
        <v>16088610</v>
      </c>
      <c r="P2675" s="57">
        <v>55000000</v>
      </c>
      <c r="Q2675" s="26"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82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83"/>
        <v>404</v>
      </c>
      <c r="N2676" s="56">
        <v>153</v>
      </c>
      <c r="O2676" s="57">
        <v>120523073</v>
      </c>
      <c r="P2676" s="57">
        <v>75000000</v>
      </c>
      <c r="Q2676" s="26"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82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83"/>
        <v>1519</v>
      </c>
      <c r="N2677" s="56">
        <v>134</v>
      </c>
      <c r="O2677" s="57">
        <v>37479778</v>
      </c>
      <c r="P2677" s="57">
        <v>60000000</v>
      </c>
      <c r="Q2677" s="26"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82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83"/>
        <v>454</v>
      </c>
      <c r="N2678" s="56">
        <v>120</v>
      </c>
      <c r="O2678" s="57">
        <v>112703470</v>
      </c>
      <c r="P2678" s="57">
        <v>85000000</v>
      </c>
      <c r="Q2678" s="26"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82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83"/>
        <v>2289</v>
      </c>
      <c r="N2679" s="56">
        <v>107</v>
      </c>
      <c r="O2679" s="57">
        <v>16204793</v>
      </c>
      <c r="P2679" s="57">
        <v>16000000</v>
      </c>
      <c r="Q2679" s="26"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82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83"/>
        <v>582</v>
      </c>
      <c r="N2680" s="56">
        <v>123</v>
      </c>
      <c r="O2680" s="57">
        <v>94125426</v>
      </c>
      <c r="P2680" s="57">
        <v>40000000</v>
      </c>
      <c r="Q2680" s="26"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82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83"/>
        <v>724</v>
      </c>
      <c r="N2681" s="56">
        <v>121</v>
      </c>
      <c r="O2681" s="57">
        <v>79948113</v>
      </c>
      <c r="P2681" s="57">
        <v>50000000</v>
      </c>
      <c r="Q2681" s="26"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82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83"/>
        <v>1221</v>
      </c>
      <c r="N2682" s="56">
        <v>102</v>
      </c>
      <c r="O2682" s="57">
        <v>49392095</v>
      </c>
      <c r="P2682" s="57">
        <v>100000000</v>
      </c>
      <c r="Q2682" s="26"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82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83"/>
        <v>796</v>
      </c>
      <c r="N2683" s="56">
        <v>118</v>
      </c>
      <c r="O2683" s="57">
        <v>73343413</v>
      </c>
      <c r="P2683" s="57">
        <v>50000000</v>
      </c>
      <c r="Q2683" s="26"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82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83"/>
        <v>2007</v>
      </c>
      <c r="N2684" s="56">
        <v>109</v>
      </c>
      <c r="O2684" s="57">
        <v>22927390</v>
      </c>
      <c r="P2684" s="57">
        <v>18000000</v>
      </c>
      <c r="Q2684" s="26"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82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83"/>
        <v>3216</v>
      </c>
      <c r="N2685" s="56">
        <v>105</v>
      </c>
      <c r="O2685" s="57">
        <v>1260917</v>
      </c>
      <c r="P2685" s="57">
        <v>27000000</v>
      </c>
      <c r="Q2685" s="26"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82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83"/>
        <v>2923</v>
      </c>
      <c r="N2686" s="56">
        <v>90</v>
      </c>
      <c r="O2686" s="57">
        <v>4542775</v>
      </c>
      <c r="P2686" s="57">
        <v>6000000</v>
      </c>
      <c r="Q2686" s="26"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82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83"/>
        <v>155</v>
      </c>
      <c r="N2687" s="56">
        <v>94</v>
      </c>
      <c r="O2687" s="57">
        <v>198332128</v>
      </c>
      <c r="P2687" s="57">
        <v>175000000</v>
      </c>
      <c r="Q2687" s="26"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82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83"/>
        <v>2886</v>
      </c>
      <c r="N2688" s="56">
        <v>97</v>
      </c>
      <c r="O2688" s="57">
        <v>5009677</v>
      </c>
      <c r="P2688" s="57">
        <v>5000000</v>
      </c>
      <c r="Q2688" s="26"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82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83"/>
        <v>3241</v>
      </c>
      <c r="N2689" s="56">
        <v>125</v>
      </c>
      <c r="O2689" s="57">
        <v>1110286</v>
      </c>
      <c r="P2689" s="57">
        <v>4825000</v>
      </c>
      <c r="Q2689" s="26"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84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si="83"/>
        <v>3562</v>
      </c>
      <c r="N2690" s="56">
        <v>90</v>
      </c>
      <c r="O2690" s="57">
        <v>92900</v>
      </c>
      <c r="P2690" s="57">
        <v>5000000</v>
      </c>
      <c r="Q2690" s="26"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84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ref="M2691:M2754" si="85">RANK(O2691,O:O)</f>
        <v>1166</v>
      </c>
      <c r="N2691" s="56">
        <v>101</v>
      </c>
      <c r="O2691" s="57">
        <v>51527787</v>
      </c>
      <c r="P2691" s="57">
        <v>15000000</v>
      </c>
      <c r="Q2691" s="26"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84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85"/>
        <v>2662</v>
      </c>
      <c r="N2692" s="56">
        <v>98</v>
      </c>
      <c r="O2692" s="57">
        <v>8662318</v>
      </c>
      <c r="P2692" s="57">
        <v>17000000</v>
      </c>
      <c r="Q2692" s="26"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84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85"/>
        <v>1223</v>
      </c>
      <c r="N2693" s="56">
        <v>109</v>
      </c>
      <c r="O2693" s="57">
        <v>49185998</v>
      </c>
      <c r="P2693" s="57">
        <v>30000000</v>
      </c>
      <c r="Q2693" s="26"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84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85"/>
        <v>2266</v>
      </c>
      <c r="N2694" s="56">
        <v>97</v>
      </c>
      <c r="O2694" s="57">
        <v>16699684</v>
      </c>
      <c r="P2694" s="57">
        <v>8000000</v>
      </c>
      <c r="Q2694" s="26"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84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85"/>
        <v>2611</v>
      </c>
      <c r="N2695" s="56">
        <v>84</v>
      </c>
      <c r="O2695" s="57">
        <v>10017041</v>
      </c>
      <c r="P2695" s="57">
        <v>3000000</v>
      </c>
      <c r="Q2695" s="26"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84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85"/>
        <v>200</v>
      </c>
      <c r="N2696" s="56">
        <v>105</v>
      </c>
      <c r="O2696" s="57">
        <v>177243721</v>
      </c>
      <c r="P2696" s="57">
        <v>150000000</v>
      </c>
      <c r="Q2696" s="26"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84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85"/>
        <v>2129</v>
      </c>
      <c r="N2697" s="56">
        <v>118</v>
      </c>
      <c r="O2697" s="57">
        <v>19673424</v>
      </c>
      <c r="P2697" s="57">
        <v>80000000</v>
      </c>
      <c r="Q2697" s="26"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84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85"/>
        <v>1489</v>
      </c>
      <c r="N2698" s="56">
        <v>99</v>
      </c>
      <c r="O2698" s="57">
        <v>38105077</v>
      </c>
      <c r="P2698" s="57">
        <v>40000000</v>
      </c>
      <c r="Q2698" s="26"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84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85"/>
        <v>2564</v>
      </c>
      <c r="N2699" s="56">
        <v>99</v>
      </c>
      <c r="O2699" s="57">
        <v>10572742</v>
      </c>
      <c r="P2699" s="57">
        <v>8000000</v>
      </c>
      <c r="Q2699" s="26"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84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85"/>
        <v>1982</v>
      </c>
      <c r="N2700" s="56">
        <v>86</v>
      </c>
      <c r="O2700" s="57">
        <v>23993605</v>
      </c>
      <c r="P2700" s="57">
        <v>18000000</v>
      </c>
      <c r="Q2700" s="26"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84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85"/>
        <v>2138</v>
      </c>
      <c r="N2701" s="56">
        <v>104</v>
      </c>
      <c r="O2701" s="57">
        <v>19406406</v>
      </c>
      <c r="P2701" s="57">
        <v>40000000</v>
      </c>
      <c r="Q2701" s="26"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84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85"/>
        <v>1220</v>
      </c>
      <c r="N2702" s="56">
        <v>88</v>
      </c>
      <c r="O2702" s="57">
        <v>49474048</v>
      </c>
      <c r="P2702" s="57">
        <v>35000000</v>
      </c>
      <c r="Q2702" s="26"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84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85"/>
        <v>3346</v>
      </c>
      <c r="N2703" s="56">
        <v>111</v>
      </c>
      <c r="O2703" s="57">
        <v>548934</v>
      </c>
      <c r="P2703" s="57">
        <v>12000000</v>
      </c>
      <c r="Q2703" s="26"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84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85"/>
        <v>3468</v>
      </c>
      <c r="N2704" s="56">
        <v>133</v>
      </c>
      <c r="O2704" s="57">
        <v>199228</v>
      </c>
      <c r="P2704" s="57">
        <v>150000000</v>
      </c>
      <c r="Q2704" s="26"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84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85"/>
        <v>2583</v>
      </c>
      <c r="N2705" s="56">
        <v>108</v>
      </c>
      <c r="O2705" s="57">
        <v>10326062</v>
      </c>
      <c r="P2705" s="57">
        <v>33000000</v>
      </c>
      <c r="Q2705" s="26"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84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85"/>
        <v>2089</v>
      </c>
      <c r="N2706" s="56">
        <v>91</v>
      </c>
      <c r="O2706" s="57">
        <v>20819129</v>
      </c>
      <c r="P2706" s="57">
        <v>26000000</v>
      </c>
      <c r="Q2706" s="26"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84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85"/>
        <v>1375</v>
      </c>
      <c r="N2707" s="56">
        <v>91</v>
      </c>
      <c r="O2707" s="57">
        <v>42194060</v>
      </c>
      <c r="P2707" s="57">
        <v>70000000</v>
      </c>
      <c r="Q2707" s="26"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84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85"/>
        <v>2797</v>
      </c>
      <c r="N2708" s="56">
        <v>88</v>
      </c>
      <c r="O2708" s="57">
        <v>6373693</v>
      </c>
      <c r="P2708" s="57">
        <v>15000000</v>
      </c>
      <c r="Q2708" s="26"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84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85"/>
        <v>1255</v>
      </c>
      <c r="N2709" s="56">
        <v>109</v>
      </c>
      <c r="O2709" s="57">
        <v>47536959</v>
      </c>
      <c r="P2709" s="57">
        <v>10000000</v>
      </c>
      <c r="Q2709" s="26"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84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85"/>
        <v>3284</v>
      </c>
      <c r="N2710" s="56">
        <v>97</v>
      </c>
      <c r="O2710" s="57">
        <v>883887</v>
      </c>
      <c r="P2710" s="57">
        <v>9000000</v>
      </c>
      <c r="Q2710" s="26"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84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85"/>
        <v>565</v>
      </c>
      <c r="N2711" s="56">
        <v>140</v>
      </c>
      <c r="O2711" s="57">
        <v>97030725</v>
      </c>
      <c r="P2711" s="57">
        <v>100000000</v>
      </c>
      <c r="Q2711" s="26"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84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85"/>
        <v>884</v>
      </c>
      <c r="N2712" s="56">
        <v>98</v>
      </c>
      <c r="O2712" s="57">
        <v>67128202</v>
      </c>
      <c r="P2712" s="57">
        <v>65000000</v>
      </c>
      <c r="Q2712" s="26"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84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85"/>
        <v>3548</v>
      </c>
      <c r="N2713" s="56">
        <v>85</v>
      </c>
      <c r="O2713" s="57">
        <v>100669</v>
      </c>
      <c r="P2713" s="57">
        <v>3800000</v>
      </c>
      <c r="Q2713" s="26"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84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85"/>
        <v>1834</v>
      </c>
      <c r="N2714" s="56">
        <v>92</v>
      </c>
      <c r="O2714" s="57">
        <v>27669413</v>
      </c>
      <c r="P2714" s="57">
        <v>11000000</v>
      </c>
      <c r="Q2714" s="26"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84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85"/>
        <v>136</v>
      </c>
      <c r="N2715" s="56">
        <v>128</v>
      </c>
      <c r="O2715" s="57">
        <v>209019489</v>
      </c>
      <c r="P2715" s="57">
        <v>90000000</v>
      </c>
      <c r="Q2715" s="26"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84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85"/>
        <v>2087</v>
      </c>
      <c r="N2716" s="56">
        <v>89</v>
      </c>
      <c r="O2716" s="57">
        <v>20916309</v>
      </c>
      <c r="P2716" s="57">
        <v>40000000</v>
      </c>
      <c r="Q2716" s="26"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84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85"/>
        <v>2938</v>
      </c>
      <c r="N2717" s="56">
        <v>90</v>
      </c>
      <c r="O2717" s="57">
        <v>4360548</v>
      </c>
      <c r="P2717" s="57">
        <v>15000000</v>
      </c>
      <c r="Q2717" s="26"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84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85"/>
        <v>2502</v>
      </c>
      <c r="N2718" s="56">
        <v>101</v>
      </c>
      <c r="O2718" s="57">
        <v>11956207</v>
      </c>
      <c r="P2718" s="57">
        <v>16000000</v>
      </c>
      <c r="Q2718" s="26"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84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85"/>
        <v>3435</v>
      </c>
      <c r="N2719" s="56">
        <v>99</v>
      </c>
      <c r="O2719" s="57">
        <v>274385</v>
      </c>
      <c r="P2719" s="57">
        <v>4000000</v>
      </c>
      <c r="Q2719" s="26"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84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85"/>
        <v>2251</v>
      </c>
      <c r="N2720" s="56">
        <v>104</v>
      </c>
      <c r="O2720" s="57">
        <v>16999046</v>
      </c>
      <c r="P2720" s="57">
        <v>26000000</v>
      </c>
      <c r="Q2720" s="26"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84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85"/>
        <v>81</v>
      </c>
      <c r="N2721" s="56">
        <v>127</v>
      </c>
      <c r="O2721" s="57">
        <v>257704099</v>
      </c>
      <c r="P2721" s="57">
        <v>150000000</v>
      </c>
      <c r="Q2721" s="26"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84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85"/>
        <v>2659</v>
      </c>
      <c r="N2722" s="56">
        <v>96</v>
      </c>
      <c r="O2722" s="57">
        <v>8742261</v>
      </c>
      <c r="P2722" s="57">
        <v>18000000</v>
      </c>
      <c r="Q2722" s="26"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84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85"/>
        <v>1469</v>
      </c>
      <c r="N2723" s="56">
        <v>89</v>
      </c>
      <c r="O2723" s="57">
        <v>38542418</v>
      </c>
      <c r="P2723" s="57">
        <v>80000000</v>
      </c>
      <c r="Q2723" s="26"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84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85"/>
        <v>3546</v>
      </c>
      <c r="N2724" s="56">
        <v>90</v>
      </c>
      <c r="O2724" s="57">
        <v>101055</v>
      </c>
      <c r="P2724" s="57">
        <v>4000000</v>
      </c>
      <c r="Q2724" s="26"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84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85"/>
        <v>2728</v>
      </c>
      <c r="N2725" s="56">
        <v>120</v>
      </c>
      <c r="O2725" s="57">
        <v>7443007</v>
      </c>
      <c r="P2725" s="57">
        <v>30000000</v>
      </c>
      <c r="Q2725" s="26"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84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85"/>
        <v>3704</v>
      </c>
      <c r="N2726" s="56">
        <v>96</v>
      </c>
      <c r="O2726" s="57">
        <v>5005</v>
      </c>
      <c r="P2726" s="57">
        <v>3000000</v>
      </c>
      <c r="Q2726" s="26"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84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85"/>
        <v>381</v>
      </c>
      <c r="N2727" s="56">
        <v>118</v>
      </c>
      <c r="O2727" s="57">
        <v>125320003</v>
      </c>
      <c r="P2727" s="57">
        <v>200000000</v>
      </c>
      <c r="Q2727" s="26"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84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85"/>
        <v>83</v>
      </c>
      <c r="N2728" s="56">
        <v>129</v>
      </c>
      <c r="O2728" s="57">
        <v>255950375</v>
      </c>
      <c r="P2728" s="57">
        <v>29000000</v>
      </c>
      <c r="Q2728" s="26"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84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85"/>
        <v>2588</v>
      </c>
      <c r="N2729" s="56">
        <v>138</v>
      </c>
      <c r="O2729" s="57">
        <v>10269307</v>
      </c>
      <c r="P2729" s="57">
        <v>8000000</v>
      </c>
      <c r="Q2729" s="26"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84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85"/>
        <v>2346</v>
      </c>
      <c r="N2730" s="56">
        <v>115</v>
      </c>
      <c r="O2730" s="57">
        <v>15045676</v>
      </c>
      <c r="P2730" s="57">
        <v>16000000</v>
      </c>
      <c r="Q2730" s="26"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84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85"/>
        <v>3372</v>
      </c>
      <c r="N2731" s="56">
        <v>98</v>
      </c>
      <c r="O2731" s="57">
        <v>449558</v>
      </c>
      <c r="P2731" s="57">
        <v>10000000</v>
      </c>
      <c r="Q2731" s="26"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84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85"/>
        <v>899</v>
      </c>
      <c r="N2732" s="56">
        <v>82</v>
      </c>
      <c r="O2732" s="57">
        <v>66466372</v>
      </c>
      <c r="P2732" s="57">
        <v>40000000</v>
      </c>
      <c r="Q2732" s="26"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84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85"/>
        <v>1920</v>
      </c>
      <c r="N2733" s="56">
        <v>98</v>
      </c>
      <c r="O2733" s="57">
        <v>25464480</v>
      </c>
      <c r="P2733" s="57">
        <v>10000000</v>
      </c>
      <c r="Q2733" s="26"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84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85"/>
        <v>3550</v>
      </c>
      <c r="N2734" s="56">
        <v>90</v>
      </c>
      <c r="O2734" s="57">
        <v>100503</v>
      </c>
      <c r="P2734" s="57">
        <v>8000000</v>
      </c>
      <c r="Q2734" s="26"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84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85"/>
        <v>3657</v>
      </c>
      <c r="N2735" s="56">
        <v>99</v>
      </c>
      <c r="O2735" s="57">
        <v>19959</v>
      </c>
      <c r="P2735" s="57">
        <v>3800000</v>
      </c>
      <c r="Q2735" s="26"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84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85"/>
        <v>3531</v>
      </c>
      <c r="N2736" s="56">
        <v>96</v>
      </c>
      <c r="O2736" s="57">
        <v>115862</v>
      </c>
      <c r="P2736" s="57">
        <v>6000000</v>
      </c>
      <c r="Q2736" s="26"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84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85"/>
        <v>69</v>
      </c>
      <c r="N2737" s="56">
        <v>108</v>
      </c>
      <c r="O2737" s="57">
        <v>277313371</v>
      </c>
      <c r="P2737" s="57">
        <v>35000000</v>
      </c>
      <c r="Q2737" s="26"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84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85"/>
        <v>3494</v>
      </c>
      <c r="N2738" s="56">
        <v>93</v>
      </c>
      <c r="O2738" s="57">
        <v>155984</v>
      </c>
      <c r="P2738" s="57">
        <v>160000</v>
      </c>
      <c r="Q2738" s="26"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84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85"/>
        <v>3549</v>
      </c>
      <c r="N2739" s="56">
        <v>95</v>
      </c>
      <c r="O2739" s="57">
        <v>100659</v>
      </c>
      <c r="P2739" s="57">
        <v>900000</v>
      </c>
      <c r="Q2739" s="26"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84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85"/>
        <v>2715</v>
      </c>
      <c r="N2740" s="56">
        <v>123</v>
      </c>
      <c r="O2740" s="57">
        <v>7689458</v>
      </c>
      <c r="P2740" s="57">
        <v>40000000</v>
      </c>
      <c r="Q2740" s="26"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84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85"/>
        <v>1650</v>
      </c>
      <c r="N2741" s="56">
        <v>108</v>
      </c>
      <c r="O2741" s="57">
        <v>33313582</v>
      </c>
      <c r="P2741" s="57">
        <v>21000000</v>
      </c>
      <c r="Q2741" s="26"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84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85"/>
        <v>1921</v>
      </c>
      <c r="N2742" s="56">
        <v>118</v>
      </c>
      <c r="O2742" s="57">
        <v>25450527</v>
      </c>
      <c r="P2742" s="57">
        <v>50000000</v>
      </c>
      <c r="Q2742" s="26"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84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85"/>
        <v>2181</v>
      </c>
      <c r="N2743" s="56">
        <v>100</v>
      </c>
      <c r="O2743" s="57">
        <v>18439082</v>
      </c>
      <c r="P2743" s="57">
        <v>18500000</v>
      </c>
      <c r="Q2743" s="26"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84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85"/>
        <v>3197</v>
      </c>
      <c r="N2744" s="56">
        <v>96</v>
      </c>
      <c r="O2744" s="57">
        <v>1474508</v>
      </c>
      <c r="P2744" s="57">
        <v>5000000</v>
      </c>
      <c r="Q2744" s="26"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84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85"/>
        <v>1668</v>
      </c>
      <c r="N2745" s="56">
        <v>114</v>
      </c>
      <c r="O2745" s="57">
        <v>32721635</v>
      </c>
      <c r="P2745" s="57">
        <v>15000000</v>
      </c>
      <c r="Q2745" s="26"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84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85"/>
        <v>2778</v>
      </c>
      <c r="N2746" s="56">
        <v>112</v>
      </c>
      <c r="O2746" s="57">
        <v>6615578</v>
      </c>
      <c r="P2746" s="57">
        <v>13000000</v>
      </c>
      <c r="Q2746" s="26"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84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85"/>
        <v>1330</v>
      </c>
      <c r="N2747" s="56">
        <v>135</v>
      </c>
      <c r="O2747" s="57">
        <v>43982842</v>
      </c>
      <c r="P2747" s="57">
        <v>65000000</v>
      </c>
      <c r="Q2747" s="26"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84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85"/>
        <v>1681</v>
      </c>
      <c r="N2748" s="56">
        <v>94</v>
      </c>
      <c r="O2748" s="57">
        <v>32416109</v>
      </c>
      <c r="P2748" s="57">
        <v>25000000</v>
      </c>
      <c r="Q2748" s="26"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84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85"/>
        <v>3584</v>
      </c>
      <c r="N2749" s="56">
        <v>105</v>
      </c>
      <c r="O2749" s="57">
        <v>66637</v>
      </c>
      <c r="P2749" s="57">
        <v>6500000</v>
      </c>
      <c r="Q2749" s="26"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84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85"/>
        <v>3158</v>
      </c>
      <c r="N2750" s="56">
        <v>99</v>
      </c>
      <c r="O2750" s="57">
        <v>1889522</v>
      </c>
      <c r="P2750" s="57">
        <v>7000000</v>
      </c>
      <c r="Q2750" s="26"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84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85"/>
        <v>3664</v>
      </c>
      <c r="N2751" s="56">
        <v>95</v>
      </c>
      <c r="O2751" s="57">
        <v>17580</v>
      </c>
      <c r="P2751" s="57">
        <v>1500000</v>
      </c>
      <c r="Q2751" s="26"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84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85"/>
        <v>3659</v>
      </c>
      <c r="N2752" s="56">
        <v>91</v>
      </c>
      <c r="O2752" s="57">
        <v>19348</v>
      </c>
      <c r="P2752" s="57">
        <v>10000000</v>
      </c>
      <c r="Q2752" s="26"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84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85"/>
        <v>3246</v>
      </c>
      <c r="N2753" s="56">
        <v>118</v>
      </c>
      <c r="O2753" s="57">
        <v>1089445</v>
      </c>
      <c r="P2753" s="57">
        <v>12500000</v>
      </c>
      <c r="Q2753" s="26"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86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si="85"/>
        <v>506</v>
      </c>
      <c r="N2754" s="56">
        <v>97</v>
      </c>
      <c r="O2754" s="57">
        <v>104374107</v>
      </c>
      <c r="P2754" s="57">
        <v>105000000</v>
      </c>
      <c r="Q2754" s="26"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86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ref="M2755:M2818" si="87">RANK(O2755,O:O)</f>
        <v>234</v>
      </c>
      <c r="N2755" s="56">
        <v>108</v>
      </c>
      <c r="O2755" s="57">
        <v>163947053</v>
      </c>
      <c r="P2755" s="57">
        <v>40000000</v>
      </c>
      <c r="Q2755" s="26"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86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87"/>
        <v>3595</v>
      </c>
      <c r="N2756" s="56">
        <v>111</v>
      </c>
      <c r="O2756" s="57">
        <v>56692</v>
      </c>
      <c r="P2756" s="57">
        <v>25000000</v>
      </c>
      <c r="Q2756" s="26"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86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87"/>
        <v>2116</v>
      </c>
      <c r="N2757" s="56">
        <v>129</v>
      </c>
      <c r="O2757" s="57">
        <v>20167424</v>
      </c>
      <c r="P2757" s="57">
        <v>2000000</v>
      </c>
      <c r="Q2757" s="26"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86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87"/>
        <v>3315</v>
      </c>
      <c r="N2758" s="56">
        <v>75</v>
      </c>
      <c r="O2758" s="57">
        <v>686383</v>
      </c>
      <c r="P2758" s="57">
        <v>6500000</v>
      </c>
      <c r="Q2758" s="26"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86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87"/>
        <v>1712</v>
      </c>
      <c r="N2759" s="56">
        <v>117</v>
      </c>
      <c r="O2759" s="57">
        <v>31670931</v>
      </c>
      <c r="P2759" s="57">
        <v>60000000</v>
      </c>
      <c r="Q2759" s="26"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86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87"/>
        <v>915</v>
      </c>
      <c r="N2760" s="56">
        <v>106</v>
      </c>
      <c r="O2760" s="57">
        <v>65452312</v>
      </c>
      <c r="P2760" s="57">
        <v>100000000</v>
      </c>
      <c r="Q2760" s="26"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86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87"/>
        <v>949</v>
      </c>
      <c r="N2761" s="56">
        <v>107</v>
      </c>
      <c r="O2761" s="57">
        <v>63411478</v>
      </c>
      <c r="P2761" s="57">
        <v>39000000</v>
      </c>
      <c r="Q2761" s="26"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86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87"/>
        <v>54</v>
      </c>
      <c r="N2762" s="56">
        <v>130</v>
      </c>
      <c r="O2762" s="57">
        <v>296623634</v>
      </c>
      <c r="P2762" s="57">
        <v>50000000</v>
      </c>
      <c r="Q2762" s="26"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86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87"/>
        <v>631</v>
      </c>
      <c r="N2763" s="56">
        <v>96</v>
      </c>
      <c r="O2763" s="57">
        <v>88915214</v>
      </c>
      <c r="P2763" s="57">
        <v>38000000</v>
      </c>
      <c r="Q2763" s="26"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86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87"/>
        <v>1363</v>
      </c>
      <c r="N2764" s="56">
        <v>89</v>
      </c>
      <c r="O2764" s="57">
        <v>42638165</v>
      </c>
      <c r="P2764" s="57">
        <v>16000000</v>
      </c>
      <c r="Q2764" s="26"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86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87"/>
        <v>3115</v>
      </c>
      <c r="N2765" s="56">
        <v>144</v>
      </c>
      <c r="O2765" s="57">
        <v>2222647</v>
      </c>
      <c r="P2765" s="57">
        <v>12000000</v>
      </c>
      <c r="Q2765" s="26"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86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87"/>
        <v>2546</v>
      </c>
      <c r="N2766" s="56">
        <v>100</v>
      </c>
      <c r="O2766" s="57">
        <v>10991381</v>
      </c>
      <c r="P2766" s="57">
        <v>35000000</v>
      </c>
      <c r="Q2766" s="26"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86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87"/>
        <v>816</v>
      </c>
      <c r="N2767" s="56">
        <v>111</v>
      </c>
      <c r="O2767" s="57">
        <v>71844424</v>
      </c>
      <c r="P2767" s="57">
        <v>60000000</v>
      </c>
      <c r="Q2767" s="26"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86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87"/>
        <v>2985</v>
      </c>
      <c r="N2768" s="56">
        <v>120</v>
      </c>
      <c r="O2768" s="57">
        <v>3773863</v>
      </c>
      <c r="P2768" s="57">
        <v>1000000</v>
      </c>
      <c r="Q2768" s="26"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86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87"/>
        <v>19</v>
      </c>
      <c r="N2769" s="56">
        <v>150</v>
      </c>
      <c r="O2769" s="57">
        <v>402076689</v>
      </c>
      <c r="P2769" s="57">
        <v>200000000</v>
      </c>
      <c r="Q2769" s="26"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86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87"/>
        <v>1292</v>
      </c>
      <c r="N2770" s="56">
        <v>92</v>
      </c>
      <c r="O2770" s="57">
        <v>45802315</v>
      </c>
      <c r="P2770" s="57">
        <v>35000000</v>
      </c>
      <c r="Q2770" s="26"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86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87"/>
        <v>56</v>
      </c>
      <c r="N2771" s="56">
        <v>96</v>
      </c>
      <c r="O2771" s="57">
        <v>292979556</v>
      </c>
      <c r="P2771" s="57">
        <v>175000000</v>
      </c>
      <c r="Q2771" s="26"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86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87"/>
        <v>670</v>
      </c>
      <c r="N2772" s="56">
        <v>108</v>
      </c>
      <c r="O2772" s="57">
        <v>83813460</v>
      </c>
      <c r="P2772" s="57">
        <v>25000000</v>
      </c>
      <c r="Q2772" s="26"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86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87"/>
        <v>486</v>
      </c>
      <c r="N2773" s="56">
        <v>215</v>
      </c>
      <c r="O2773" s="57">
        <v>107503316</v>
      </c>
      <c r="P2773" s="57">
        <v>130000000</v>
      </c>
      <c r="Q2773" s="26"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86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87"/>
        <v>2872</v>
      </c>
      <c r="N2774" s="56">
        <v>92</v>
      </c>
      <c r="O2774" s="57">
        <v>5306447</v>
      </c>
      <c r="P2774" s="57">
        <v>15000000</v>
      </c>
      <c r="Q2774" s="26"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86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87"/>
        <v>749</v>
      </c>
      <c r="N2775" s="56">
        <v>101</v>
      </c>
      <c r="O2775" s="57">
        <v>77222184</v>
      </c>
      <c r="P2775" s="57">
        <v>100000000</v>
      </c>
      <c r="Q2775" s="26"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86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87"/>
        <v>2456</v>
      </c>
      <c r="N2776" s="56">
        <v>111</v>
      </c>
      <c r="O2776" s="57">
        <v>13034417</v>
      </c>
      <c r="P2776" s="57">
        <v>15000000</v>
      </c>
      <c r="Q2776" s="26"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86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87"/>
        <v>2589</v>
      </c>
      <c r="N2777" s="56">
        <v>101</v>
      </c>
      <c r="O2777" s="57">
        <v>10268846</v>
      </c>
      <c r="P2777" s="57">
        <v>35000000</v>
      </c>
      <c r="Q2777" s="26"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86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87"/>
        <v>194</v>
      </c>
      <c r="N2778" s="56">
        <v>119</v>
      </c>
      <c r="O2778" s="57">
        <v>179883016</v>
      </c>
      <c r="P2778" s="57">
        <v>150000000</v>
      </c>
      <c r="Q2778" s="26"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86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87"/>
        <v>1347</v>
      </c>
      <c r="N2779" s="56">
        <v>100</v>
      </c>
      <c r="O2779" s="57">
        <v>43337279</v>
      </c>
      <c r="P2779" s="57">
        <v>60000000</v>
      </c>
      <c r="Q2779" s="26"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86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87"/>
        <v>2331</v>
      </c>
      <c r="N2780" s="56">
        <v>90</v>
      </c>
      <c r="O2780" s="57">
        <v>15281286</v>
      </c>
      <c r="P2780" s="57">
        <v>18000000</v>
      </c>
      <c r="Q2780" s="26"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86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87"/>
        <v>771</v>
      </c>
      <c r="N2781" s="56">
        <v>88</v>
      </c>
      <c r="O2781" s="57">
        <v>75590286</v>
      </c>
      <c r="P2781" s="57">
        <v>23600000</v>
      </c>
      <c r="Q2781" s="26"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86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87"/>
        <v>2185</v>
      </c>
      <c r="N2782" s="56">
        <v>94</v>
      </c>
      <c r="O2782" s="57">
        <v>18329466</v>
      </c>
      <c r="P2782" s="57">
        <v>18000000</v>
      </c>
      <c r="Q2782" s="26"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86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87"/>
        <v>3554</v>
      </c>
      <c r="N2783" s="56">
        <v>80</v>
      </c>
      <c r="O2783" s="57">
        <v>99851</v>
      </c>
      <c r="P2783" s="57">
        <v>2500000</v>
      </c>
      <c r="Q2783" s="26"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86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87"/>
        <v>35</v>
      </c>
      <c r="N2784" s="56">
        <v>108</v>
      </c>
      <c r="O2784" s="57">
        <v>334185206</v>
      </c>
      <c r="P2784" s="57">
        <v>200000000</v>
      </c>
      <c r="Q2784" s="26"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86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87"/>
        <v>1940</v>
      </c>
      <c r="N2785" s="56">
        <v>90</v>
      </c>
      <c r="O2785" s="57">
        <v>25077977</v>
      </c>
      <c r="P2785" s="57">
        <v>20000000</v>
      </c>
      <c r="Q2785" s="26"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86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87"/>
        <v>3480</v>
      </c>
      <c r="N2786" s="56">
        <v>124</v>
      </c>
      <c r="O2786" s="57">
        <v>183490</v>
      </c>
      <c r="P2786" s="57">
        <v>1700000</v>
      </c>
      <c r="Q2786" s="26"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86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87"/>
        <v>3023</v>
      </c>
      <c r="N2787" s="56">
        <v>129</v>
      </c>
      <c r="O2787" s="57">
        <v>3205244</v>
      </c>
      <c r="P2787" s="57">
        <v>10000000</v>
      </c>
      <c r="Q2787" s="26"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86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87"/>
        <v>2837</v>
      </c>
      <c r="N2788" s="56">
        <v>105</v>
      </c>
      <c r="O2788" s="57">
        <v>5776314</v>
      </c>
      <c r="P2788" s="57">
        <v>3200000</v>
      </c>
      <c r="Q2788" s="26"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86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87"/>
        <v>3596</v>
      </c>
      <c r="N2789" s="56">
        <v>110</v>
      </c>
      <c r="O2789" s="57">
        <v>56129</v>
      </c>
      <c r="P2789" s="57">
        <v>1100000</v>
      </c>
      <c r="Q2789" s="26"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86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87"/>
        <v>490</v>
      </c>
      <c r="N2790" s="56">
        <v>108</v>
      </c>
      <c r="O2790" s="57">
        <v>106952327</v>
      </c>
      <c r="P2790" s="57">
        <v>13000000</v>
      </c>
      <c r="Q2790" s="26"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86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87"/>
        <v>2619</v>
      </c>
      <c r="N2791" s="56">
        <v>112</v>
      </c>
      <c r="O2791" s="57">
        <v>9701559</v>
      </c>
      <c r="P2791" s="57">
        <v>3500000</v>
      </c>
      <c r="Q2791" s="26"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86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87"/>
        <v>3263</v>
      </c>
      <c r="N2792" s="56">
        <v>95</v>
      </c>
      <c r="O2792" s="57">
        <v>1028658</v>
      </c>
      <c r="P2792" s="57">
        <v>3000000</v>
      </c>
      <c r="Q2792" s="26"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86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87"/>
        <v>1447</v>
      </c>
      <c r="N2793" s="56">
        <v>119</v>
      </c>
      <c r="O2793" s="57">
        <v>39440655</v>
      </c>
      <c r="P2793" s="57">
        <v>55000000</v>
      </c>
      <c r="Q2793" s="26"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86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87"/>
        <v>3611</v>
      </c>
      <c r="N2794" s="56">
        <v>118</v>
      </c>
      <c r="O2794" s="57">
        <v>46451</v>
      </c>
      <c r="P2794" s="57">
        <v>7000000</v>
      </c>
      <c r="Q2794" s="26"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86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87"/>
        <v>3261</v>
      </c>
      <c r="N2795" s="56">
        <v>108</v>
      </c>
      <c r="O2795" s="57">
        <v>1039869</v>
      </c>
      <c r="P2795" s="57">
        <v>15000000</v>
      </c>
      <c r="Q2795" s="26"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86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87"/>
        <v>1342</v>
      </c>
      <c r="N2796" s="56">
        <v>82</v>
      </c>
      <c r="O2796" s="57">
        <v>43575716</v>
      </c>
      <c r="P2796" s="57">
        <v>85000000</v>
      </c>
      <c r="Q2796" s="26"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86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87"/>
        <v>1736</v>
      </c>
      <c r="N2797" s="56">
        <v>99</v>
      </c>
      <c r="O2797" s="57">
        <v>31136950</v>
      </c>
      <c r="P2797" s="57">
        <v>44000000</v>
      </c>
      <c r="Q2797" s="26"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86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87"/>
        <v>237</v>
      </c>
      <c r="N2798" s="56">
        <v>106</v>
      </c>
      <c r="O2798" s="57">
        <v>163192114</v>
      </c>
      <c r="P2798" s="57">
        <v>125000000</v>
      </c>
      <c r="Q2798" s="26"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86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87"/>
        <v>1311</v>
      </c>
      <c r="N2799" s="56">
        <v>107</v>
      </c>
      <c r="O2799" s="57">
        <v>44867349</v>
      </c>
      <c r="P2799" s="57">
        <v>37000000</v>
      </c>
      <c r="Q2799" s="26"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86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87"/>
        <v>2115</v>
      </c>
      <c r="N2800" s="56">
        <v>117</v>
      </c>
      <c r="O2800" s="57">
        <v>20218921</v>
      </c>
      <c r="P2800" s="57">
        <v>15000000</v>
      </c>
      <c r="Q2800" s="26"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86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87"/>
        <v>2727</v>
      </c>
      <c r="N2801" s="56">
        <v>91</v>
      </c>
      <c r="O2801" s="57">
        <v>7455447</v>
      </c>
      <c r="P2801" s="57">
        <v>7000000</v>
      </c>
      <c r="Q2801" s="26"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86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87"/>
        <v>562</v>
      </c>
      <c r="N2802" s="56">
        <v>101</v>
      </c>
      <c r="O2802" s="57">
        <v>98711404</v>
      </c>
      <c r="P2802" s="57">
        <v>55000000</v>
      </c>
      <c r="Q2802" s="26"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86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87"/>
        <v>722</v>
      </c>
      <c r="N2803" s="56">
        <v>108</v>
      </c>
      <c r="O2803" s="57">
        <v>80014842</v>
      </c>
      <c r="P2803" s="57">
        <v>25000000</v>
      </c>
      <c r="Q2803" s="26"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86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87"/>
        <v>86</v>
      </c>
      <c r="N2804" s="56">
        <v>87</v>
      </c>
      <c r="O2804" s="57">
        <v>251501645</v>
      </c>
      <c r="P2804" s="57">
        <v>69000000</v>
      </c>
      <c r="Q2804" s="26"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86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87"/>
        <v>1636</v>
      </c>
      <c r="N2805" s="56">
        <v>80</v>
      </c>
      <c r="O2805" s="57">
        <v>33583175</v>
      </c>
      <c r="P2805" s="57">
        <v>10000000</v>
      </c>
      <c r="Q2805" s="26"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86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87"/>
        <v>940</v>
      </c>
      <c r="N2806" s="56">
        <v>94</v>
      </c>
      <c r="O2806" s="57">
        <v>64001297</v>
      </c>
      <c r="P2806" s="57">
        <v>15000000</v>
      </c>
      <c r="Q2806" s="26"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86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87"/>
        <v>1979</v>
      </c>
      <c r="N2807" s="56">
        <v>99</v>
      </c>
      <c r="O2807" s="57">
        <v>24042490</v>
      </c>
      <c r="P2807" s="57">
        <v>25000000</v>
      </c>
      <c r="Q2807" s="26"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86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87"/>
        <v>546</v>
      </c>
      <c r="N2808" s="56">
        <v>95</v>
      </c>
      <c r="O2808" s="57">
        <v>100448498</v>
      </c>
      <c r="P2808" s="57">
        <v>65000000</v>
      </c>
      <c r="Q2808" s="26"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86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87"/>
        <v>3231</v>
      </c>
      <c r="N2809" s="56">
        <v>107</v>
      </c>
      <c r="O2809" s="57">
        <v>1183354</v>
      </c>
      <c r="P2809" s="57">
        <v>20000000</v>
      </c>
      <c r="Q2809" s="26"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86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87"/>
        <v>1025</v>
      </c>
      <c r="N2810" s="56">
        <v>92</v>
      </c>
      <c r="O2810" s="57">
        <v>58401464</v>
      </c>
      <c r="P2810" s="57">
        <v>8000000</v>
      </c>
      <c r="Q2810" s="26"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86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87"/>
        <v>710</v>
      </c>
      <c r="N2811" s="56">
        <v>140</v>
      </c>
      <c r="O2811" s="57">
        <v>80574010</v>
      </c>
      <c r="P2811" s="57">
        <v>60000000</v>
      </c>
      <c r="Q2811" s="26"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86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87"/>
        <v>1348</v>
      </c>
      <c r="N2812" s="56">
        <v>117</v>
      </c>
      <c r="O2812" s="57">
        <v>43290977</v>
      </c>
      <c r="P2812" s="57">
        <v>80000000</v>
      </c>
      <c r="Q2812" s="26"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86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87"/>
        <v>3082</v>
      </c>
      <c r="N2813" s="56">
        <v>97</v>
      </c>
      <c r="O2813" s="57">
        <v>2711210</v>
      </c>
      <c r="P2813" s="57">
        <v>5000000</v>
      </c>
      <c r="Q2813" s="26"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86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87"/>
        <v>2507</v>
      </c>
      <c r="N2814" s="56">
        <v>106</v>
      </c>
      <c r="O2814" s="57">
        <v>11854694</v>
      </c>
      <c r="P2814" s="57">
        <v>31000000</v>
      </c>
      <c r="Q2814" s="26"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86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87"/>
        <v>2627</v>
      </c>
      <c r="N2815" s="56">
        <v>108</v>
      </c>
      <c r="O2815" s="57">
        <v>9528092</v>
      </c>
      <c r="P2815" s="57">
        <v>22000000</v>
      </c>
      <c r="Q2815" s="26"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86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87"/>
        <v>1993</v>
      </c>
      <c r="N2816" s="56">
        <v>98</v>
      </c>
      <c r="O2816" s="57">
        <v>23225911</v>
      </c>
      <c r="P2816" s="57">
        <v>24000000</v>
      </c>
      <c r="Q2816" s="26"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86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87"/>
        <v>3167</v>
      </c>
      <c r="N2817" s="56">
        <v>90</v>
      </c>
      <c r="O2817" s="57">
        <v>1752214</v>
      </c>
      <c r="P2817" s="57">
        <v>14000000</v>
      </c>
      <c r="Q2817" s="26"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88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si="87"/>
        <v>3547</v>
      </c>
      <c r="N2818" s="56">
        <v>93</v>
      </c>
      <c r="O2818" s="57">
        <v>100675</v>
      </c>
      <c r="P2818" s="57">
        <v>3000000</v>
      </c>
      <c r="Q2818" s="26"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88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ref="M2819:M2882" si="89">RANK(O2819,O:O)</f>
        <v>1990</v>
      </c>
      <c r="N2819" s="56">
        <v>92</v>
      </c>
      <c r="O2819" s="57">
        <v>23324666</v>
      </c>
      <c r="P2819" s="57">
        <v>52000000</v>
      </c>
      <c r="Q2819" s="26"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88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89"/>
        <v>2217</v>
      </c>
      <c r="N2820" s="56">
        <v>92</v>
      </c>
      <c r="O2820" s="57">
        <v>17596256</v>
      </c>
      <c r="P2820" s="57">
        <v>35000000</v>
      </c>
      <c r="Q2820" s="26"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88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89"/>
        <v>2205</v>
      </c>
      <c r="N2821" s="56">
        <v>102</v>
      </c>
      <c r="O2821" s="57">
        <v>17797316</v>
      </c>
      <c r="P2821" s="57">
        <v>32000000</v>
      </c>
      <c r="Q2821" s="26"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88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89"/>
        <v>1590</v>
      </c>
      <c r="N2822" s="56">
        <v>115</v>
      </c>
      <c r="O2822" s="57">
        <v>35024475</v>
      </c>
      <c r="P2822" s="57">
        <v>100000000</v>
      </c>
      <c r="Q2822" s="26"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88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89"/>
        <v>243</v>
      </c>
      <c r="N2823" s="56">
        <v>102</v>
      </c>
      <c r="O2823" s="57">
        <v>162001186</v>
      </c>
      <c r="P2823" s="57">
        <v>80000000</v>
      </c>
      <c r="Q2823" s="26"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88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89"/>
        <v>1358</v>
      </c>
      <c r="N2824" s="56">
        <v>85</v>
      </c>
      <c r="O2824" s="57">
        <v>42776259</v>
      </c>
      <c r="P2824" s="57">
        <v>112000000</v>
      </c>
      <c r="Q2824" s="26"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88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89"/>
        <v>1667</v>
      </c>
      <c r="N2825" s="56">
        <v>129</v>
      </c>
      <c r="O2825" s="57">
        <v>32741596</v>
      </c>
      <c r="P2825" s="57">
        <v>50000000</v>
      </c>
      <c r="Q2825" s="26"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88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89"/>
        <v>3394</v>
      </c>
      <c r="N2826" s="56">
        <v>106</v>
      </c>
      <c r="O2826" s="57">
        <v>382946</v>
      </c>
      <c r="P2826" s="57">
        <v>7000000</v>
      </c>
      <c r="Q2826" s="26"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88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89"/>
        <v>1201</v>
      </c>
      <c r="N2827" s="56">
        <v>101</v>
      </c>
      <c r="O2827" s="57">
        <v>50213619</v>
      </c>
      <c r="P2827" s="57">
        <v>36000000</v>
      </c>
      <c r="Q2827" s="26"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88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89"/>
        <v>1764</v>
      </c>
      <c r="N2828" s="56">
        <v>121</v>
      </c>
      <c r="O2828" s="57">
        <v>30212620</v>
      </c>
      <c r="P2828" s="57">
        <v>120000000</v>
      </c>
      <c r="Q2828" s="26"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88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89"/>
        <v>123</v>
      </c>
      <c r="N2829" s="56">
        <v>98</v>
      </c>
      <c r="O2829" s="57">
        <v>217387997</v>
      </c>
      <c r="P2829" s="57">
        <v>165000000</v>
      </c>
      <c r="Q2829" s="26"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88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89"/>
        <v>3563</v>
      </c>
      <c r="N2830" s="56">
        <v>105</v>
      </c>
      <c r="O2830" s="57">
        <v>92401</v>
      </c>
      <c r="P2830" s="57">
        <v>2000000</v>
      </c>
      <c r="Q2830" s="26"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88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89"/>
        <v>3379</v>
      </c>
      <c r="N2831" s="56">
        <v>92</v>
      </c>
      <c r="O2831" s="57">
        <v>425899</v>
      </c>
      <c r="P2831" s="57">
        <v>400000</v>
      </c>
      <c r="Q2831" s="26"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88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89"/>
        <v>2760</v>
      </c>
      <c r="N2832" s="56">
        <v>139</v>
      </c>
      <c r="O2832" s="57">
        <v>6857096</v>
      </c>
      <c r="P2832" s="57">
        <v>6800000</v>
      </c>
      <c r="Q2832" s="26"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88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89"/>
        <v>57</v>
      </c>
      <c r="N2833" s="56">
        <v>148</v>
      </c>
      <c r="O2833" s="57">
        <v>292568851</v>
      </c>
      <c r="P2833" s="57">
        <v>160000000</v>
      </c>
      <c r="Q2833" s="26"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88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89"/>
        <v>1115</v>
      </c>
      <c r="N2834" s="56">
        <v>103</v>
      </c>
      <c r="O2834" s="57">
        <v>53991137</v>
      </c>
      <c r="P2834" s="57">
        <v>1500000</v>
      </c>
      <c r="Q2834" s="26"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88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89"/>
        <v>44</v>
      </c>
      <c r="N2835" s="56">
        <v>124</v>
      </c>
      <c r="O2835" s="57">
        <v>312057433</v>
      </c>
      <c r="P2835" s="57">
        <v>200000000</v>
      </c>
      <c r="Q2835" s="26"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88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89"/>
        <v>2798</v>
      </c>
      <c r="N2836" s="56">
        <v>101</v>
      </c>
      <c r="O2836" s="57">
        <v>6350058</v>
      </c>
      <c r="P2836" s="57">
        <v>8000000</v>
      </c>
      <c r="Q2836" s="26"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88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89"/>
        <v>427</v>
      </c>
      <c r="N2837" s="56">
        <v>101</v>
      </c>
      <c r="O2837" s="57">
        <v>117224271</v>
      </c>
      <c r="P2837" s="57">
        <v>20000000</v>
      </c>
      <c r="Q2837" s="26"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88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89"/>
        <v>2571</v>
      </c>
      <c r="N2838" s="56">
        <v>81</v>
      </c>
      <c r="O2838" s="57">
        <v>10539414</v>
      </c>
      <c r="P2838" s="57">
        <v>47000000</v>
      </c>
      <c r="Q2838" s="26"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88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89"/>
        <v>1244</v>
      </c>
      <c r="N2839" s="56">
        <v>117</v>
      </c>
      <c r="O2839" s="57">
        <v>48043505</v>
      </c>
      <c r="P2839" s="57">
        <v>30000000</v>
      </c>
      <c r="Q2839" s="26"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88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89"/>
        <v>1268</v>
      </c>
      <c r="N2840" s="56">
        <v>100</v>
      </c>
      <c r="O2840" s="57">
        <v>47000485</v>
      </c>
      <c r="P2840" s="57">
        <v>75000000</v>
      </c>
      <c r="Q2840" s="26"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88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89"/>
        <v>3186</v>
      </c>
      <c r="N2841" s="56">
        <v>90</v>
      </c>
      <c r="O2841" s="57">
        <v>1602466</v>
      </c>
      <c r="P2841" s="57">
        <v>600000000</v>
      </c>
      <c r="Q2841" s="26"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88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89"/>
        <v>755</v>
      </c>
      <c r="N2842" s="56">
        <v>117</v>
      </c>
      <c r="O2842" s="57">
        <v>76418654</v>
      </c>
      <c r="P2842" s="57">
        <v>117000000</v>
      </c>
      <c r="Q2842" s="26"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88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89"/>
        <v>3680</v>
      </c>
      <c r="N2843" s="56">
        <v>100</v>
      </c>
      <c r="O2843" s="57">
        <v>12561</v>
      </c>
      <c r="P2843" s="57">
        <v>19000000</v>
      </c>
      <c r="Q2843" s="26"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88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89"/>
        <v>1083</v>
      </c>
      <c r="N2844" s="56">
        <v>101</v>
      </c>
      <c r="O2844" s="57">
        <v>55673333</v>
      </c>
      <c r="P2844" s="57">
        <v>80000000</v>
      </c>
      <c r="Q2844" s="26"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88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89"/>
        <v>1422</v>
      </c>
      <c r="N2845" s="56">
        <v>100</v>
      </c>
      <c r="O2845" s="57">
        <v>40168080</v>
      </c>
      <c r="P2845" s="57">
        <v>26000000</v>
      </c>
      <c r="Q2845" s="26"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88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89"/>
        <v>2497</v>
      </c>
      <c r="N2846" s="56">
        <v>116</v>
      </c>
      <c r="O2846" s="57">
        <v>12134420</v>
      </c>
      <c r="P2846" s="57">
        <v>20000000</v>
      </c>
      <c r="Q2846" s="26"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88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89"/>
        <v>3071</v>
      </c>
      <c r="N2847" s="56">
        <v>110</v>
      </c>
      <c r="O2847" s="57">
        <v>2848578</v>
      </c>
      <c r="P2847" s="57">
        <v>3500000</v>
      </c>
      <c r="Q2847" s="26"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88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89"/>
        <v>1133</v>
      </c>
      <c r="N2848" s="56">
        <v>105</v>
      </c>
      <c r="O2848" s="57">
        <v>53021560</v>
      </c>
      <c r="P2848" s="57">
        <v>30000000</v>
      </c>
      <c r="Q2848" s="26"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88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89"/>
        <v>275</v>
      </c>
      <c r="N2849" s="56">
        <v>98</v>
      </c>
      <c r="O2849" s="57">
        <v>148383780</v>
      </c>
      <c r="P2849" s="57">
        <v>100000000</v>
      </c>
      <c r="Q2849" s="26"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88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89"/>
        <v>3479</v>
      </c>
      <c r="N2850" s="56">
        <v>134</v>
      </c>
      <c r="O2850" s="57">
        <v>183662</v>
      </c>
      <c r="P2850" s="57">
        <v>25000000</v>
      </c>
      <c r="Q2850" s="26"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88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89"/>
        <v>1684</v>
      </c>
      <c r="N2851" s="56">
        <v>112</v>
      </c>
      <c r="O2851" s="57">
        <v>32357532</v>
      </c>
      <c r="P2851" s="57">
        <v>30000000</v>
      </c>
      <c r="Q2851" s="26"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88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89"/>
        <v>3510</v>
      </c>
      <c r="N2852" s="56">
        <v>117</v>
      </c>
      <c r="O2852" s="57">
        <v>134904</v>
      </c>
      <c r="P2852" s="57">
        <v>25000000</v>
      </c>
      <c r="Q2852" s="26"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88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89"/>
        <v>2670</v>
      </c>
      <c r="N2853" s="56">
        <v>95</v>
      </c>
      <c r="O2853" s="57">
        <v>8460995</v>
      </c>
      <c r="P2853" s="57">
        <v>10000000</v>
      </c>
      <c r="Q2853" s="26"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88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89"/>
        <v>1869</v>
      </c>
      <c r="N2854" s="56">
        <v>105</v>
      </c>
      <c r="O2854" s="57">
        <v>26589953</v>
      </c>
      <c r="P2854" s="57">
        <v>10500000</v>
      </c>
      <c r="Q2854" s="26"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88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89"/>
        <v>3245</v>
      </c>
      <c r="N2855" s="56">
        <v>113</v>
      </c>
      <c r="O2855" s="57">
        <v>1094798</v>
      </c>
      <c r="P2855" s="57">
        <v>7200000</v>
      </c>
      <c r="Q2855" s="26"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88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89"/>
        <v>1633</v>
      </c>
      <c r="N2856" s="56">
        <v>87</v>
      </c>
      <c r="O2856" s="57">
        <v>33643461</v>
      </c>
      <c r="P2856" s="57">
        <v>50000000</v>
      </c>
      <c r="Q2856" s="26"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88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89"/>
        <v>276</v>
      </c>
      <c r="N2857" s="56">
        <v>95</v>
      </c>
      <c r="O2857" s="57">
        <v>148337537</v>
      </c>
      <c r="P2857" s="57">
        <v>130000000</v>
      </c>
      <c r="Q2857" s="26"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88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89"/>
        <v>3449</v>
      </c>
      <c r="N2858" s="56">
        <v>94</v>
      </c>
      <c r="O2858" s="57">
        <v>237301</v>
      </c>
      <c r="P2858" s="57">
        <v>500000</v>
      </c>
      <c r="Q2858" s="26"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88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89"/>
        <v>1740</v>
      </c>
      <c r="N2859" s="56">
        <v>107</v>
      </c>
      <c r="O2859" s="57">
        <v>30993544</v>
      </c>
      <c r="P2859" s="57">
        <v>40000000</v>
      </c>
      <c r="Q2859" s="26"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88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89"/>
        <v>2969</v>
      </c>
      <c r="N2860" s="56">
        <v>128</v>
      </c>
      <c r="O2860" s="57">
        <v>4018695</v>
      </c>
      <c r="P2860" s="57">
        <v>12000000</v>
      </c>
      <c r="Q2860" s="26"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88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89"/>
        <v>2361</v>
      </c>
      <c r="N2861" s="56">
        <v>107</v>
      </c>
      <c r="O2861" s="57">
        <v>14637490</v>
      </c>
      <c r="P2861" s="57">
        <v>25000000</v>
      </c>
      <c r="Q2861" s="26"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88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89"/>
        <v>1796</v>
      </c>
      <c r="N2862" s="56">
        <v>109</v>
      </c>
      <c r="O2862" s="57">
        <v>28995450</v>
      </c>
      <c r="P2862" s="57">
        <v>35000000</v>
      </c>
      <c r="Q2862" s="26"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88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89"/>
        <v>3097</v>
      </c>
      <c r="N2863" s="56">
        <v>103</v>
      </c>
      <c r="O2863" s="57">
        <v>2412045</v>
      </c>
      <c r="P2863" s="57">
        <v>15000000</v>
      </c>
      <c r="Q2863" s="26"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88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89"/>
        <v>2978</v>
      </c>
      <c r="N2864" s="56">
        <v>122</v>
      </c>
      <c r="O2864" s="57">
        <v>3950029</v>
      </c>
      <c r="P2864" s="57">
        <v>4000000</v>
      </c>
      <c r="Q2864" s="26"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88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89"/>
        <v>2113</v>
      </c>
      <c r="N2865" s="56">
        <v>103</v>
      </c>
      <c r="O2865" s="57">
        <v>20246959</v>
      </c>
      <c r="P2865" s="57">
        <v>14000000</v>
      </c>
      <c r="Q2865" s="26"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88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89"/>
        <v>658</v>
      </c>
      <c r="N2866" s="56">
        <v>98</v>
      </c>
      <c r="O2866" s="57">
        <v>84749884</v>
      </c>
      <c r="P2866" s="57">
        <v>3000000</v>
      </c>
      <c r="Q2866" s="26"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88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89"/>
        <v>632</v>
      </c>
      <c r="N2867" s="56">
        <v>118</v>
      </c>
      <c r="O2867" s="57">
        <v>88761720</v>
      </c>
      <c r="P2867" s="57">
        <v>95000000</v>
      </c>
      <c r="Q2867" s="26"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88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89"/>
        <v>1945</v>
      </c>
      <c r="N2868" s="56">
        <v>88</v>
      </c>
      <c r="O2868" s="57">
        <v>25003072</v>
      </c>
      <c r="P2868" s="57">
        <v>24000000</v>
      </c>
      <c r="Q2868" s="26"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88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89"/>
        <v>1155</v>
      </c>
      <c r="N2869" s="56">
        <v>107</v>
      </c>
      <c r="O2869" s="57">
        <v>52000688</v>
      </c>
      <c r="P2869" s="57">
        <v>40000000</v>
      </c>
      <c r="Q2869" s="26"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88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89"/>
        <v>611</v>
      </c>
      <c r="N2870" s="56">
        <v>116</v>
      </c>
      <c r="O2870" s="57">
        <v>90755643</v>
      </c>
      <c r="P2870" s="57">
        <v>200000000</v>
      </c>
      <c r="Q2870" s="26"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88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89"/>
        <v>3117</v>
      </c>
      <c r="N2871" s="56">
        <v>91</v>
      </c>
      <c r="O2871" s="57">
        <v>2221809</v>
      </c>
      <c r="P2871" s="57">
        <v>5000000</v>
      </c>
      <c r="Q2871" s="26"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88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89"/>
        <v>1887</v>
      </c>
      <c r="N2872" s="56">
        <v>103</v>
      </c>
      <c r="O2872" s="57">
        <v>26161406</v>
      </c>
      <c r="P2872" s="57">
        <v>15000000</v>
      </c>
      <c r="Q2872" s="26"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88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89"/>
        <v>619</v>
      </c>
      <c r="N2873" s="56">
        <v>111</v>
      </c>
      <c r="O2873" s="57">
        <v>90356857</v>
      </c>
      <c r="P2873" s="57">
        <v>58000000</v>
      </c>
      <c r="Q2873" s="26"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88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89"/>
        <v>2156</v>
      </c>
      <c r="N2874" s="56">
        <v>113</v>
      </c>
      <c r="O2874" s="57">
        <v>19057024</v>
      </c>
      <c r="P2874" s="57">
        <v>16000000</v>
      </c>
      <c r="Q2874" s="26"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88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89"/>
        <v>2413</v>
      </c>
      <c r="N2875" s="56">
        <v>119</v>
      </c>
      <c r="O2875" s="57">
        <v>13763130</v>
      </c>
      <c r="P2875" s="57">
        <v>32000000</v>
      </c>
      <c r="Q2875" s="26"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88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89"/>
        <v>995</v>
      </c>
      <c r="N2876" s="56">
        <v>97</v>
      </c>
      <c r="O2876" s="57">
        <v>60128566</v>
      </c>
      <c r="P2876" s="57">
        <v>60000000</v>
      </c>
      <c r="Q2876" s="26"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88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89"/>
        <v>503</v>
      </c>
      <c r="N2877" s="56">
        <v>156</v>
      </c>
      <c r="O2877" s="57">
        <v>105219735</v>
      </c>
      <c r="P2877" s="57">
        <v>200000000</v>
      </c>
      <c r="Q2877" s="26"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88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89"/>
        <v>3557</v>
      </c>
      <c r="N2878" s="56">
        <v>82</v>
      </c>
      <c r="O2878" s="57">
        <v>98017</v>
      </c>
      <c r="P2878" s="57">
        <v>500000</v>
      </c>
      <c r="Q2878" s="26"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88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89"/>
        <v>420</v>
      </c>
      <c r="N2879" s="56">
        <v>101</v>
      </c>
      <c r="O2879" s="57">
        <v>118311368</v>
      </c>
      <c r="P2879" s="57">
        <v>110000000</v>
      </c>
      <c r="Q2879" s="26"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88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89"/>
        <v>2714</v>
      </c>
      <c r="N2880" s="56">
        <v>111</v>
      </c>
      <c r="O2880" s="57">
        <v>7691700</v>
      </c>
      <c r="P2880" s="57">
        <v>10000000</v>
      </c>
      <c r="Q2880" s="26"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88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89"/>
        <v>1293</v>
      </c>
      <c r="N2881" s="56">
        <v>90</v>
      </c>
      <c r="O2881" s="57">
        <v>45670855</v>
      </c>
      <c r="P2881" s="57">
        <v>20000000</v>
      </c>
      <c r="Q2881" s="26"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90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si="89"/>
        <v>1724</v>
      </c>
      <c r="N2882" s="56">
        <v>112</v>
      </c>
      <c r="O2882" s="57">
        <v>31494270</v>
      </c>
      <c r="P2882" s="57">
        <v>60000000</v>
      </c>
      <c r="Q2882" s="26"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90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ref="M2883:M2946" si="91">RANK(O2883,O:O)</f>
        <v>2963</v>
      </c>
      <c r="N2883" s="56">
        <v>41</v>
      </c>
      <c r="O2883" s="57">
        <v>4074023</v>
      </c>
      <c r="P2883" s="57">
        <v>5000000</v>
      </c>
      <c r="Q2883" s="26"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90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91"/>
        <v>1006</v>
      </c>
      <c r="N2884" s="56">
        <v>123</v>
      </c>
      <c r="O2884" s="57">
        <v>59699513</v>
      </c>
      <c r="P2884" s="57">
        <v>35000000</v>
      </c>
      <c r="Q2884" s="26"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90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91"/>
        <v>572</v>
      </c>
      <c r="N2885" s="56">
        <v>146</v>
      </c>
      <c r="O2885" s="57">
        <v>95328937</v>
      </c>
      <c r="P2885" s="57">
        <v>100000000</v>
      </c>
      <c r="Q2885" s="26"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90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91"/>
        <v>1719</v>
      </c>
      <c r="N2886" s="56">
        <v>104</v>
      </c>
      <c r="O2886" s="57">
        <v>31584722</v>
      </c>
      <c r="P2886" s="57">
        <v>20000000</v>
      </c>
      <c r="Q2886" s="26"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90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91"/>
        <v>100</v>
      </c>
      <c r="N2887" s="56">
        <v>93</v>
      </c>
      <c r="O2887" s="57">
        <v>238371987</v>
      </c>
      <c r="P2887" s="57">
        <v>165000000</v>
      </c>
      <c r="Q2887" s="26"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90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91"/>
        <v>363</v>
      </c>
      <c r="N2888" s="56">
        <v>138</v>
      </c>
      <c r="O2888" s="57">
        <v>127968405</v>
      </c>
      <c r="P2888" s="57">
        <v>80000000</v>
      </c>
      <c r="Q2888" s="26"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90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91"/>
        <v>2066</v>
      </c>
      <c r="N2889" s="56">
        <v>97</v>
      </c>
      <c r="O2889" s="57">
        <v>21371425</v>
      </c>
      <c r="P2889" s="57">
        <v>10000000</v>
      </c>
      <c r="Q2889" s="26"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90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91"/>
        <v>3165</v>
      </c>
      <c r="N2890" s="56">
        <v>97</v>
      </c>
      <c r="O2890" s="57">
        <v>1768416</v>
      </c>
      <c r="P2890" s="57">
        <v>7000000</v>
      </c>
      <c r="Q2890" s="26"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90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91"/>
        <v>3660</v>
      </c>
      <c r="N2891" s="56">
        <v>98</v>
      </c>
      <c r="O2891" s="57">
        <v>18469</v>
      </c>
      <c r="P2891" s="57">
        <v>650000</v>
      </c>
      <c r="Q2891" s="26"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90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91"/>
        <v>1370</v>
      </c>
      <c r="N2892" s="56">
        <v>107</v>
      </c>
      <c r="O2892" s="57">
        <v>42385520</v>
      </c>
      <c r="P2892" s="57">
        <v>30000000</v>
      </c>
      <c r="Q2892" s="26"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90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91"/>
        <v>3162</v>
      </c>
      <c r="N2893" s="56">
        <v>105</v>
      </c>
      <c r="O2893" s="57">
        <v>1796024</v>
      </c>
      <c r="P2893" s="57">
        <v>22000000</v>
      </c>
      <c r="Q2893" s="26"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90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91"/>
        <v>3417</v>
      </c>
      <c r="N2894" s="56">
        <v>96</v>
      </c>
      <c r="O2894" s="57">
        <v>322157</v>
      </c>
      <c r="P2894" s="57">
        <v>2500000</v>
      </c>
      <c r="Q2894" s="26"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90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91"/>
        <v>1039</v>
      </c>
      <c r="N2895" s="56">
        <v>107</v>
      </c>
      <c r="O2895" s="57">
        <v>57744720</v>
      </c>
      <c r="P2895" s="57">
        <v>20000000</v>
      </c>
      <c r="Q2895" s="26"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90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91"/>
        <v>150</v>
      </c>
      <c r="N2896" s="56">
        <v>100</v>
      </c>
      <c r="O2896" s="57">
        <v>200807262</v>
      </c>
      <c r="P2896" s="57">
        <v>260000000</v>
      </c>
      <c r="Q2896" s="26"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90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91"/>
        <v>3389</v>
      </c>
      <c r="N2897" s="56">
        <v>90</v>
      </c>
      <c r="O2897" s="57">
        <v>399611</v>
      </c>
      <c r="P2897" s="57">
        <v>6000000</v>
      </c>
      <c r="Q2897" s="26"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90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91"/>
        <v>1570</v>
      </c>
      <c r="N2898" s="56">
        <v>105</v>
      </c>
      <c r="O2898" s="57">
        <v>35596227</v>
      </c>
      <c r="P2898" s="57">
        <v>20000000</v>
      </c>
      <c r="Q2898" s="26"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90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91"/>
        <v>1518</v>
      </c>
      <c r="N2899" s="56">
        <v>104</v>
      </c>
      <c r="O2899" s="57">
        <v>37481242</v>
      </c>
      <c r="P2899" s="57">
        <v>35000000</v>
      </c>
      <c r="Q2899" s="26"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90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91"/>
        <v>579</v>
      </c>
      <c r="N2900" s="56">
        <v>118</v>
      </c>
      <c r="O2900" s="57">
        <v>94822707</v>
      </c>
      <c r="P2900" s="57">
        <v>80000000</v>
      </c>
      <c r="Q2900" s="26"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90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91"/>
        <v>885</v>
      </c>
      <c r="N2901" s="56">
        <v>110</v>
      </c>
      <c r="O2901" s="57">
        <v>67061228</v>
      </c>
      <c r="P2901" s="57">
        <v>40000000</v>
      </c>
      <c r="Q2901" s="26"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90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91"/>
        <v>505</v>
      </c>
      <c r="N2902" s="56">
        <v>113</v>
      </c>
      <c r="O2902" s="57">
        <v>104383624</v>
      </c>
      <c r="P2902" s="57">
        <v>155000000</v>
      </c>
      <c r="Q2902" s="26"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90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91"/>
        <v>2522</v>
      </c>
      <c r="N2903" s="56">
        <v>122</v>
      </c>
      <c r="O2903" s="57">
        <v>11538204</v>
      </c>
      <c r="P2903" s="57">
        <v>25000000</v>
      </c>
      <c r="Q2903" s="26"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90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91"/>
        <v>1458</v>
      </c>
      <c r="N2904" s="56">
        <v>101</v>
      </c>
      <c r="O2904" s="57">
        <v>39103378</v>
      </c>
      <c r="P2904" s="57">
        <v>20000000</v>
      </c>
      <c r="Q2904" s="26"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90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91"/>
        <v>1735</v>
      </c>
      <c r="N2905" s="56">
        <v>113</v>
      </c>
      <c r="O2905" s="57">
        <v>31146570</v>
      </c>
      <c r="P2905" s="57">
        <v>20000000</v>
      </c>
      <c r="Q2905" s="26"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90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91"/>
        <v>517</v>
      </c>
      <c r="N2906" s="56">
        <v>113</v>
      </c>
      <c r="O2906" s="57">
        <v>102981571</v>
      </c>
      <c r="P2906" s="57">
        <v>80000000</v>
      </c>
      <c r="Q2906" s="26"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90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91"/>
        <v>3371</v>
      </c>
      <c r="N2907" s="56">
        <v>108</v>
      </c>
      <c r="O2907" s="57">
        <v>453079</v>
      </c>
      <c r="P2907" s="57">
        <v>7000000</v>
      </c>
      <c r="Q2907" s="26"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90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91"/>
        <v>589</v>
      </c>
      <c r="N2908" s="56">
        <v>116</v>
      </c>
      <c r="O2908" s="57">
        <v>93571803</v>
      </c>
      <c r="P2908" s="57">
        <v>25000000</v>
      </c>
      <c r="Q2908" s="26"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90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91"/>
        <v>2320</v>
      </c>
      <c r="N2909" s="56">
        <v>128</v>
      </c>
      <c r="O2909" s="57">
        <v>15523168</v>
      </c>
      <c r="P2909" s="57">
        <v>45000000</v>
      </c>
      <c r="Q2909" s="26"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90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91"/>
        <v>3095</v>
      </c>
      <c r="N2910" s="56">
        <v>101</v>
      </c>
      <c r="O2910" s="57">
        <v>2428241</v>
      </c>
      <c r="P2910" s="57">
        <v>200000</v>
      </c>
      <c r="Q2910" s="26"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90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91"/>
        <v>2090</v>
      </c>
      <c r="N2911" s="56">
        <v>106</v>
      </c>
      <c r="O2911" s="57">
        <v>20803237</v>
      </c>
      <c r="P2911" s="57">
        <v>3500000</v>
      </c>
      <c r="Q2911" s="26"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90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91"/>
        <v>3461</v>
      </c>
      <c r="N2912" s="56">
        <v>109</v>
      </c>
      <c r="O2912" s="57">
        <v>214966</v>
      </c>
      <c r="P2912" s="57">
        <v>13000000</v>
      </c>
      <c r="Q2912" s="26"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90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91"/>
        <v>311</v>
      </c>
      <c r="N2913" s="56">
        <v>118</v>
      </c>
      <c r="O2913" s="57">
        <v>138795342</v>
      </c>
      <c r="P2913" s="57">
        <v>15000000</v>
      </c>
      <c r="Q2913" s="26"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90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91"/>
        <v>346</v>
      </c>
      <c r="N2914" s="56">
        <v>103</v>
      </c>
      <c r="O2914" s="57">
        <v>131564731</v>
      </c>
      <c r="P2914" s="57">
        <v>150000000</v>
      </c>
      <c r="Q2914" s="26"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90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91"/>
        <v>1403</v>
      </c>
      <c r="N2915" s="56">
        <v>87</v>
      </c>
      <c r="O2915" s="57">
        <v>40990055</v>
      </c>
      <c r="P2915" s="57">
        <v>1800000</v>
      </c>
      <c r="Q2915" s="26"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90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91"/>
        <v>3492</v>
      </c>
      <c r="N2916" s="56">
        <v>100</v>
      </c>
      <c r="O2916" s="57">
        <v>163591</v>
      </c>
      <c r="P2916" s="57">
        <v>13400000</v>
      </c>
      <c r="Q2916" s="26"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90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91"/>
        <v>957</v>
      </c>
      <c r="N2917" s="56">
        <v>107</v>
      </c>
      <c r="O2917" s="57">
        <v>62933793</v>
      </c>
      <c r="P2917" s="57">
        <v>20000000</v>
      </c>
      <c r="Q2917" s="26"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90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91"/>
        <v>1986</v>
      </c>
      <c r="N2918" s="56">
        <v>97</v>
      </c>
      <c r="O2918" s="57">
        <v>23527955</v>
      </c>
      <c r="P2918" s="57">
        <v>25000000</v>
      </c>
      <c r="Q2918" s="26"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90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91"/>
        <v>3357</v>
      </c>
      <c r="N2919" s="56">
        <v>100</v>
      </c>
      <c r="O2919" s="57">
        <v>513836</v>
      </c>
      <c r="P2919" s="57">
        <v>4600000</v>
      </c>
      <c r="Q2919" s="26"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90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91"/>
        <v>2075</v>
      </c>
      <c r="N2920" s="56">
        <v>133</v>
      </c>
      <c r="O2920" s="57">
        <v>21129348</v>
      </c>
      <c r="P2920" s="57">
        <v>35000000</v>
      </c>
      <c r="Q2920" s="26"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90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91"/>
        <v>3476</v>
      </c>
      <c r="N2921" s="56">
        <v>110</v>
      </c>
      <c r="O2921" s="57">
        <v>190562</v>
      </c>
      <c r="P2921" s="57">
        <v>90000000</v>
      </c>
      <c r="Q2921" s="26"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90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91"/>
        <v>414</v>
      </c>
      <c r="N2922" s="56">
        <v>116</v>
      </c>
      <c r="O2922" s="57">
        <v>119219978</v>
      </c>
      <c r="P2922" s="57">
        <v>100000000</v>
      </c>
      <c r="Q2922" s="26"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90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91"/>
        <v>3608</v>
      </c>
      <c r="N2923" s="56">
        <v>93</v>
      </c>
      <c r="O2923" s="57">
        <v>48430</v>
      </c>
      <c r="P2923" s="57">
        <v>500000</v>
      </c>
      <c r="Q2923" s="26"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90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91"/>
        <v>2997</v>
      </c>
      <c r="N2924" s="56">
        <v>106</v>
      </c>
      <c r="O2924" s="57">
        <v>3571735</v>
      </c>
      <c r="P2924" s="57">
        <v>10000000</v>
      </c>
      <c r="Q2924" s="26"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90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91"/>
        <v>566</v>
      </c>
      <c r="N2925" s="56">
        <v>120</v>
      </c>
      <c r="O2925" s="57">
        <v>96917897</v>
      </c>
      <c r="P2925" s="57">
        <v>40000000</v>
      </c>
      <c r="Q2925" s="26"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90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91"/>
        <v>955</v>
      </c>
      <c r="N2926" s="56">
        <v>109</v>
      </c>
      <c r="O2926" s="57">
        <v>63143812</v>
      </c>
      <c r="P2926" s="57">
        <v>150000000</v>
      </c>
      <c r="Q2926" s="26"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90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91"/>
        <v>1971</v>
      </c>
      <c r="N2927" s="56">
        <v>94</v>
      </c>
      <c r="O2927" s="57">
        <v>24268828</v>
      </c>
      <c r="P2927" s="57">
        <v>28000000</v>
      </c>
      <c r="Q2927" s="26"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90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91"/>
        <v>1831</v>
      </c>
      <c r="N2928" s="56">
        <v>101</v>
      </c>
      <c r="O2928" s="57">
        <v>27758465</v>
      </c>
      <c r="P2928" s="57">
        <v>19000000</v>
      </c>
      <c r="Q2928" s="26"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90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91"/>
        <v>3440</v>
      </c>
      <c r="N2929" s="56">
        <v>110</v>
      </c>
      <c r="O2929" s="57">
        <v>263365</v>
      </c>
      <c r="P2929" s="57">
        <v>20000000</v>
      </c>
      <c r="Q2929" s="26"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90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91"/>
        <v>875</v>
      </c>
      <c r="N2930" s="56">
        <v>103</v>
      </c>
      <c r="O2930" s="57">
        <v>67631157</v>
      </c>
      <c r="P2930" s="57">
        <v>100000000</v>
      </c>
      <c r="Q2930" s="26"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90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91"/>
        <v>598</v>
      </c>
      <c r="N2931" s="56">
        <v>150</v>
      </c>
      <c r="O2931" s="57">
        <v>92173235</v>
      </c>
      <c r="P2931" s="57">
        <v>37000000</v>
      </c>
      <c r="Q2931" s="26"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90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91"/>
        <v>53</v>
      </c>
      <c r="N2932" s="56">
        <v>124</v>
      </c>
      <c r="O2932" s="57">
        <v>300523113</v>
      </c>
      <c r="P2932" s="57">
        <v>68000000</v>
      </c>
      <c r="Q2932" s="26"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90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91"/>
        <v>3351</v>
      </c>
      <c r="N2933" s="56">
        <v>86</v>
      </c>
      <c r="O2933" s="57">
        <v>535249</v>
      </c>
      <c r="P2933" s="57">
        <v>3400000</v>
      </c>
      <c r="Q2933" s="26"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90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91"/>
        <v>2849</v>
      </c>
      <c r="N2934" s="56">
        <v>100</v>
      </c>
      <c r="O2934" s="57">
        <v>5664251</v>
      </c>
      <c r="P2934" s="57">
        <v>45000000</v>
      </c>
      <c r="Q2934" s="26"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90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91"/>
        <v>968</v>
      </c>
      <c r="N2935" s="56">
        <v>119</v>
      </c>
      <c r="O2935" s="57">
        <v>61937495</v>
      </c>
      <c r="P2935" s="57">
        <v>150000000</v>
      </c>
      <c r="Q2935" s="26"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90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91"/>
        <v>3393</v>
      </c>
      <c r="N2936" s="56">
        <v>98</v>
      </c>
      <c r="O2936" s="57">
        <v>389804</v>
      </c>
      <c r="P2936" s="57">
        <v>65000</v>
      </c>
      <c r="Q2936" s="26"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90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91"/>
        <v>15</v>
      </c>
      <c r="N2937" s="56">
        <v>103</v>
      </c>
      <c r="O2937" s="57">
        <v>414984497</v>
      </c>
      <c r="P2937" s="57">
        <v>200000000</v>
      </c>
      <c r="Q2937" s="26"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90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91"/>
        <v>3445</v>
      </c>
      <c r="N2938" s="56">
        <v>103</v>
      </c>
      <c r="O2938" s="57">
        <v>252652</v>
      </c>
      <c r="P2938" s="57">
        <v>19900000</v>
      </c>
      <c r="Q2938" s="26"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90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91"/>
        <v>216</v>
      </c>
      <c r="N2939" s="56">
        <v>125</v>
      </c>
      <c r="O2939" s="57">
        <v>172051787</v>
      </c>
      <c r="P2939" s="57">
        <v>170000000</v>
      </c>
      <c r="Q2939" s="26"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90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91"/>
        <v>218</v>
      </c>
      <c r="N2940" s="56">
        <v>110</v>
      </c>
      <c r="O2940" s="57">
        <v>171031347</v>
      </c>
      <c r="P2940" s="57">
        <v>38000000</v>
      </c>
      <c r="Q2940" s="26"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90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91"/>
        <v>3594</v>
      </c>
      <c r="N2941" s="56">
        <v>106</v>
      </c>
      <c r="O2941" s="57">
        <v>58214</v>
      </c>
      <c r="P2941" s="57">
        <v>9500000</v>
      </c>
      <c r="Q2941" s="26"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90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91"/>
        <v>699</v>
      </c>
      <c r="N2942" s="56">
        <v>98</v>
      </c>
      <c r="O2942" s="57">
        <v>81557479</v>
      </c>
      <c r="P2942" s="57">
        <v>100000000</v>
      </c>
      <c r="Q2942" s="26"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90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91"/>
        <v>464</v>
      </c>
      <c r="N2943" s="56">
        <v>125</v>
      </c>
      <c r="O2943" s="57">
        <v>110476776</v>
      </c>
      <c r="P2943" s="57">
        <v>52000000</v>
      </c>
      <c r="Q2943" s="26"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90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91"/>
        <v>1544</v>
      </c>
      <c r="N2944" s="56">
        <v>82</v>
      </c>
      <c r="O2944" s="57">
        <v>36658108</v>
      </c>
      <c r="P2944" s="57">
        <v>20000000</v>
      </c>
      <c r="Q2944" s="26"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90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91"/>
        <v>1144</v>
      </c>
      <c r="N2945" s="56">
        <v>136</v>
      </c>
      <c r="O2945" s="57">
        <v>52474616</v>
      </c>
      <c r="P2945" s="57">
        <v>70000000</v>
      </c>
      <c r="Q2945" s="26"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92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si="91"/>
        <v>996</v>
      </c>
      <c r="N2946" s="56">
        <v>121</v>
      </c>
      <c r="O2946" s="57">
        <v>60072596</v>
      </c>
      <c r="P2946" s="57">
        <v>20000000</v>
      </c>
      <c r="Q2946" s="26"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92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ref="M2947:M3010" si="93">RANK(O2947,O:O)</f>
        <v>3530</v>
      </c>
      <c r="N2947" s="56">
        <v>98</v>
      </c>
      <c r="O2947" s="57">
        <v>117190</v>
      </c>
      <c r="P2947" s="57">
        <v>8000000</v>
      </c>
      <c r="Q2947" s="26"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92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93"/>
        <v>2785</v>
      </c>
      <c r="N2948" s="56">
        <v>100</v>
      </c>
      <c r="O2948" s="57">
        <v>6531491</v>
      </c>
      <c r="P2948" s="57">
        <v>2000000</v>
      </c>
      <c r="Q2948" s="26"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92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93"/>
        <v>554</v>
      </c>
      <c r="N2949" s="56">
        <v>80</v>
      </c>
      <c r="O2949" s="57">
        <v>100169068</v>
      </c>
      <c r="P2949" s="57">
        <v>80000000</v>
      </c>
      <c r="Q2949" s="26"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92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93"/>
        <v>1905</v>
      </c>
      <c r="N2950" s="56">
        <v>105</v>
      </c>
      <c r="O2950" s="57">
        <v>25677801</v>
      </c>
      <c r="P2950" s="57">
        <v>20000000</v>
      </c>
      <c r="Q2950" s="26"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92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93"/>
        <v>3020</v>
      </c>
      <c r="N2951" s="56">
        <v>98</v>
      </c>
      <c r="O2951" s="57">
        <v>3247816</v>
      </c>
      <c r="P2951" s="57">
        <v>22000000</v>
      </c>
      <c r="Q2951" s="26"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92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93"/>
        <v>3518</v>
      </c>
      <c r="N2952" s="56">
        <v>121</v>
      </c>
      <c r="O2952" s="57">
        <v>127437</v>
      </c>
      <c r="P2952" s="57">
        <v>18000000</v>
      </c>
      <c r="Q2952" s="26"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92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93"/>
        <v>1530</v>
      </c>
      <c r="N2953" s="56">
        <v>83</v>
      </c>
      <c r="O2953" s="57">
        <v>37053924</v>
      </c>
      <c r="P2953" s="57">
        <v>28000000</v>
      </c>
      <c r="Q2953" s="26"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92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93"/>
        <v>3665</v>
      </c>
      <c r="N2954" s="56">
        <v>113</v>
      </c>
      <c r="O2954" s="57">
        <v>17149</v>
      </c>
      <c r="P2954" s="57">
        <v>20000000</v>
      </c>
      <c r="Q2954" s="26"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92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93"/>
        <v>1594</v>
      </c>
      <c r="N2955" s="56">
        <v>100</v>
      </c>
      <c r="O2955" s="57">
        <v>34963967</v>
      </c>
      <c r="P2955" s="57">
        <v>8000000</v>
      </c>
      <c r="Q2955" s="26"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92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93"/>
        <v>3166</v>
      </c>
      <c r="N2956" s="56">
        <v>98</v>
      </c>
      <c r="O2956" s="57">
        <v>1754319</v>
      </c>
      <c r="P2956" s="57">
        <v>10000000</v>
      </c>
      <c r="Q2956" s="26"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92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93"/>
        <v>2844</v>
      </c>
      <c r="N2957" s="56">
        <v>99</v>
      </c>
      <c r="O2957" s="57">
        <v>5702083</v>
      </c>
      <c r="P2957" s="57">
        <v>15000000</v>
      </c>
      <c r="Q2957" s="26"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92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93"/>
        <v>2747</v>
      </c>
      <c r="N2958" s="56">
        <v>123</v>
      </c>
      <c r="O2958" s="57">
        <v>7098492</v>
      </c>
      <c r="P2958" s="57">
        <v>500000</v>
      </c>
      <c r="Q2958" s="26"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92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93"/>
        <v>1589</v>
      </c>
      <c r="N2959" s="56">
        <v>90</v>
      </c>
      <c r="O2959" s="57">
        <v>35033759</v>
      </c>
      <c r="P2959" s="57">
        <v>19000000</v>
      </c>
      <c r="Q2959" s="26"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92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93"/>
        <v>1820</v>
      </c>
      <c r="N2960" s="56">
        <v>106</v>
      </c>
      <c r="O2960" s="57">
        <v>28064226</v>
      </c>
      <c r="P2960" s="57">
        <v>35000000</v>
      </c>
      <c r="Q2960" s="26"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92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93"/>
        <v>3048</v>
      </c>
      <c r="N2961" s="56">
        <v>113</v>
      </c>
      <c r="O2961" s="57">
        <v>3014541</v>
      </c>
      <c r="P2961" s="57">
        <v>8000000</v>
      </c>
      <c r="Q2961" s="26"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92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93"/>
        <v>338</v>
      </c>
      <c r="N2962" s="56">
        <v>87</v>
      </c>
      <c r="O2962" s="57">
        <v>133103929</v>
      </c>
      <c r="P2962" s="57">
        <v>75000000</v>
      </c>
      <c r="Q2962" s="26"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92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93"/>
        <v>2929</v>
      </c>
      <c r="N2963" s="56">
        <v>130</v>
      </c>
      <c r="O2963" s="57">
        <v>4463292</v>
      </c>
      <c r="P2963" s="57">
        <v>30000000</v>
      </c>
      <c r="Q2963" s="26"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92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93"/>
        <v>3205</v>
      </c>
      <c r="N2964" s="56">
        <v>92</v>
      </c>
      <c r="O2964" s="57">
        <v>1316074</v>
      </c>
      <c r="P2964" s="57">
        <v>100000</v>
      </c>
      <c r="Q2964" s="26"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92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93"/>
        <v>2212</v>
      </c>
      <c r="N2965" s="56">
        <v>86</v>
      </c>
      <c r="O2965" s="57">
        <v>17683670</v>
      </c>
      <c r="P2965" s="57">
        <v>5000000</v>
      </c>
      <c r="Q2965" s="26"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92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93"/>
        <v>1281</v>
      </c>
      <c r="N2966" s="56">
        <v>97</v>
      </c>
      <c r="O2966" s="57">
        <v>46440491</v>
      </c>
      <c r="P2966" s="57">
        <v>100000000</v>
      </c>
      <c r="Q2966" s="26"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92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93"/>
        <v>3266</v>
      </c>
      <c r="N2967" s="56">
        <v>88</v>
      </c>
      <c r="O2967" s="57">
        <v>1024175</v>
      </c>
      <c r="P2967" s="57">
        <v>13000000</v>
      </c>
      <c r="Q2967" s="26"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92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93"/>
        <v>550</v>
      </c>
      <c r="N2968" s="56">
        <v>97</v>
      </c>
      <c r="O2968" s="57">
        <v>100292856</v>
      </c>
      <c r="P2968" s="57">
        <v>20000000</v>
      </c>
      <c r="Q2968" s="26"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92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93"/>
        <v>673</v>
      </c>
      <c r="N2969" s="56">
        <v>116</v>
      </c>
      <c r="O2969" s="57">
        <v>83552429</v>
      </c>
      <c r="P2969" s="57">
        <v>70000000</v>
      </c>
      <c r="Q2969" s="26"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92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93"/>
        <v>1828</v>
      </c>
      <c r="N2970" s="56">
        <v>86</v>
      </c>
      <c r="O2970" s="57">
        <v>27854896</v>
      </c>
      <c r="P2970" s="57">
        <v>17000000</v>
      </c>
      <c r="Q2970" s="26"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92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93"/>
        <v>2638</v>
      </c>
      <c r="N2971" s="56">
        <v>99</v>
      </c>
      <c r="O2971" s="57">
        <v>9203192</v>
      </c>
      <c r="P2971" s="57">
        <v>5000000</v>
      </c>
      <c r="Q2971" s="26"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92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93"/>
        <v>1495</v>
      </c>
      <c r="N2972" s="56">
        <v>113</v>
      </c>
      <c r="O2972" s="57">
        <v>37911876</v>
      </c>
      <c r="P2972" s="57">
        <v>32000000</v>
      </c>
      <c r="Q2972" s="26"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92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93"/>
        <v>223</v>
      </c>
      <c r="N2973" s="56">
        <v>131</v>
      </c>
      <c r="O2973" s="57">
        <v>169076745</v>
      </c>
      <c r="P2973" s="57">
        <v>32500000</v>
      </c>
      <c r="Q2973" s="26"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92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93"/>
        <v>3103</v>
      </c>
      <c r="N2974" s="56">
        <v>97</v>
      </c>
      <c r="O2974" s="57">
        <v>2331318</v>
      </c>
      <c r="P2974" s="57">
        <v>10000000</v>
      </c>
      <c r="Q2974" s="26"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92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93"/>
        <v>205</v>
      </c>
      <c r="N2975" s="56">
        <v>124</v>
      </c>
      <c r="O2975" s="57">
        <v>176636816</v>
      </c>
      <c r="P2975" s="57">
        <v>140000000</v>
      </c>
      <c r="Q2975" s="26"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92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93"/>
        <v>164</v>
      </c>
      <c r="N2976" s="56">
        <v>106</v>
      </c>
      <c r="O2976" s="57">
        <v>191450875</v>
      </c>
      <c r="P2976" s="57">
        <v>200000000</v>
      </c>
      <c r="Q2976" s="26"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92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93"/>
        <v>1543</v>
      </c>
      <c r="N2977" s="56">
        <v>112</v>
      </c>
      <c r="O2977" s="57">
        <v>36665854</v>
      </c>
      <c r="P2977" s="57">
        <v>40000000</v>
      </c>
      <c r="Q2977" s="26"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92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93"/>
        <v>766</v>
      </c>
      <c r="N2978" s="56">
        <v>106</v>
      </c>
      <c r="O2978" s="57">
        <v>75638743</v>
      </c>
      <c r="P2978" s="57">
        <v>60000000</v>
      </c>
      <c r="Q2978" s="26"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92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93"/>
        <v>1607</v>
      </c>
      <c r="N2979" s="56">
        <v>129</v>
      </c>
      <c r="O2979" s="57">
        <v>34522221</v>
      </c>
      <c r="P2979" s="57">
        <v>2000000</v>
      </c>
      <c r="Q2979" s="26"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92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93"/>
        <v>663</v>
      </c>
      <c r="N2980" s="56">
        <v>118</v>
      </c>
      <c r="O2980" s="57">
        <v>84244877</v>
      </c>
      <c r="P2980" s="57">
        <v>50000000</v>
      </c>
      <c r="Q2980" s="26"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92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93"/>
        <v>1140</v>
      </c>
      <c r="N2981" s="56">
        <v>99</v>
      </c>
      <c r="O2981" s="57">
        <v>52691009</v>
      </c>
      <c r="P2981" s="57">
        <v>21000000</v>
      </c>
      <c r="Q2981" s="26"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92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93"/>
        <v>809</v>
      </c>
      <c r="N2982" s="56">
        <v>113</v>
      </c>
      <c r="O2982" s="57">
        <v>72279690</v>
      </c>
      <c r="P2982" s="57">
        <v>37000000</v>
      </c>
      <c r="Q2982" s="26"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92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93"/>
        <v>2069</v>
      </c>
      <c r="N2983" s="56">
        <v>84</v>
      </c>
      <c r="O2983" s="57">
        <v>21283440</v>
      </c>
      <c r="P2983" s="57">
        <v>55000000</v>
      </c>
      <c r="Q2983" s="26"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92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93"/>
        <v>1588</v>
      </c>
      <c r="N2984" s="56">
        <v>100</v>
      </c>
      <c r="O2984" s="57">
        <v>35054909</v>
      </c>
      <c r="P2984" s="57">
        <v>15000000</v>
      </c>
      <c r="Q2984" s="26"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92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93"/>
        <v>2559</v>
      </c>
      <c r="N2985" s="56">
        <v>104</v>
      </c>
      <c r="O2985" s="57">
        <v>10706786</v>
      </c>
      <c r="P2985" s="57">
        <v>50000000</v>
      </c>
      <c r="Q2985" s="26"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92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93"/>
        <v>1707</v>
      </c>
      <c r="N2986" s="56">
        <v>129</v>
      </c>
      <c r="O2986" s="57">
        <v>31836745</v>
      </c>
      <c r="P2986" s="57">
        <v>40000000</v>
      </c>
      <c r="Q2986" s="26"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92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93"/>
        <v>134</v>
      </c>
      <c r="N2987" s="56">
        <v>132</v>
      </c>
      <c r="O2987" s="57">
        <v>209805005</v>
      </c>
      <c r="P2987" s="57">
        <v>125000000</v>
      </c>
      <c r="Q2987" s="26"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92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93"/>
        <v>1367</v>
      </c>
      <c r="N2988" s="56">
        <v>92</v>
      </c>
      <c r="O2988" s="57">
        <v>42575718</v>
      </c>
      <c r="P2988" s="57">
        <v>40000000</v>
      </c>
      <c r="Q2988" s="26"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92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93"/>
        <v>3577</v>
      </c>
      <c r="N2989" s="56">
        <v>100</v>
      </c>
      <c r="O2989" s="57">
        <v>73678</v>
      </c>
      <c r="P2989" s="57">
        <v>3000000</v>
      </c>
      <c r="Q2989" s="26"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92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93"/>
        <v>1079</v>
      </c>
      <c r="N2990" s="56">
        <v>109</v>
      </c>
      <c r="O2990" s="57">
        <v>55802754</v>
      </c>
      <c r="P2990" s="57">
        <v>35000000</v>
      </c>
      <c r="Q2990" s="26"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92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93"/>
        <v>2190</v>
      </c>
      <c r="N2991" s="56">
        <v>106</v>
      </c>
      <c r="O2991" s="57">
        <v>18298649</v>
      </c>
      <c r="P2991" s="57">
        <v>30000000</v>
      </c>
      <c r="Q2991" s="26"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92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93"/>
        <v>1159</v>
      </c>
      <c r="N2992" s="56">
        <v>96</v>
      </c>
      <c r="O2992" s="57">
        <v>51774002</v>
      </c>
      <c r="P2992" s="57">
        <v>57000000</v>
      </c>
      <c r="Q2992" s="26"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92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93"/>
        <v>2506</v>
      </c>
      <c r="N2993" s="56">
        <v>84</v>
      </c>
      <c r="O2993" s="57">
        <v>11860839</v>
      </c>
      <c r="P2993" s="57">
        <v>9000000</v>
      </c>
      <c r="Q2993" s="26"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92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93"/>
        <v>3484</v>
      </c>
      <c r="N2994" s="56">
        <v>105</v>
      </c>
      <c r="O2994" s="57">
        <v>178739</v>
      </c>
      <c r="P2994" s="57">
        <v>2450000</v>
      </c>
      <c r="Q2994" s="26"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92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93"/>
        <v>434</v>
      </c>
      <c r="N2995" s="56">
        <v>123</v>
      </c>
      <c r="O2995" s="57">
        <v>116593191</v>
      </c>
      <c r="P2995" s="57">
        <v>200000000</v>
      </c>
      <c r="Q2995" s="26"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92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93"/>
        <v>1307</v>
      </c>
      <c r="N2996" s="56">
        <v>111</v>
      </c>
      <c r="O2996" s="57">
        <v>45045037</v>
      </c>
      <c r="P2996" s="57">
        <v>36000000</v>
      </c>
      <c r="Q2996" s="26"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92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93"/>
        <v>1417</v>
      </c>
      <c r="N2997" s="56">
        <v>111</v>
      </c>
      <c r="O2997" s="57">
        <v>40247512</v>
      </c>
      <c r="P2997" s="57">
        <v>30000000</v>
      </c>
      <c r="Q2997" s="26"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92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93"/>
        <v>941</v>
      </c>
      <c r="N2998" s="56">
        <v>100</v>
      </c>
      <c r="O2998" s="57">
        <v>63992328</v>
      </c>
      <c r="P2998" s="57">
        <v>135000000</v>
      </c>
      <c r="Q2998" s="26"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92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93"/>
        <v>2161</v>
      </c>
      <c r="N2999" s="56">
        <v>93</v>
      </c>
      <c r="O2999" s="57">
        <v>18934858</v>
      </c>
      <c r="P2999" s="57">
        <v>23000000</v>
      </c>
      <c r="Q2999" s="26"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92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93"/>
        <v>3227</v>
      </c>
      <c r="N3000" s="56">
        <v>100</v>
      </c>
      <c r="O3000" s="57">
        <v>1196752</v>
      </c>
      <c r="P3000" s="57">
        <v>30300000</v>
      </c>
      <c r="Q3000" s="26"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92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93"/>
        <v>3312</v>
      </c>
      <c r="N3001" s="56">
        <v>86</v>
      </c>
      <c r="O3001" s="57">
        <v>703002</v>
      </c>
      <c r="P3001" s="57">
        <v>3000000</v>
      </c>
      <c r="Q3001" s="26"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92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93"/>
        <v>2602</v>
      </c>
      <c r="N3002" s="56">
        <v>86</v>
      </c>
      <c r="O3002" s="57">
        <v>10134754</v>
      </c>
      <c r="P3002" s="57">
        <v>30000000</v>
      </c>
      <c r="Q3002" s="26"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92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93"/>
        <v>482</v>
      </c>
      <c r="N3003" s="56">
        <v>95</v>
      </c>
      <c r="O3003" s="57">
        <v>108012170</v>
      </c>
      <c r="P3003" s="57">
        <v>63000000</v>
      </c>
      <c r="Q3003" s="26"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92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93"/>
        <v>425</v>
      </c>
      <c r="N3004" s="56">
        <v>106</v>
      </c>
      <c r="O3004" s="57">
        <v>117528646</v>
      </c>
      <c r="P3004" s="57">
        <v>35000000</v>
      </c>
      <c r="Q3004" s="26"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92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93"/>
        <v>792</v>
      </c>
      <c r="N3005" s="56">
        <v>126</v>
      </c>
      <c r="O3005" s="57">
        <v>73820094</v>
      </c>
      <c r="P3005" s="57">
        <v>170000000</v>
      </c>
      <c r="Q3005" s="26"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92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93"/>
        <v>1092</v>
      </c>
      <c r="N3006" s="56">
        <v>109</v>
      </c>
      <c r="O3006" s="57">
        <v>55092830</v>
      </c>
      <c r="P3006" s="57">
        <v>60000000</v>
      </c>
      <c r="Q3006" s="26"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92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93"/>
        <v>2623</v>
      </c>
      <c r="N3007" s="56">
        <v>89</v>
      </c>
      <c r="O3007" s="57">
        <v>9639242</v>
      </c>
      <c r="P3007" s="57">
        <v>24000000</v>
      </c>
      <c r="Q3007" s="26"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92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93"/>
        <v>674</v>
      </c>
      <c r="N3008" s="56">
        <v>110</v>
      </c>
      <c r="O3008" s="57">
        <v>83503161</v>
      </c>
      <c r="P3008" s="57">
        <v>75000000</v>
      </c>
      <c r="Q3008" s="26"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92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93"/>
        <v>3427</v>
      </c>
      <c r="N3009" s="56">
        <v>127</v>
      </c>
      <c r="O3009" s="57">
        <v>301305</v>
      </c>
      <c r="P3009" s="57">
        <v>13000000</v>
      </c>
      <c r="Q3009" s="26"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94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si="93"/>
        <v>1515</v>
      </c>
      <c r="N3010" s="56">
        <v>109</v>
      </c>
      <c r="O3010" s="57">
        <v>37553932</v>
      </c>
      <c r="P3010" s="57">
        <v>40000000</v>
      </c>
      <c r="Q3010" s="26"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94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ref="M3011:M3074" si="95">RANK(O3011,O:O)</f>
        <v>1525</v>
      </c>
      <c r="N3011" s="56">
        <v>137</v>
      </c>
      <c r="O3011" s="57">
        <v>37304950</v>
      </c>
      <c r="P3011" s="57">
        <v>35000000</v>
      </c>
      <c r="Q3011" s="26"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94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95"/>
        <v>789</v>
      </c>
      <c r="N3012" s="56">
        <v>91</v>
      </c>
      <c r="O3012" s="57">
        <v>74158157</v>
      </c>
      <c r="P3012" s="57">
        <v>79000000</v>
      </c>
      <c r="Q3012" s="26"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94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95"/>
        <v>2949</v>
      </c>
      <c r="N3013" s="56">
        <v>83</v>
      </c>
      <c r="O3013" s="57">
        <v>4244155</v>
      </c>
      <c r="P3013" s="57">
        <v>10000000</v>
      </c>
      <c r="Q3013" s="26"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94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95"/>
        <v>2684</v>
      </c>
      <c r="N3014" s="56">
        <v>101</v>
      </c>
      <c r="O3014" s="57">
        <v>8129455</v>
      </c>
      <c r="P3014" s="57">
        <v>45000000</v>
      </c>
      <c r="Q3014" s="26"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94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95"/>
        <v>1527</v>
      </c>
      <c r="N3015" s="56">
        <v>112</v>
      </c>
      <c r="O3015" s="57">
        <v>37295394</v>
      </c>
      <c r="P3015" s="57">
        <v>6600000</v>
      </c>
      <c r="Q3015" s="26"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94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95"/>
        <v>515</v>
      </c>
      <c r="N3016" s="56">
        <v>117</v>
      </c>
      <c r="O3016" s="57">
        <v>103028109</v>
      </c>
      <c r="P3016" s="57">
        <v>80000000</v>
      </c>
      <c r="Q3016" s="26"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94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95"/>
        <v>803</v>
      </c>
      <c r="N3017" s="56">
        <v>115</v>
      </c>
      <c r="O3017" s="57">
        <v>73000942</v>
      </c>
      <c r="P3017" s="57">
        <v>13000000</v>
      </c>
      <c r="Q3017" s="26"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94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95"/>
        <v>3638</v>
      </c>
      <c r="N3018" s="56">
        <v>95</v>
      </c>
      <c r="O3018" s="57">
        <v>26297</v>
      </c>
      <c r="P3018" s="57">
        <v>500000</v>
      </c>
      <c r="Q3018" s="26"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94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95"/>
        <v>1938</v>
      </c>
      <c r="N3019" s="56">
        <v>116</v>
      </c>
      <c r="O3019" s="57">
        <v>25093607</v>
      </c>
      <c r="P3019" s="57">
        <v>35000000</v>
      </c>
      <c r="Q3019" s="26"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94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95"/>
        <v>3145</v>
      </c>
      <c r="N3020" s="56">
        <v>98</v>
      </c>
      <c r="O3020" s="57">
        <v>1987762</v>
      </c>
      <c r="P3020" s="57">
        <v>11000000</v>
      </c>
      <c r="Q3020" s="26"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94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95"/>
        <v>232</v>
      </c>
      <c r="N3021" s="56">
        <v>90</v>
      </c>
      <c r="O3021" s="57">
        <v>165230261</v>
      </c>
      <c r="P3021" s="57">
        <v>150000000</v>
      </c>
      <c r="Q3021" s="26"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94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95"/>
        <v>3656</v>
      </c>
      <c r="N3022" s="56">
        <v>100</v>
      </c>
      <c r="O3022" s="57">
        <v>20186</v>
      </c>
      <c r="P3022" s="57">
        <v>930000</v>
      </c>
      <c r="Q3022" s="26"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94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95"/>
        <v>1571</v>
      </c>
      <c r="N3023" s="56">
        <v>98</v>
      </c>
      <c r="O3023" s="57">
        <v>35565975</v>
      </c>
      <c r="P3023" s="57">
        <v>30000000</v>
      </c>
      <c r="Q3023" s="26"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94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95"/>
        <v>3334</v>
      </c>
      <c r="N3024" s="56">
        <v>93</v>
      </c>
      <c r="O3024" s="57">
        <v>611709</v>
      </c>
      <c r="P3024" s="57">
        <v>3850000</v>
      </c>
      <c r="Q3024" s="26"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94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95"/>
        <v>3008</v>
      </c>
      <c r="N3025" s="56">
        <v>90</v>
      </c>
      <c r="O3025" s="57">
        <v>3388210</v>
      </c>
      <c r="P3025" s="57">
        <v>250000</v>
      </c>
      <c r="Q3025" s="26"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94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95"/>
        <v>3349</v>
      </c>
      <c r="N3026" s="56">
        <v>129</v>
      </c>
      <c r="O3026" s="57">
        <v>537580</v>
      </c>
      <c r="P3026" s="57">
        <v>30000000</v>
      </c>
      <c r="Q3026" s="26"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94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95"/>
        <v>3610</v>
      </c>
      <c r="N3027" s="56">
        <v>186</v>
      </c>
      <c r="O3027" s="57">
        <v>46495</v>
      </c>
      <c r="P3027" s="57">
        <v>14000000</v>
      </c>
      <c r="Q3027" s="26"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94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95"/>
        <v>2868</v>
      </c>
      <c r="N3028" s="56">
        <v>107</v>
      </c>
      <c r="O3028" s="57">
        <v>5354039</v>
      </c>
      <c r="P3028" s="57">
        <v>3500000</v>
      </c>
      <c r="Q3028" s="26"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94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95"/>
        <v>2064</v>
      </c>
      <c r="N3029" s="56">
        <v>88</v>
      </c>
      <c r="O3029" s="57">
        <v>21379315</v>
      </c>
      <c r="P3029" s="57">
        <v>150000000</v>
      </c>
      <c r="Q3029" s="26"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94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95"/>
        <v>3046</v>
      </c>
      <c r="N3030" s="56">
        <v>130</v>
      </c>
      <c r="O3030" s="57">
        <v>3029870</v>
      </c>
      <c r="P3030" s="57">
        <v>7400000</v>
      </c>
      <c r="Q3030" s="26"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94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95"/>
        <v>1054</v>
      </c>
      <c r="N3031" s="56">
        <v>94</v>
      </c>
      <c r="O3031" s="57">
        <v>56816662</v>
      </c>
      <c r="P3031" s="57">
        <v>17000000</v>
      </c>
      <c r="Q3031" s="26"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94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95"/>
        <v>135</v>
      </c>
      <c r="N3032" s="56">
        <v>133</v>
      </c>
      <c r="O3032" s="57">
        <v>209364921</v>
      </c>
      <c r="P3032" s="57">
        <v>145000000</v>
      </c>
      <c r="Q3032" s="26"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94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95"/>
        <v>767</v>
      </c>
      <c r="N3033" s="56">
        <v>133</v>
      </c>
      <c r="O3033" s="57">
        <v>75605492</v>
      </c>
      <c r="P3033" s="57">
        <v>50000000</v>
      </c>
      <c r="Q3033" s="26"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94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95"/>
        <v>1998</v>
      </c>
      <c r="N3034" s="56">
        <v>109</v>
      </c>
      <c r="O3034" s="57">
        <v>23179303</v>
      </c>
      <c r="P3034" s="57">
        <v>20000000</v>
      </c>
      <c r="Q3034" s="26"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94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95"/>
        <v>870</v>
      </c>
      <c r="N3035" s="56">
        <v>94</v>
      </c>
      <c r="O3035" s="57">
        <v>68218041</v>
      </c>
      <c r="P3035" s="57">
        <v>55000000</v>
      </c>
      <c r="Q3035" s="26"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94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95"/>
        <v>2363</v>
      </c>
      <c r="N3036" s="56">
        <v>99</v>
      </c>
      <c r="O3036" s="57">
        <v>14597405</v>
      </c>
      <c r="P3036" s="57">
        <v>6400000</v>
      </c>
      <c r="Q3036" s="26"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94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95"/>
        <v>1102</v>
      </c>
      <c r="N3037" s="56">
        <v>113</v>
      </c>
      <c r="O3037" s="57">
        <v>54540525</v>
      </c>
      <c r="P3037" s="57">
        <v>56000000</v>
      </c>
      <c r="Q3037" s="26"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94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95"/>
        <v>3708</v>
      </c>
      <c r="N3038" s="56">
        <v>95</v>
      </c>
      <c r="O3038" s="57">
        <v>4584</v>
      </c>
      <c r="P3038" s="57">
        <v>9000</v>
      </c>
      <c r="Q3038" s="26"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94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95"/>
        <v>834</v>
      </c>
      <c r="N3039" s="56">
        <v>108</v>
      </c>
      <c r="O3039" s="57">
        <v>70625986</v>
      </c>
      <c r="P3039" s="57">
        <v>25000000</v>
      </c>
      <c r="Q3039" s="26"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94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95"/>
        <v>2412</v>
      </c>
      <c r="N3040" s="56">
        <v>107</v>
      </c>
      <c r="O3040" s="57">
        <v>13766014</v>
      </c>
      <c r="P3040" s="57">
        <v>15000000</v>
      </c>
      <c r="Q3040" s="26"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94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95"/>
        <v>1953</v>
      </c>
      <c r="N3041" s="56">
        <v>90</v>
      </c>
      <c r="O3041" s="57">
        <v>24809547</v>
      </c>
      <c r="P3041" s="57">
        <v>5000000</v>
      </c>
      <c r="Q3041" s="26"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94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95"/>
        <v>510</v>
      </c>
      <c r="N3042" s="56">
        <v>94</v>
      </c>
      <c r="O3042" s="57">
        <v>104007828</v>
      </c>
      <c r="P3042" s="57">
        <v>5000000</v>
      </c>
      <c r="Q3042" s="26"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94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95"/>
        <v>1523</v>
      </c>
      <c r="N3043" s="56">
        <v>109</v>
      </c>
      <c r="O3043" s="57">
        <v>37371385</v>
      </c>
      <c r="P3043" s="57">
        <v>40000000</v>
      </c>
      <c r="Q3043" s="26"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94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95"/>
        <v>3639</v>
      </c>
      <c r="N3044" s="56">
        <v>97</v>
      </c>
      <c r="O3044" s="57">
        <v>24784</v>
      </c>
      <c r="P3044" s="57">
        <v>1200000</v>
      </c>
      <c r="Q3044" s="26"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94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95"/>
        <v>99</v>
      </c>
      <c r="N3045" s="56">
        <v>136</v>
      </c>
      <c r="O3045" s="57">
        <v>241063875</v>
      </c>
      <c r="P3045" s="57">
        <v>250000000</v>
      </c>
      <c r="Q3045" s="26"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94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95"/>
        <v>1792</v>
      </c>
      <c r="N3046" s="56">
        <v>87</v>
      </c>
      <c r="O3046" s="57">
        <v>29136626</v>
      </c>
      <c r="P3046" s="57">
        <v>60000000</v>
      </c>
      <c r="Q3046" s="26"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94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95"/>
        <v>2604</v>
      </c>
      <c r="N3047" s="56">
        <v>104</v>
      </c>
      <c r="O3047" s="57">
        <v>10106233</v>
      </c>
      <c r="P3047" s="57">
        <v>8000000</v>
      </c>
      <c r="Q3047" s="26"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94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95"/>
        <v>272</v>
      </c>
      <c r="N3048" s="56">
        <v>90</v>
      </c>
      <c r="O3048" s="57">
        <v>149234747</v>
      </c>
      <c r="P3048" s="57">
        <v>130000000</v>
      </c>
      <c r="Q3048" s="26"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94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95"/>
        <v>393</v>
      </c>
      <c r="N3049" s="56">
        <v>107</v>
      </c>
      <c r="O3049" s="57">
        <v>123207194</v>
      </c>
      <c r="P3049" s="57">
        <v>135000000</v>
      </c>
      <c r="Q3049" s="26"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94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95"/>
        <v>653</v>
      </c>
      <c r="N3050" s="56">
        <v>127</v>
      </c>
      <c r="O3050" s="57">
        <v>85463309</v>
      </c>
      <c r="P3050" s="57">
        <v>110000000</v>
      </c>
      <c r="Q3050" s="26"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94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95"/>
        <v>1509</v>
      </c>
      <c r="N3051" s="56">
        <v>100</v>
      </c>
      <c r="O3051" s="57">
        <v>37652565</v>
      </c>
      <c r="P3051" s="57">
        <v>42000000</v>
      </c>
      <c r="Q3051" s="26"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94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95"/>
        <v>294</v>
      </c>
      <c r="N3052" s="56">
        <v>96</v>
      </c>
      <c r="O3052" s="57">
        <v>143618384</v>
      </c>
      <c r="P3052" s="57">
        <v>90000000</v>
      </c>
      <c r="Q3052" s="26"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94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95"/>
        <v>204</v>
      </c>
      <c r="N3053" s="56">
        <v>105</v>
      </c>
      <c r="O3053" s="57">
        <v>176740650</v>
      </c>
      <c r="P3053" s="57">
        <v>93000000</v>
      </c>
      <c r="Q3053" s="26"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94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95"/>
        <v>3632</v>
      </c>
      <c r="N3054" s="56">
        <v>96</v>
      </c>
      <c r="O3054" s="57">
        <v>27445</v>
      </c>
      <c r="P3054" s="57">
        <v>9000000</v>
      </c>
      <c r="Q3054" s="26"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94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95"/>
        <v>3086</v>
      </c>
      <c r="N3055" s="56">
        <v>102</v>
      </c>
      <c r="O3055" s="57">
        <v>2601847</v>
      </c>
      <c r="P3055" s="57">
        <v>4000000</v>
      </c>
      <c r="Q3055" s="26"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94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95"/>
        <v>2002</v>
      </c>
      <c r="N3056" s="56">
        <v>108</v>
      </c>
      <c r="O3056" s="57">
        <v>23070045</v>
      </c>
      <c r="P3056" s="57">
        <v>30000000</v>
      </c>
      <c r="Q3056" s="26"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94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95"/>
        <v>1483</v>
      </c>
      <c r="N3057" s="56">
        <v>111</v>
      </c>
      <c r="O3057" s="57">
        <v>38176892</v>
      </c>
      <c r="P3057" s="57">
        <v>40000000</v>
      </c>
      <c r="Q3057" s="26"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94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95"/>
        <v>2974</v>
      </c>
      <c r="N3058" s="56">
        <v>101</v>
      </c>
      <c r="O3058" s="57">
        <v>4000304</v>
      </c>
      <c r="P3058" s="57">
        <v>6500000</v>
      </c>
      <c r="Q3058" s="26"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94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95"/>
        <v>2163</v>
      </c>
      <c r="N3059" s="56">
        <v>90</v>
      </c>
      <c r="O3059" s="57">
        <v>18860403</v>
      </c>
      <c r="P3059" s="57">
        <v>25000000</v>
      </c>
      <c r="Q3059" s="26"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94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95"/>
        <v>172</v>
      </c>
      <c r="N3060" s="56">
        <v>129</v>
      </c>
      <c r="O3060" s="57">
        <v>186830669</v>
      </c>
      <c r="P3060" s="57">
        <v>125000000</v>
      </c>
      <c r="Q3060" s="26"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94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95"/>
        <v>3280</v>
      </c>
      <c r="N3061" s="56">
        <v>93</v>
      </c>
      <c r="O3061" s="57">
        <v>906666</v>
      </c>
      <c r="P3061" s="57">
        <v>500000</v>
      </c>
      <c r="Q3061" s="26"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94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95"/>
        <v>2481</v>
      </c>
      <c r="N3062" s="56">
        <v>86</v>
      </c>
      <c r="O3062" s="57">
        <v>12555230</v>
      </c>
      <c r="P3062" s="57">
        <v>2000000</v>
      </c>
      <c r="Q3062" s="26"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94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95"/>
        <v>3202</v>
      </c>
      <c r="N3063" s="56">
        <v>104</v>
      </c>
      <c r="O3063" s="57">
        <v>1346503</v>
      </c>
      <c r="P3063" s="57">
        <v>6000000</v>
      </c>
      <c r="Q3063" s="26"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94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95"/>
        <v>1459</v>
      </c>
      <c r="N3064" s="56">
        <v>112</v>
      </c>
      <c r="O3064" s="57">
        <v>39026186</v>
      </c>
      <c r="P3064" s="57">
        <v>35000000</v>
      </c>
      <c r="Q3064" s="26"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94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95"/>
        <v>1334</v>
      </c>
      <c r="N3065" s="56">
        <v>106</v>
      </c>
      <c r="O3065" s="57">
        <v>43853424</v>
      </c>
      <c r="P3065" s="57">
        <v>18000000</v>
      </c>
      <c r="Q3065" s="26"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94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95"/>
        <v>1100</v>
      </c>
      <c r="N3066" s="56">
        <v>93</v>
      </c>
      <c r="O3066" s="57">
        <v>54696902</v>
      </c>
      <c r="P3066" s="57">
        <v>32000000</v>
      </c>
      <c r="Q3066" s="26"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94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95"/>
        <v>1470</v>
      </c>
      <c r="N3067" s="56">
        <v>89</v>
      </c>
      <c r="O3067" s="57">
        <v>38536376</v>
      </c>
      <c r="P3067" s="57">
        <v>27000000</v>
      </c>
      <c r="Q3067" s="26"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94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95"/>
        <v>2584</v>
      </c>
      <c r="N3068" s="56">
        <v>110</v>
      </c>
      <c r="O3068" s="57">
        <v>10324441</v>
      </c>
      <c r="P3068" s="57">
        <v>25000000</v>
      </c>
      <c r="Q3068" s="26"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94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95"/>
        <v>1549</v>
      </c>
      <c r="N3069" s="56">
        <v>128</v>
      </c>
      <c r="O3069" s="57">
        <v>36381716</v>
      </c>
      <c r="P3069" s="57">
        <v>82000000</v>
      </c>
      <c r="Q3069" s="26"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94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95"/>
        <v>369</v>
      </c>
      <c r="N3070" s="56">
        <v>112</v>
      </c>
      <c r="O3070" s="57">
        <v>126975169</v>
      </c>
      <c r="P3070" s="57">
        <v>50000000</v>
      </c>
      <c r="Q3070" s="26"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94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95"/>
        <v>2759</v>
      </c>
      <c r="N3071" s="56">
        <v>97</v>
      </c>
      <c r="O3071" s="57">
        <v>6923891</v>
      </c>
      <c r="P3071" s="57">
        <v>23000000</v>
      </c>
      <c r="Q3071" s="26"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94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95"/>
        <v>3170</v>
      </c>
      <c r="N3072" s="56">
        <v>121</v>
      </c>
      <c r="O3072" s="57">
        <v>1729969</v>
      </c>
      <c r="P3072" s="57">
        <v>5000000</v>
      </c>
      <c r="Q3072" s="26"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94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95"/>
        <v>964</v>
      </c>
      <c r="N3073" s="56">
        <v>106</v>
      </c>
      <c r="O3073" s="57">
        <v>62453315</v>
      </c>
      <c r="P3073" s="57">
        <v>50200000</v>
      </c>
      <c r="Q3073" s="26"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96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si="95"/>
        <v>745</v>
      </c>
      <c r="N3074" s="56">
        <v>107</v>
      </c>
      <c r="O3074" s="57">
        <v>77564037</v>
      </c>
      <c r="P3074" s="57">
        <v>135000000</v>
      </c>
      <c r="Q3074" s="26"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96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ref="M3075:M3138" si="97">RANK(O3075,O:O)</f>
        <v>1317</v>
      </c>
      <c r="N3075" s="56">
        <v>100</v>
      </c>
      <c r="O3075" s="57">
        <v>44667095</v>
      </c>
      <c r="P3075" s="57">
        <v>15000000</v>
      </c>
      <c r="Q3075" s="26"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96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97"/>
        <v>3276</v>
      </c>
      <c r="N3076" s="56">
        <v>91</v>
      </c>
      <c r="O3076" s="57">
        <v>958319</v>
      </c>
      <c r="P3076" s="57">
        <v>21000000</v>
      </c>
      <c r="Q3076" s="26"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96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97"/>
        <v>1282</v>
      </c>
      <c r="N3077" s="56">
        <v>124</v>
      </c>
      <c r="O3077" s="57">
        <v>46377022</v>
      </c>
      <c r="P3077" s="57">
        <v>10000000</v>
      </c>
      <c r="Q3077" s="26"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96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97"/>
        <v>2741</v>
      </c>
      <c r="N3078" s="56">
        <v>100</v>
      </c>
      <c r="O3078" s="57">
        <v>7204138</v>
      </c>
      <c r="P3078" s="57">
        <v>41000000</v>
      </c>
      <c r="Q3078" s="26"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96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97"/>
        <v>1532</v>
      </c>
      <c r="N3079" s="56">
        <v>118</v>
      </c>
      <c r="O3079" s="57">
        <v>37035845</v>
      </c>
      <c r="P3079" s="57">
        <v>52000000</v>
      </c>
      <c r="Q3079" s="26"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96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97"/>
        <v>2060</v>
      </c>
      <c r="N3080" s="56">
        <v>89</v>
      </c>
      <c r="O3080" s="57">
        <v>21426805</v>
      </c>
      <c r="P3080" s="57">
        <v>30000000</v>
      </c>
      <c r="Q3080" s="26"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96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97"/>
        <v>685</v>
      </c>
      <c r="N3081" s="56">
        <v>115</v>
      </c>
      <c r="O3081" s="57">
        <v>82624961</v>
      </c>
      <c r="P3081" s="57">
        <v>20000000</v>
      </c>
      <c r="Q3081" s="26"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96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97"/>
        <v>3201</v>
      </c>
      <c r="N3082" s="56">
        <v>109</v>
      </c>
      <c r="O3082" s="57">
        <v>1357042</v>
      </c>
      <c r="P3082" s="57">
        <v>15000000</v>
      </c>
      <c r="Q3082" s="26"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96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97"/>
        <v>1233</v>
      </c>
      <c r="N3083" s="56">
        <v>111</v>
      </c>
      <c r="O3083" s="57">
        <v>48430355</v>
      </c>
      <c r="P3083" s="57">
        <v>70000000</v>
      </c>
      <c r="Q3083" s="26"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96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97"/>
        <v>3649</v>
      </c>
      <c r="N3084" s="56">
        <v>122</v>
      </c>
      <c r="O3084" s="57">
        <v>22000</v>
      </c>
      <c r="P3084" s="57">
        <v>3000000</v>
      </c>
      <c r="Q3084" s="26"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96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97"/>
        <v>3690</v>
      </c>
      <c r="N3085" s="56">
        <v>146</v>
      </c>
      <c r="O3085" s="57">
        <v>9213</v>
      </c>
      <c r="P3085" s="57">
        <v>94000000</v>
      </c>
      <c r="Q3085" s="26"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96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97"/>
        <v>3616</v>
      </c>
      <c r="N3086" s="56">
        <v>82</v>
      </c>
      <c r="O3086" s="57">
        <v>40557</v>
      </c>
      <c r="P3086" s="57">
        <v>60000</v>
      </c>
      <c r="Q3086" s="26"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96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97"/>
        <v>521</v>
      </c>
      <c r="N3087" s="56">
        <v>158</v>
      </c>
      <c r="O3087" s="57">
        <v>102515793</v>
      </c>
      <c r="P3087" s="57">
        <v>90000000</v>
      </c>
      <c r="Q3087" s="26"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96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97"/>
        <v>3325</v>
      </c>
      <c r="N3088" s="56">
        <v>90</v>
      </c>
      <c r="O3088" s="57">
        <v>638476</v>
      </c>
      <c r="P3088" s="57">
        <v>1500000</v>
      </c>
      <c r="Q3088" s="26"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96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97"/>
        <v>561</v>
      </c>
      <c r="N3089" s="56">
        <v>119</v>
      </c>
      <c r="O3089" s="57">
        <v>98780042</v>
      </c>
      <c r="P3089" s="57">
        <v>120000000</v>
      </c>
      <c r="Q3089" s="26"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96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97"/>
        <v>1165</v>
      </c>
      <c r="N3090" s="56">
        <v>117</v>
      </c>
      <c r="O3090" s="57">
        <v>51533608</v>
      </c>
      <c r="P3090" s="57">
        <v>25000000</v>
      </c>
      <c r="Q3090" s="26"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96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97"/>
        <v>2867</v>
      </c>
      <c r="N3091" s="56">
        <v>96</v>
      </c>
      <c r="O3091" s="57">
        <v>5359774</v>
      </c>
      <c r="P3091" s="57">
        <v>6000000</v>
      </c>
      <c r="Q3091" s="26"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96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97"/>
        <v>85</v>
      </c>
      <c r="N3092" s="56">
        <v>102</v>
      </c>
      <c r="O3092" s="57">
        <v>254455986</v>
      </c>
      <c r="P3092" s="57">
        <v>80000000</v>
      </c>
      <c r="Q3092" s="26"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96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97"/>
        <v>3719</v>
      </c>
      <c r="N3093" s="56">
        <v>80</v>
      </c>
      <c r="O3093" s="57">
        <v>2245</v>
      </c>
      <c r="P3093" s="57">
        <v>560000</v>
      </c>
      <c r="Q3093" s="26"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96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97"/>
        <v>221</v>
      </c>
      <c r="N3094" s="56">
        <v>146</v>
      </c>
      <c r="O3094" s="57">
        <v>169705587</v>
      </c>
      <c r="P3094" s="57">
        <v>25000000</v>
      </c>
      <c r="Q3094" s="26"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96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97"/>
        <v>1405</v>
      </c>
      <c r="N3095" s="56">
        <v>101</v>
      </c>
      <c r="O3095" s="57">
        <v>40962534</v>
      </c>
      <c r="P3095" s="57">
        <v>12500000</v>
      </c>
      <c r="Q3095" s="26"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96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97"/>
        <v>3571</v>
      </c>
      <c r="N3096" s="56">
        <v>101</v>
      </c>
      <c r="O3096" s="57">
        <v>77501</v>
      </c>
      <c r="P3096" s="57">
        <v>750000</v>
      </c>
      <c r="Q3096" s="26"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96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97"/>
        <v>1780</v>
      </c>
      <c r="N3097" s="56">
        <v>105</v>
      </c>
      <c r="O3097" s="57">
        <v>29959436</v>
      </c>
      <c r="P3097" s="57">
        <v>13000000</v>
      </c>
      <c r="Q3097" s="26"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96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97"/>
        <v>1035</v>
      </c>
      <c r="N3098" s="56">
        <v>118</v>
      </c>
      <c r="O3098" s="57">
        <v>57981889</v>
      </c>
      <c r="P3098" s="57">
        <v>40000000</v>
      </c>
      <c r="Q3098" s="26"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96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97"/>
        <v>1793</v>
      </c>
      <c r="N3099" s="56">
        <v>93</v>
      </c>
      <c r="O3099" s="57">
        <v>29113588</v>
      </c>
      <c r="P3099" s="57">
        <v>40000000</v>
      </c>
      <c r="Q3099" s="26"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96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97"/>
        <v>634</v>
      </c>
      <c r="N3100" s="56">
        <v>103</v>
      </c>
      <c r="O3100" s="57">
        <v>88625922</v>
      </c>
      <c r="P3100" s="57">
        <v>45000000</v>
      </c>
      <c r="Q3100" s="26"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96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97"/>
        <v>2962</v>
      </c>
      <c r="N3101" s="56">
        <v>102</v>
      </c>
      <c r="O3101" s="57">
        <v>4105123</v>
      </c>
      <c r="P3101" s="57">
        <v>1100000</v>
      </c>
      <c r="Q3101" s="26"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96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97"/>
        <v>1658</v>
      </c>
      <c r="N3102" s="56">
        <v>114</v>
      </c>
      <c r="O3102" s="57">
        <v>33037754</v>
      </c>
      <c r="P3102" s="57">
        <v>37000000</v>
      </c>
      <c r="Q3102" s="26"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96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97"/>
        <v>1526</v>
      </c>
      <c r="N3103" s="56">
        <v>91</v>
      </c>
      <c r="O3103" s="57">
        <v>37300107</v>
      </c>
      <c r="P3103" s="57">
        <v>16000000</v>
      </c>
      <c r="Q3103" s="26"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96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97"/>
        <v>297</v>
      </c>
      <c r="N3104" s="56">
        <v>103</v>
      </c>
      <c r="O3104" s="57">
        <v>142614158</v>
      </c>
      <c r="P3104" s="57">
        <v>110000000</v>
      </c>
      <c r="Q3104" s="26"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96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97"/>
        <v>3631</v>
      </c>
      <c r="N3105" s="56">
        <v>90</v>
      </c>
      <c r="O3105" s="57">
        <v>28870</v>
      </c>
      <c r="P3105" s="57">
        <v>15000000</v>
      </c>
      <c r="Q3105" s="26"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96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97"/>
        <v>2106</v>
      </c>
      <c r="N3106" s="56">
        <v>110</v>
      </c>
      <c r="O3106" s="57">
        <v>20315324</v>
      </c>
      <c r="P3106" s="57">
        <v>75000000</v>
      </c>
      <c r="Q3106" s="26"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96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97"/>
        <v>2440</v>
      </c>
      <c r="N3107" s="56">
        <v>139</v>
      </c>
      <c r="O3107" s="57">
        <v>13303319</v>
      </c>
      <c r="P3107" s="57">
        <v>32000000</v>
      </c>
      <c r="Q3107" s="26"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96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97"/>
        <v>3251</v>
      </c>
      <c r="N3108" s="56">
        <v>102</v>
      </c>
      <c r="O3108" s="57">
        <v>1068392</v>
      </c>
      <c r="P3108" s="57">
        <v>36000000</v>
      </c>
      <c r="Q3108" s="26"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96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97"/>
        <v>189</v>
      </c>
      <c r="N3109" s="56">
        <v>115</v>
      </c>
      <c r="O3109" s="57">
        <v>181015141</v>
      </c>
      <c r="P3109" s="57">
        <v>150000000</v>
      </c>
      <c r="Q3109" s="26"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96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97"/>
        <v>1975</v>
      </c>
      <c r="N3110" s="56">
        <v>127</v>
      </c>
      <c r="O3110" s="57">
        <v>24104113</v>
      </c>
      <c r="P3110" s="57">
        <v>20000000</v>
      </c>
      <c r="Q3110" s="26"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96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97"/>
        <v>742</v>
      </c>
      <c r="N3111" s="56">
        <v>104</v>
      </c>
      <c r="O3111" s="57">
        <v>78009155</v>
      </c>
      <c r="P3111" s="57">
        <v>75000000</v>
      </c>
      <c r="Q3111" s="26"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96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97"/>
        <v>28</v>
      </c>
      <c r="N3112" s="56">
        <v>154</v>
      </c>
      <c r="O3112" s="57">
        <v>352358779</v>
      </c>
      <c r="P3112" s="57">
        <v>195000000</v>
      </c>
      <c r="Q3112" s="26"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96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97"/>
        <v>977</v>
      </c>
      <c r="N3113" s="56">
        <v>113</v>
      </c>
      <c r="O3113" s="57">
        <v>61094903</v>
      </c>
      <c r="P3113" s="57">
        <v>30000000</v>
      </c>
      <c r="Q3113" s="26"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96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97"/>
        <v>725</v>
      </c>
      <c r="N3114" s="56">
        <v>146</v>
      </c>
      <c r="O3114" s="57">
        <v>79883359</v>
      </c>
      <c r="P3114" s="57">
        <v>66000000</v>
      </c>
      <c r="Q3114" s="26"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96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97"/>
        <v>2418</v>
      </c>
      <c r="N3115" s="56">
        <v>140</v>
      </c>
      <c r="O3115" s="57">
        <v>13651662</v>
      </c>
      <c r="P3115" s="57">
        <v>25000000</v>
      </c>
      <c r="Q3115" s="26"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96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97"/>
        <v>1021</v>
      </c>
      <c r="N3116" s="56">
        <v>120</v>
      </c>
      <c r="O3116" s="57">
        <v>58700247</v>
      </c>
      <c r="P3116" s="57">
        <v>38000000</v>
      </c>
      <c r="Q3116" s="26"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96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97"/>
        <v>3169</v>
      </c>
      <c r="N3117" s="56">
        <v>112</v>
      </c>
      <c r="O3117" s="57">
        <v>1738692</v>
      </c>
      <c r="P3117" s="57">
        <v>7000000</v>
      </c>
      <c r="Q3117" s="26"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96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97"/>
        <v>3367</v>
      </c>
      <c r="N3118" s="56">
        <v>97</v>
      </c>
      <c r="O3118" s="57">
        <v>469947</v>
      </c>
      <c r="P3118" s="57">
        <v>120000</v>
      </c>
      <c r="Q3118" s="26"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96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97"/>
        <v>2401</v>
      </c>
      <c r="N3119" s="56">
        <v>117</v>
      </c>
      <c r="O3119" s="57">
        <v>13987482</v>
      </c>
      <c r="P3119" s="57">
        <v>20000000</v>
      </c>
      <c r="Q3119" s="26"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96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97"/>
        <v>1867</v>
      </c>
      <c r="N3120" s="56">
        <v>63</v>
      </c>
      <c r="O3120" s="57">
        <v>26687172</v>
      </c>
      <c r="P3120" s="57">
        <v>30000000</v>
      </c>
      <c r="Q3120" s="26"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96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97"/>
        <v>282</v>
      </c>
      <c r="N3121" s="56">
        <v>132</v>
      </c>
      <c r="O3121" s="57">
        <v>146405371</v>
      </c>
      <c r="P3121" s="57">
        <v>160000000</v>
      </c>
      <c r="Q3121" s="26"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96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97"/>
        <v>2279</v>
      </c>
      <c r="N3122" s="56">
        <v>94</v>
      </c>
      <c r="O3122" s="57">
        <v>16300302</v>
      </c>
      <c r="P3122" s="57">
        <v>12000000</v>
      </c>
      <c r="Q3122" s="26"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96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97"/>
        <v>2053</v>
      </c>
      <c r="N3123" s="56">
        <v>102</v>
      </c>
      <c r="O3123" s="57">
        <v>21557240</v>
      </c>
      <c r="P3123" s="57">
        <v>49900000</v>
      </c>
      <c r="Q3123" s="26"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96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97"/>
        <v>3187</v>
      </c>
      <c r="N3124" s="56">
        <v>90</v>
      </c>
      <c r="O3124" s="57">
        <v>1573712</v>
      </c>
      <c r="P3124" s="57">
        <v>125000</v>
      </c>
      <c r="Q3124" s="26"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96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97"/>
        <v>711</v>
      </c>
      <c r="N3125" s="56">
        <v>102</v>
      </c>
      <c r="O3125" s="57">
        <v>80360866</v>
      </c>
      <c r="P3125" s="57">
        <v>80000000</v>
      </c>
      <c r="Q3125" s="26"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96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97"/>
        <v>1648</v>
      </c>
      <c r="N3126" s="56">
        <v>87</v>
      </c>
      <c r="O3126" s="57">
        <v>33349949</v>
      </c>
      <c r="P3126" s="57">
        <v>2500000</v>
      </c>
      <c r="Q3126" s="26"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96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97"/>
        <v>313</v>
      </c>
      <c r="N3127" s="56">
        <v>109</v>
      </c>
      <c r="O3127" s="57">
        <v>138447667</v>
      </c>
      <c r="P3127" s="57">
        <v>42000000</v>
      </c>
      <c r="Q3127" s="26"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96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97"/>
        <v>2182</v>
      </c>
      <c r="N3128" s="56">
        <v>91</v>
      </c>
      <c r="O3128" s="57">
        <v>18438149</v>
      </c>
      <c r="P3128" s="57">
        <v>40000000</v>
      </c>
      <c r="Q3128" s="26"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96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97"/>
        <v>1516</v>
      </c>
      <c r="N3129" s="56">
        <v>105</v>
      </c>
      <c r="O3129" s="57">
        <v>37516013</v>
      </c>
      <c r="P3129" s="57">
        <v>69000000</v>
      </c>
      <c r="Q3129" s="26"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96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97"/>
        <v>850</v>
      </c>
      <c r="N3130" s="56">
        <v>110</v>
      </c>
      <c r="O3130" s="57">
        <v>70011073</v>
      </c>
      <c r="P3130" s="57">
        <v>12000000</v>
      </c>
      <c r="Q3130" s="26"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96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97"/>
        <v>1898</v>
      </c>
      <c r="N3131" s="56">
        <v>101</v>
      </c>
      <c r="O3131" s="57">
        <v>25863915</v>
      </c>
      <c r="P3131" s="57">
        <v>35000000</v>
      </c>
      <c r="Q3131" s="26"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96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97"/>
        <v>1056</v>
      </c>
      <c r="N3132" s="56">
        <v>113</v>
      </c>
      <c r="O3132" s="57">
        <v>56724080</v>
      </c>
      <c r="P3132" s="57">
        <v>50000000</v>
      </c>
      <c r="Q3132" s="26"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96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97"/>
        <v>3456</v>
      </c>
      <c r="N3133" s="56">
        <v>127</v>
      </c>
      <c r="O3133" s="57">
        <v>225377</v>
      </c>
      <c r="P3133" s="57">
        <v>8900000</v>
      </c>
      <c r="Q3133" s="26"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96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97"/>
        <v>2702</v>
      </c>
      <c r="N3134" s="56">
        <v>107</v>
      </c>
      <c r="O3134" s="57">
        <v>7918283</v>
      </c>
      <c r="P3134" s="57">
        <v>12000000</v>
      </c>
      <c r="Q3134" s="26"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96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97"/>
        <v>323</v>
      </c>
      <c r="N3135" s="56">
        <v>130</v>
      </c>
      <c r="O3135" s="57">
        <v>136019448</v>
      </c>
      <c r="P3135" s="57">
        <v>44500000</v>
      </c>
      <c r="Q3135" s="26"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96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97"/>
        <v>3012</v>
      </c>
      <c r="N3136" s="56">
        <v>111</v>
      </c>
      <c r="O3136" s="57">
        <v>3333823</v>
      </c>
      <c r="P3136" s="57">
        <v>10000000</v>
      </c>
      <c r="Q3136" s="26"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96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97"/>
        <v>3382</v>
      </c>
      <c r="N3137" s="56">
        <v>87</v>
      </c>
      <c r="O3137" s="57">
        <v>418268</v>
      </c>
      <c r="P3137" s="57">
        <v>3000000</v>
      </c>
      <c r="Q3137" s="26"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98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si="97"/>
        <v>918</v>
      </c>
      <c r="N3138" s="56">
        <v>131</v>
      </c>
      <c r="O3138" s="57">
        <v>65173160</v>
      </c>
      <c r="P3138" s="57">
        <v>209000000</v>
      </c>
      <c r="Q3138" s="26"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98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ref="M3139:M3202" si="99">RANK(O3139,O:O)</f>
        <v>2471</v>
      </c>
      <c r="N3139" s="56">
        <v>93</v>
      </c>
      <c r="O3139" s="57">
        <v>12784397</v>
      </c>
      <c r="P3139" s="57">
        <v>1800000</v>
      </c>
      <c r="Q3139" s="26"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98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99"/>
        <v>2117</v>
      </c>
      <c r="N3140" s="56">
        <v>107</v>
      </c>
      <c r="O3140" s="57">
        <v>20113965</v>
      </c>
      <c r="P3140" s="57">
        <v>40000000</v>
      </c>
      <c r="Q3140" s="26"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98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99"/>
        <v>3340</v>
      </c>
      <c r="N3141" s="56">
        <v>108</v>
      </c>
      <c r="O3141" s="57">
        <v>594904</v>
      </c>
      <c r="P3141" s="57">
        <v>1200000</v>
      </c>
      <c r="Q3141" s="26"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98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99"/>
        <v>101</v>
      </c>
      <c r="N3142" s="56">
        <v>93</v>
      </c>
      <c r="O3142" s="57">
        <v>237282182</v>
      </c>
      <c r="P3142" s="57">
        <v>185000000</v>
      </c>
      <c r="Q3142" s="26"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98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99"/>
        <v>2629</v>
      </c>
      <c r="N3143" s="56">
        <v>92</v>
      </c>
      <c r="O3143" s="57">
        <v>9483821</v>
      </c>
      <c r="P3143" s="57">
        <v>55000000</v>
      </c>
      <c r="Q3143" s="26"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98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99"/>
        <v>3534</v>
      </c>
      <c r="N3144" s="56">
        <v>86</v>
      </c>
      <c r="O3144" s="57">
        <v>111300</v>
      </c>
      <c r="P3144" s="57">
        <v>225000</v>
      </c>
      <c r="Q3144" s="26"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98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99"/>
        <v>2830</v>
      </c>
      <c r="N3145" s="56">
        <v>84</v>
      </c>
      <c r="O3145" s="57">
        <v>5895238</v>
      </c>
      <c r="P3145" s="57">
        <v>6000000</v>
      </c>
      <c r="Q3145" s="26"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98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99"/>
        <v>2820</v>
      </c>
      <c r="N3146" s="56">
        <v>116</v>
      </c>
      <c r="O3146" s="57">
        <v>6002756</v>
      </c>
      <c r="P3146" s="57">
        <v>20000000</v>
      </c>
      <c r="Q3146" s="26"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98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99"/>
        <v>2195</v>
      </c>
      <c r="N3147" s="56">
        <v>86</v>
      </c>
      <c r="O3147" s="57">
        <v>18112929</v>
      </c>
      <c r="P3147" s="57">
        <v>1000000</v>
      </c>
      <c r="Q3147" s="26"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98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99"/>
        <v>930</v>
      </c>
      <c r="N3148" s="56">
        <v>89</v>
      </c>
      <c r="O3148" s="57">
        <v>64572496</v>
      </c>
      <c r="P3148" s="57">
        <v>12000000</v>
      </c>
      <c r="Q3148" s="26"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98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99"/>
        <v>1852</v>
      </c>
      <c r="N3149" s="56">
        <v>172</v>
      </c>
      <c r="O3149" s="57">
        <v>27098580</v>
      </c>
      <c r="P3149" s="57">
        <v>102000000</v>
      </c>
      <c r="Q3149" s="26"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98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99"/>
        <v>3418</v>
      </c>
      <c r="N3150" s="56">
        <v>90</v>
      </c>
      <c r="O3150" s="57">
        <v>318622</v>
      </c>
      <c r="P3150" s="57">
        <v>270000</v>
      </c>
      <c r="Q3150" s="26"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98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99"/>
        <v>896</v>
      </c>
      <c r="N3151" s="56">
        <v>109</v>
      </c>
      <c r="O3151" s="57">
        <v>66489425</v>
      </c>
      <c r="P3151" s="57">
        <v>25000000</v>
      </c>
      <c r="Q3151" s="26"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98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99"/>
        <v>727</v>
      </c>
      <c r="N3152" s="56">
        <v>113</v>
      </c>
      <c r="O3152" s="57">
        <v>79711678</v>
      </c>
      <c r="P3152" s="57">
        <v>100000000</v>
      </c>
      <c r="Q3152" s="26"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98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99"/>
        <v>3585</v>
      </c>
      <c r="N3153" s="56">
        <v>95</v>
      </c>
      <c r="O3153" s="57">
        <v>65804</v>
      </c>
      <c r="P3153" s="57">
        <v>12000000</v>
      </c>
      <c r="Q3153" s="26"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98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99"/>
        <v>3497</v>
      </c>
      <c r="N3154" s="56">
        <v>88</v>
      </c>
      <c r="O3154" s="57">
        <v>151389</v>
      </c>
      <c r="P3154" s="57">
        <v>500000</v>
      </c>
      <c r="Q3154" s="26"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98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99"/>
        <v>3721</v>
      </c>
      <c r="N3155" s="56">
        <v>87</v>
      </c>
      <c r="O3155" s="57">
        <v>1332</v>
      </c>
      <c r="P3155" s="57">
        <v>500000</v>
      </c>
      <c r="Q3155" s="26"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98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99"/>
        <v>1227</v>
      </c>
      <c r="N3156" s="56">
        <v>94</v>
      </c>
      <c r="O3156" s="57">
        <v>49002815</v>
      </c>
      <c r="P3156" s="57">
        <v>22000000</v>
      </c>
      <c r="Q3156" s="26"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98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99"/>
        <v>239</v>
      </c>
      <c r="N3157" s="56">
        <v>165</v>
      </c>
      <c r="O3157" s="57">
        <v>162804648</v>
      </c>
      <c r="P3157" s="57">
        <v>100000000</v>
      </c>
      <c r="Q3157" s="26"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98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99"/>
        <v>2431</v>
      </c>
      <c r="N3158" s="56">
        <v>95</v>
      </c>
      <c r="O3158" s="57">
        <v>13401683</v>
      </c>
      <c r="P3158" s="57">
        <v>35000000</v>
      </c>
      <c r="Q3158" s="26"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98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99"/>
        <v>3720</v>
      </c>
      <c r="N3159" s="56">
        <v>83</v>
      </c>
      <c r="O3159" s="57">
        <v>1521</v>
      </c>
      <c r="P3159" s="57">
        <v>1500000</v>
      </c>
      <c r="Q3159" s="26"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98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99"/>
        <v>1404</v>
      </c>
      <c r="N3160" s="56">
        <v>109</v>
      </c>
      <c r="O3160" s="57">
        <v>40983001</v>
      </c>
      <c r="P3160" s="57">
        <v>7000000</v>
      </c>
      <c r="Q3160" s="26"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98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99"/>
        <v>3581</v>
      </c>
      <c r="N3161" s="56">
        <v>80</v>
      </c>
      <c r="O3161" s="57">
        <v>71442</v>
      </c>
      <c r="P3161" s="57">
        <v>9600000</v>
      </c>
      <c r="Q3161" s="26"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98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99"/>
        <v>3074</v>
      </c>
      <c r="N3162" s="56">
        <v>80</v>
      </c>
      <c r="O3162" s="57">
        <v>2833383</v>
      </c>
      <c r="P3162" s="57">
        <v>427000</v>
      </c>
      <c r="Q3162" s="26"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98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99"/>
        <v>587</v>
      </c>
      <c r="N3163" s="56">
        <v>138</v>
      </c>
      <c r="O3163" s="57">
        <v>93749203</v>
      </c>
      <c r="P3163" s="57">
        <v>31000000</v>
      </c>
      <c r="Q3163" s="26"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98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99"/>
        <v>3219</v>
      </c>
      <c r="N3164" s="56">
        <v>88</v>
      </c>
      <c r="O3164" s="57">
        <v>1243961</v>
      </c>
      <c r="P3164" s="57">
        <v>850000</v>
      </c>
      <c r="Q3164" s="26"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98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99"/>
        <v>2848</v>
      </c>
      <c r="N3165" s="56">
        <v>145</v>
      </c>
      <c r="O3165" s="57">
        <v>5669081</v>
      </c>
      <c r="P3165" s="57">
        <v>10818775</v>
      </c>
      <c r="Q3165" s="26"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98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99"/>
        <v>1576</v>
      </c>
      <c r="N3166" s="56">
        <v>87</v>
      </c>
      <c r="O3166" s="57">
        <v>35287788</v>
      </c>
      <c r="P3166" s="57">
        <v>39000000</v>
      </c>
      <c r="Q3166" s="26"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98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99"/>
        <v>2634</v>
      </c>
      <c r="N3167" s="56">
        <v>86</v>
      </c>
      <c r="O3167" s="57">
        <v>9402410</v>
      </c>
      <c r="P3167" s="57">
        <v>14000000</v>
      </c>
      <c r="Q3167" s="26"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98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99"/>
        <v>3559</v>
      </c>
      <c r="N3168" s="56">
        <v>112</v>
      </c>
      <c r="O3168" s="57">
        <v>96734</v>
      </c>
      <c r="P3168" s="57">
        <v>1000000</v>
      </c>
      <c r="Q3168" s="26"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98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99"/>
        <v>1302</v>
      </c>
      <c r="N3169" s="56">
        <v>105</v>
      </c>
      <c r="O3169" s="57">
        <v>45290318</v>
      </c>
      <c r="P3169" s="57">
        <v>42000000</v>
      </c>
      <c r="Q3169" s="26"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98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99"/>
        <v>2416</v>
      </c>
      <c r="N3170" s="56">
        <v>100</v>
      </c>
      <c r="O3170" s="57">
        <v>13746550</v>
      </c>
      <c r="P3170" s="57">
        <v>2000000</v>
      </c>
      <c r="Q3170" s="26"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98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99"/>
        <v>948</v>
      </c>
      <c r="N3171" s="56">
        <v>100</v>
      </c>
      <c r="O3171" s="57">
        <v>63536011</v>
      </c>
      <c r="P3171" s="57">
        <v>30000000</v>
      </c>
      <c r="Q3171" s="26"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98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99"/>
        <v>277</v>
      </c>
      <c r="N3172" s="56">
        <v>91</v>
      </c>
      <c r="O3172" s="57">
        <v>148313048</v>
      </c>
      <c r="P3172" s="57">
        <v>85000000</v>
      </c>
      <c r="Q3172" s="26"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98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99"/>
        <v>1714</v>
      </c>
      <c r="N3173" s="56">
        <v>101</v>
      </c>
      <c r="O3173" s="57">
        <v>31607598</v>
      </c>
      <c r="P3173" s="57">
        <v>6900000</v>
      </c>
      <c r="Q3173" s="26"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98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99"/>
        <v>245</v>
      </c>
      <c r="N3174" s="56">
        <v>88</v>
      </c>
      <c r="O3174" s="57">
        <v>161317423</v>
      </c>
      <c r="P3174" s="57">
        <v>95000000</v>
      </c>
      <c r="Q3174" s="26"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98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99"/>
        <v>3710</v>
      </c>
      <c r="N3175" s="56">
        <v>93</v>
      </c>
      <c r="O3175" s="57">
        <v>4063</v>
      </c>
      <c r="P3175" s="57">
        <v>4000000</v>
      </c>
      <c r="Q3175" s="26"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98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99"/>
        <v>3043</v>
      </c>
      <c r="N3176" s="56">
        <v>176</v>
      </c>
      <c r="O3176" s="57">
        <v>3047539</v>
      </c>
      <c r="P3176" s="57">
        <v>7217600</v>
      </c>
      <c r="Q3176" s="26"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98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99"/>
        <v>720</v>
      </c>
      <c r="N3177" s="56">
        <v>130</v>
      </c>
      <c r="O3177" s="57">
        <v>80033643</v>
      </c>
      <c r="P3177" s="57">
        <v>60000000</v>
      </c>
      <c r="Q3177" s="26"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98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99"/>
        <v>801</v>
      </c>
      <c r="N3178" s="56">
        <v>132</v>
      </c>
      <c r="O3178" s="57">
        <v>73058679</v>
      </c>
      <c r="P3178" s="57">
        <v>263700000</v>
      </c>
      <c r="Q3178" s="26"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98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99"/>
        <v>511</v>
      </c>
      <c r="N3179" s="56">
        <v>94</v>
      </c>
      <c r="O3179" s="57">
        <v>103812241</v>
      </c>
      <c r="P3179" s="57">
        <v>79000000</v>
      </c>
      <c r="Q3179" s="26"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98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99"/>
        <v>1742</v>
      </c>
      <c r="N3180" s="56">
        <v>118</v>
      </c>
      <c r="O3180" s="57">
        <v>30920167</v>
      </c>
      <c r="P3180" s="57">
        <v>25000000</v>
      </c>
      <c r="Q3180" s="26"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98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99"/>
        <v>1931</v>
      </c>
      <c r="N3181" s="56">
        <v>93</v>
      </c>
      <c r="O3181" s="57">
        <v>25240988</v>
      </c>
      <c r="P3181" s="57">
        <v>12000000</v>
      </c>
      <c r="Q3181" s="26"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98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99"/>
        <v>2352</v>
      </c>
      <c r="N3182" s="56">
        <v>97</v>
      </c>
      <c r="O3182" s="57">
        <v>14938570</v>
      </c>
      <c r="P3182" s="57">
        <v>15000000</v>
      </c>
      <c r="Q3182" s="26"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98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99"/>
        <v>273</v>
      </c>
      <c r="N3183" s="56">
        <v>158</v>
      </c>
      <c r="O3183" s="57">
        <v>148775460</v>
      </c>
      <c r="P3183" s="57">
        <v>61000000</v>
      </c>
      <c r="Q3183" s="26"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98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99"/>
        <v>385</v>
      </c>
      <c r="N3184" s="56">
        <v>127</v>
      </c>
      <c r="O3184" s="57">
        <v>124976634</v>
      </c>
      <c r="P3184" s="57">
        <v>120000000</v>
      </c>
      <c r="Q3184" s="26"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98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99"/>
        <v>185</v>
      </c>
      <c r="N3185" s="56">
        <v>150</v>
      </c>
      <c r="O3185" s="57">
        <v>182204440</v>
      </c>
      <c r="P3185" s="57">
        <v>65000000</v>
      </c>
      <c r="Q3185" s="26"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98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99"/>
        <v>2383</v>
      </c>
      <c r="N3186" s="56">
        <v>95</v>
      </c>
      <c r="O3186" s="57">
        <v>14291570</v>
      </c>
      <c r="P3186" s="57">
        <v>20000000</v>
      </c>
      <c r="Q3186" s="26"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98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99"/>
        <v>898</v>
      </c>
      <c r="N3187" s="56">
        <v>119</v>
      </c>
      <c r="O3187" s="57">
        <v>66468315</v>
      </c>
      <c r="P3187" s="57">
        <v>30000000</v>
      </c>
      <c r="Q3187" s="26"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98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99"/>
        <v>126</v>
      </c>
      <c r="N3188" s="56">
        <v>93</v>
      </c>
      <c r="O3188" s="57">
        <v>216366733</v>
      </c>
      <c r="P3188" s="57">
        <v>145000000</v>
      </c>
      <c r="Q3188" s="26"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98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99"/>
        <v>911</v>
      </c>
      <c r="N3189" s="56">
        <v>114</v>
      </c>
      <c r="O3189" s="57">
        <v>65623128</v>
      </c>
      <c r="P3189" s="57">
        <v>20000000</v>
      </c>
      <c r="Q3189" s="26"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98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99"/>
        <v>448</v>
      </c>
      <c r="N3190" s="56">
        <v>110</v>
      </c>
      <c r="O3190" s="57">
        <v>113709992</v>
      </c>
      <c r="P3190" s="57">
        <v>7000000</v>
      </c>
      <c r="Q3190" s="26"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98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99"/>
        <v>2173</v>
      </c>
      <c r="N3191" s="56">
        <v>102</v>
      </c>
      <c r="O3191" s="57">
        <v>18600911</v>
      </c>
      <c r="P3191" s="57">
        <v>42000000</v>
      </c>
      <c r="Q3191" s="26"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98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99"/>
        <v>3677</v>
      </c>
      <c r="N3192" s="56">
        <v>89</v>
      </c>
      <c r="O3192" s="57">
        <v>12843</v>
      </c>
      <c r="P3192" s="57">
        <v>6000000</v>
      </c>
      <c r="Q3192" s="26"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98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99"/>
        <v>196</v>
      </c>
      <c r="N3193" s="56">
        <v>106</v>
      </c>
      <c r="O3193" s="57">
        <v>179020854</v>
      </c>
      <c r="P3193" s="57">
        <v>225000000</v>
      </c>
      <c r="Q3193" s="26"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98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99"/>
        <v>3570</v>
      </c>
      <c r="N3194" s="56">
        <v>97</v>
      </c>
      <c r="O3194" s="57">
        <v>78030</v>
      </c>
      <c r="P3194" s="57">
        <v>200000</v>
      </c>
      <c r="Q3194" s="26"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98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99"/>
        <v>927</v>
      </c>
      <c r="N3195" s="56">
        <v>106</v>
      </c>
      <c r="O3195" s="57">
        <v>64933670</v>
      </c>
      <c r="P3195" s="57">
        <v>85000000</v>
      </c>
      <c r="Q3195" s="26"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98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99"/>
        <v>1296</v>
      </c>
      <c r="N3196" s="56">
        <v>94</v>
      </c>
      <c r="O3196" s="57">
        <v>45507053</v>
      </c>
      <c r="P3196" s="57">
        <v>16000000</v>
      </c>
      <c r="Q3196" s="26"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98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99"/>
        <v>2050</v>
      </c>
      <c r="N3197" s="56">
        <v>130</v>
      </c>
      <c r="O3197" s="57">
        <v>21589307</v>
      </c>
      <c r="P3197" s="57">
        <v>10000000</v>
      </c>
      <c r="Q3197" s="26"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98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99"/>
        <v>3309</v>
      </c>
      <c r="N3198" s="56">
        <v>137</v>
      </c>
      <c r="O3198" s="57">
        <v>717753</v>
      </c>
      <c r="P3198" s="57">
        <v>25000000</v>
      </c>
      <c r="Q3198" s="26"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98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99"/>
        <v>1878</v>
      </c>
      <c r="N3199" s="56">
        <v>91</v>
      </c>
      <c r="O3199" s="57">
        <v>26404753</v>
      </c>
      <c r="P3199" s="57">
        <v>40000000</v>
      </c>
      <c r="Q3199" s="26"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98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99"/>
        <v>1117</v>
      </c>
      <c r="N3200" s="56">
        <v>96</v>
      </c>
      <c r="O3200" s="57">
        <v>53884821</v>
      </c>
      <c r="P3200" s="57">
        <v>5000000</v>
      </c>
      <c r="Q3200" s="26"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98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99"/>
        <v>1073</v>
      </c>
      <c r="N3201" s="56">
        <v>92</v>
      </c>
      <c r="O3201" s="57">
        <v>55994557</v>
      </c>
      <c r="P3201" s="57">
        <v>60000000</v>
      </c>
      <c r="Q3201" s="26"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0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si="99"/>
        <v>748</v>
      </c>
      <c r="N3202" s="56">
        <v>105</v>
      </c>
      <c r="O3202" s="57">
        <v>77264926</v>
      </c>
      <c r="P3202" s="57">
        <v>25000000</v>
      </c>
      <c r="Q3202" s="26"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0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ref="M3203:M3266" si="101">RANK(O3203,O:O)</f>
        <v>925</v>
      </c>
      <c r="N3203" s="56">
        <v>112</v>
      </c>
      <c r="O3203" s="57">
        <v>64998368</v>
      </c>
      <c r="P3203" s="57">
        <v>17000000</v>
      </c>
      <c r="Q3203" s="26"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0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01"/>
        <v>2450</v>
      </c>
      <c r="N3204" s="56">
        <v>105</v>
      </c>
      <c r="O3204" s="57">
        <v>13101142</v>
      </c>
      <c r="P3204" s="57">
        <v>35000000</v>
      </c>
      <c r="Q3204" s="26"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0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01"/>
        <v>2110</v>
      </c>
      <c r="N3205" s="56">
        <v>91</v>
      </c>
      <c r="O3205" s="57">
        <v>20275446</v>
      </c>
      <c r="P3205" s="57">
        <v>35000000</v>
      </c>
      <c r="Q3205" s="26"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0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01"/>
        <v>1098</v>
      </c>
      <c r="N3206" s="56">
        <v>93</v>
      </c>
      <c r="O3206" s="57">
        <v>54724272</v>
      </c>
      <c r="P3206" s="57">
        <v>12000000</v>
      </c>
      <c r="Q3206" s="26"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0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01"/>
        <v>374</v>
      </c>
      <c r="N3207" s="56">
        <v>124</v>
      </c>
      <c r="O3207" s="57">
        <v>126464904</v>
      </c>
      <c r="P3207" s="57">
        <v>130000000</v>
      </c>
      <c r="Q3207" s="26"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0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01"/>
        <v>2722</v>
      </c>
      <c r="N3208" s="56">
        <v>106</v>
      </c>
      <c r="O3208" s="57">
        <v>7556708</v>
      </c>
      <c r="P3208" s="57">
        <v>15000000</v>
      </c>
      <c r="Q3208" s="26"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0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01"/>
        <v>2183</v>
      </c>
      <c r="N3209" s="56">
        <v>98</v>
      </c>
      <c r="O3209" s="57">
        <v>18381787</v>
      </c>
      <c r="P3209" s="57">
        <v>11000000</v>
      </c>
      <c r="Q3209" s="26"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0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01"/>
        <v>1215</v>
      </c>
      <c r="N3210" s="56">
        <v>125</v>
      </c>
      <c r="O3210" s="57">
        <v>49875589</v>
      </c>
      <c r="P3210" s="57">
        <v>58000000</v>
      </c>
      <c r="Q3210" s="26"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0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01"/>
        <v>1372</v>
      </c>
      <c r="N3211" s="56">
        <v>96</v>
      </c>
      <c r="O3211" s="57">
        <v>42345531</v>
      </c>
      <c r="P3211" s="57">
        <v>65000000</v>
      </c>
      <c r="Q3211" s="26"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0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01"/>
        <v>513</v>
      </c>
      <c r="N3212" s="56">
        <v>97</v>
      </c>
      <c r="O3212" s="57">
        <v>103400692</v>
      </c>
      <c r="P3212" s="57">
        <v>145000000</v>
      </c>
      <c r="Q3212" s="26"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0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01"/>
        <v>3013</v>
      </c>
      <c r="N3213" s="56">
        <v>89</v>
      </c>
      <c r="O3213" s="57">
        <v>3325638</v>
      </c>
      <c r="P3213" s="57">
        <v>2500000</v>
      </c>
      <c r="Q3213" s="26"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0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01"/>
        <v>1471</v>
      </c>
      <c r="N3214" s="56">
        <v>136</v>
      </c>
      <c r="O3214" s="57">
        <v>38509342</v>
      </c>
      <c r="P3214" s="57">
        <v>75000000</v>
      </c>
      <c r="Q3214" s="26"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0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01"/>
        <v>2242</v>
      </c>
      <c r="N3215" s="56">
        <v>94</v>
      </c>
      <c r="O3215" s="57">
        <v>17120019</v>
      </c>
      <c r="P3215" s="57">
        <v>30000000</v>
      </c>
      <c r="Q3215" s="26"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0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01"/>
        <v>376</v>
      </c>
      <c r="N3216" s="56">
        <v>115</v>
      </c>
      <c r="O3216" s="57">
        <v>126149655</v>
      </c>
      <c r="P3216" s="57">
        <v>85000000</v>
      </c>
      <c r="Q3216" s="26"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0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01"/>
        <v>2970</v>
      </c>
      <c r="N3217" s="56">
        <v>86</v>
      </c>
      <c r="O3217" s="57">
        <v>4007792</v>
      </c>
      <c r="P3217" s="57">
        <v>750000</v>
      </c>
      <c r="Q3217" s="26"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0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01"/>
        <v>1261</v>
      </c>
      <c r="N3218" s="56">
        <v>141</v>
      </c>
      <c r="O3218" s="57">
        <v>47307550</v>
      </c>
      <c r="P3218" s="57">
        <v>45000000</v>
      </c>
      <c r="Q3218" s="26"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0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01"/>
        <v>2777</v>
      </c>
      <c r="N3219" s="56">
        <v>101</v>
      </c>
      <c r="O3219" s="57">
        <v>6619173</v>
      </c>
      <c r="P3219" s="57">
        <v>10000000</v>
      </c>
      <c r="Q3219" s="26"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0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01"/>
        <v>2348</v>
      </c>
      <c r="N3220" s="56">
        <v>110</v>
      </c>
      <c r="O3220" s="57">
        <v>14989761</v>
      </c>
      <c r="P3220" s="57">
        <v>15000000</v>
      </c>
      <c r="Q3220" s="26"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0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01"/>
        <v>2221</v>
      </c>
      <c r="N3221" s="56">
        <v>95</v>
      </c>
      <c r="O3221" s="57">
        <v>17529157</v>
      </c>
      <c r="P3221" s="57">
        <v>20000000</v>
      </c>
      <c r="Q3221" s="26"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0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01"/>
        <v>343</v>
      </c>
      <c r="N3222" s="56">
        <v>122</v>
      </c>
      <c r="O3222" s="57">
        <v>132088910</v>
      </c>
      <c r="P3222" s="57">
        <v>21000000</v>
      </c>
      <c r="Q3222" s="26"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0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01"/>
        <v>1243</v>
      </c>
      <c r="N3223" s="56">
        <v>110</v>
      </c>
      <c r="O3223" s="57">
        <v>48056940</v>
      </c>
      <c r="P3223" s="57">
        <v>3000000</v>
      </c>
      <c r="Q3223" s="26"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0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01"/>
        <v>50</v>
      </c>
      <c r="N3224" s="56">
        <v>143</v>
      </c>
      <c r="O3224" s="57">
        <v>304360277</v>
      </c>
      <c r="P3224" s="57">
        <v>200000000</v>
      </c>
      <c r="Q3224" s="26"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0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01"/>
        <v>257</v>
      </c>
      <c r="N3225" s="56">
        <v>132</v>
      </c>
      <c r="O3225" s="57">
        <v>155111815</v>
      </c>
      <c r="P3225" s="57">
        <v>170000000</v>
      </c>
      <c r="Q3225" s="26"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0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01"/>
        <v>1965</v>
      </c>
      <c r="N3226" s="56">
        <v>116</v>
      </c>
      <c r="O3226" s="57">
        <v>24397469</v>
      </c>
      <c r="P3226" s="57">
        <v>17000000</v>
      </c>
      <c r="Q3226" s="26"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0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01"/>
        <v>2390</v>
      </c>
      <c r="N3227" s="56">
        <v>94</v>
      </c>
      <c r="O3227" s="57">
        <v>14123773</v>
      </c>
      <c r="P3227" s="57">
        <v>5000000</v>
      </c>
      <c r="Q3227" s="26"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0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01"/>
        <v>1587</v>
      </c>
      <c r="N3228" s="56">
        <v>99</v>
      </c>
      <c r="O3228" s="57">
        <v>35057332</v>
      </c>
      <c r="P3228" s="57">
        <v>33000000</v>
      </c>
      <c r="Q3228" s="26"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0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01"/>
        <v>3481</v>
      </c>
      <c r="N3229" s="56">
        <v>96</v>
      </c>
      <c r="O3229" s="57">
        <v>183125</v>
      </c>
      <c r="P3229" s="57">
        <v>35000000</v>
      </c>
      <c r="Q3229" s="26"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0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01"/>
        <v>308</v>
      </c>
      <c r="N3230" s="56">
        <v>98</v>
      </c>
      <c r="O3230" s="57">
        <v>139852971</v>
      </c>
      <c r="P3230" s="57">
        <v>45000000</v>
      </c>
      <c r="Q3230" s="26"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0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01"/>
        <v>119</v>
      </c>
      <c r="N3231" s="56">
        <v>112</v>
      </c>
      <c r="O3231" s="57">
        <v>218628680</v>
      </c>
      <c r="P3231" s="57">
        <v>50000000</v>
      </c>
      <c r="Q3231" s="26"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0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01"/>
        <v>1537</v>
      </c>
      <c r="N3232" s="56">
        <v>116</v>
      </c>
      <c r="O3232" s="57">
        <v>36931089</v>
      </c>
      <c r="P3232" s="57">
        <v>70000000</v>
      </c>
      <c r="Q3232" s="26"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0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01"/>
        <v>3363</v>
      </c>
      <c r="N3233" s="56">
        <v>96</v>
      </c>
      <c r="O3233" s="57">
        <v>484221</v>
      </c>
      <c r="P3233" s="57">
        <v>1000000</v>
      </c>
      <c r="Q3233" s="26"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0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01"/>
        <v>73</v>
      </c>
      <c r="N3234" s="56">
        <v>153</v>
      </c>
      <c r="O3234" s="57">
        <v>262030663</v>
      </c>
      <c r="P3234" s="57">
        <v>230000000</v>
      </c>
      <c r="Q3234" s="26"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0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01"/>
        <v>2895</v>
      </c>
      <c r="N3235" s="56">
        <v>83</v>
      </c>
      <c r="O3235" s="57">
        <v>4930798</v>
      </c>
      <c r="P3235" s="57">
        <v>17000000</v>
      </c>
      <c r="Q3235" s="26"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0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01"/>
        <v>4</v>
      </c>
      <c r="N3236" s="56">
        <v>173</v>
      </c>
      <c r="O3236" s="57">
        <v>623279547</v>
      </c>
      <c r="P3236" s="57">
        <v>220000000</v>
      </c>
      <c r="Q3236" s="26"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0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01"/>
        <v>451</v>
      </c>
      <c r="N3237" s="56">
        <v>135</v>
      </c>
      <c r="O3237" s="57">
        <v>113165635</v>
      </c>
      <c r="P3237" s="57">
        <v>125000000</v>
      </c>
      <c r="Q3237" s="26"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0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01"/>
        <v>3697</v>
      </c>
      <c r="N3238" s="56">
        <v>101</v>
      </c>
      <c r="O3238" s="57">
        <v>6643</v>
      </c>
      <c r="P3238" s="57">
        <v>900000</v>
      </c>
      <c r="Q3238" s="26"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0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01"/>
        <v>1380</v>
      </c>
      <c r="N3239" s="56">
        <v>95</v>
      </c>
      <c r="O3239" s="57">
        <v>42043633</v>
      </c>
      <c r="P3239" s="57">
        <v>30000000</v>
      </c>
      <c r="Q3239" s="26"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0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01"/>
        <v>645</v>
      </c>
      <c r="N3240" s="56">
        <v>85</v>
      </c>
      <c r="O3240" s="57">
        <v>86897182</v>
      </c>
      <c r="P3240" s="57">
        <v>95000000</v>
      </c>
      <c r="Q3240" s="26"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0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01"/>
        <v>2988</v>
      </c>
      <c r="N3241" s="56">
        <v>93</v>
      </c>
      <c r="O3241" s="57">
        <v>3749061</v>
      </c>
      <c r="P3241" s="57">
        <v>20000000</v>
      </c>
      <c r="Q3241" s="26"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0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01"/>
        <v>2765</v>
      </c>
      <c r="N3242" s="56">
        <v>82</v>
      </c>
      <c r="O3242" s="57">
        <v>6842058</v>
      </c>
      <c r="P3242" s="57">
        <v>10000000</v>
      </c>
      <c r="Q3242" s="26"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0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01"/>
        <v>9</v>
      </c>
      <c r="N3243" s="56">
        <v>164</v>
      </c>
      <c r="O3243" s="57">
        <v>448130642</v>
      </c>
      <c r="P3243" s="57">
        <v>250000000</v>
      </c>
      <c r="Q3243" s="26"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0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01"/>
        <v>1128</v>
      </c>
      <c r="N3244" s="56">
        <v>83</v>
      </c>
      <c r="O3244" s="57">
        <v>53245055</v>
      </c>
      <c r="P3244" s="57">
        <v>1000000</v>
      </c>
      <c r="Q3244" s="26"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0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01"/>
        <v>1008</v>
      </c>
      <c r="N3245" s="56">
        <v>99</v>
      </c>
      <c r="O3245" s="57">
        <v>59617068</v>
      </c>
      <c r="P3245" s="57">
        <v>65000000</v>
      </c>
      <c r="Q3245" s="26"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0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01"/>
        <v>657</v>
      </c>
      <c r="N3246" s="56">
        <v>103</v>
      </c>
      <c r="O3246" s="57">
        <v>85017401</v>
      </c>
      <c r="P3246" s="57">
        <v>92000000</v>
      </c>
      <c r="Q3246" s="26"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0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01"/>
        <v>1808</v>
      </c>
      <c r="N3247" s="56">
        <v>131</v>
      </c>
      <c r="O3247" s="57">
        <v>28644770</v>
      </c>
      <c r="P3247" s="57">
        <v>30000000</v>
      </c>
      <c r="Q3247" s="26"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0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01"/>
        <v>3718</v>
      </c>
      <c r="N3248" s="56">
        <v>106</v>
      </c>
      <c r="O3248" s="57">
        <v>2436</v>
      </c>
      <c r="P3248" s="57">
        <v>2000000</v>
      </c>
      <c r="Q3248" s="26"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0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01"/>
        <v>1529</v>
      </c>
      <c r="N3249" s="56">
        <v>95</v>
      </c>
      <c r="O3249" s="57">
        <v>37101011</v>
      </c>
      <c r="P3249" s="57">
        <v>40000000</v>
      </c>
      <c r="Q3249" s="26"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0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01"/>
        <v>51</v>
      </c>
      <c r="N3250" s="56">
        <v>182</v>
      </c>
      <c r="O3250" s="57">
        <v>303001229</v>
      </c>
      <c r="P3250" s="57">
        <v>180000000</v>
      </c>
      <c r="Q3250" s="26"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0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01"/>
        <v>17</v>
      </c>
      <c r="N3251" s="56">
        <v>142</v>
      </c>
      <c r="O3251" s="57">
        <v>407999255</v>
      </c>
      <c r="P3251" s="57">
        <v>78000000</v>
      </c>
      <c r="Q3251" s="26"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0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01"/>
        <v>3336</v>
      </c>
      <c r="N3252" s="56">
        <v>115</v>
      </c>
      <c r="O3252" s="57">
        <v>610968</v>
      </c>
      <c r="P3252" s="57">
        <v>3800000</v>
      </c>
      <c r="Q3252" s="26"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0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01"/>
        <v>3155</v>
      </c>
      <c r="N3253" s="56">
        <v>106</v>
      </c>
      <c r="O3253" s="57">
        <v>1939441</v>
      </c>
      <c r="P3253" s="57">
        <v>10000000</v>
      </c>
      <c r="Q3253" s="26"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0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01"/>
        <v>2157</v>
      </c>
      <c r="N3254" s="56">
        <v>114</v>
      </c>
      <c r="O3254" s="57">
        <v>18996755</v>
      </c>
      <c r="P3254" s="57">
        <v>45000000</v>
      </c>
      <c r="Q3254" s="26"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0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01"/>
        <v>3234</v>
      </c>
      <c r="N3255" s="56">
        <v>101</v>
      </c>
      <c r="O3255" s="57">
        <v>1163508</v>
      </c>
      <c r="P3255" s="57">
        <v>2500000</v>
      </c>
      <c r="Q3255" s="26"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0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01"/>
        <v>989</v>
      </c>
      <c r="N3256" s="56">
        <v>101</v>
      </c>
      <c r="O3256" s="57">
        <v>60443237</v>
      </c>
      <c r="P3256" s="57">
        <v>25000000</v>
      </c>
      <c r="Q3256" s="26"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0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01"/>
        <v>2316</v>
      </c>
      <c r="N3257" s="56">
        <v>107</v>
      </c>
      <c r="O3257" s="57">
        <v>15608545</v>
      </c>
      <c r="P3257" s="57">
        <v>15000000</v>
      </c>
      <c r="Q3257" s="26"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0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01"/>
        <v>2275</v>
      </c>
      <c r="N3258" s="56">
        <v>144</v>
      </c>
      <c r="O3258" s="57">
        <v>16377274</v>
      </c>
      <c r="P3258" s="57">
        <v>32000000</v>
      </c>
      <c r="Q3258" s="26"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0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01"/>
        <v>1157</v>
      </c>
      <c r="N3259" s="56">
        <v>105</v>
      </c>
      <c r="O3259" s="57">
        <v>51853450</v>
      </c>
      <c r="P3259" s="57">
        <v>25000000</v>
      </c>
      <c r="Q3259" s="26"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0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01"/>
        <v>3253</v>
      </c>
      <c r="N3260" s="56">
        <v>88</v>
      </c>
      <c r="O3260" s="57">
        <v>1064277</v>
      </c>
      <c r="P3260" s="57">
        <v>20000000</v>
      </c>
      <c r="Q3260" s="26"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0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01"/>
        <v>3511</v>
      </c>
      <c r="N3261" s="56">
        <v>89</v>
      </c>
      <c r="O3261" s="57">
        <v>133778</v>
      </c>
      <c r="P3261" s="57">
        <v>500000</v>
      </c>
      <c r="Q3261" s="26"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0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01"/>
        <v>2210</v>
      </c>
      <c r="N3262" s="56">
        <v>102</v>
      </c>
      <c r="O3262" s="57">
        <v>17738570</v>
      </c>
      <c r="P3262" s="57">
        <v>13000000</v>
      </c>
      <c r="Q3262" s="26"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0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01"/>
        <v>1739</v>
      </c>
      <c r="N3263" s="56">
        <v>88</v>
      </c>
      <c r="O3263" s="57">
        <v>31051126</v>
      </c>
      <c r="P3263" s="57">
        <v>55000000</v>
      </c>
      <c r="Q3263" s="26"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0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01"/>
        <v>2063</v>
      </c>
      <c r="N3264" s="56">
        <v>140</v>
      </c>
      <c r="O3264" s="57">
        <v>21383298</v>
      </c>
      <c r="P3264" s="57">
        <v>15000000</v>
      </c>
      <c r="Q3264" s="26"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0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01"/>
        <v>1224</v>
      </c>
      <c r="N3265" s="56">
        <v>92</v>
      </c>
      <c r="O3265" s="57">
        <v>49122319</v>
      </c>
      <c r="P3265" s="57">
        <v>14000000</v>
      </c>
      <c r="Q3265" s="26"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02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si="101"/>
        <v>2302</v>
      </c>
      <c r="N3266" s="56">
        <v>110</v>
      </c>
      <c r="O3266" s="57">
        <v>16005978</v>
      </c>
      <c r="P3266" s="57">
        <v>26000000</v>
      </c>
      <c r="Q3266" s="26"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02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ref="M3267:M3330" si="103">RANK(O3267,O:O)</f>
        <v>2823</v>
      </c>
      <c r="N3267" s="56">
        <v>95</v>
      </c>
      <c r="O3267" s="57">
        <v>5997134</v>
      </c>
      <c r="P3267" s="57">
        <v>1000000</v>
      </c>
      <c r="Q3267" s="26"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02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03"/>
        <v>3637</v>
      </c>
      <c r="N3268" s="56">
        <v>112</v>
      </c>
      <c r="O3268" s="57">
        <v>26345</v>
      </c>
      <c r="P3268" s="57">
        <v>3000000</v>
      </c>
      <c r="Q3268" s="26"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02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03"/>
        <v>58</v>
      </c>
      <c r="N3269" s="56">
        <v>115</v>
      </c>
      <c r="O3269" s="57">
        <v>292298923</v>
      </c>
      <c r="P3269" s="57">
        <v>120000000</v>
      </c>
      <c r="Q3269" s="26"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02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03"/>
        <v>384</v>
      </c>
      <c r="N3270" s="56">
        <v>104</v>
      </c>
      <c r="O3270" s="57">
        <v>125014030</v>
      </c>
      <c r="P3270" s="57">
        <v>30000000</v>
      </c>
      <c r="Q3270" s="26"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02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03"/>
        <v>1610</v>
      </c>
      <c r="N3271" s="56">
        <v>102</v>
      </c>
      <c r="O3271" s="57">
        <v>34350553</v>
      </c>
      <c r="P3271" s="57">
        <v>68000000</v>
      </c>
      <c r="Q3271" s="26"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02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03"/>
        <v>1104</v>
      </c>
      <c r="N3272" s="56">
        <v>95</v>
      </c>
      <c r="O3272" s="57">
        <v>54322273</v>
      </c>
      <c r="P3272" s="57">
        <v>17000000</v>
      </c>
      <c r="Q3272" s="26"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02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03"/>
        <v>2528</v>
      </c>
      <c r="N3273" s="56">
        <v>102</v>
      </c>
      <c r="O3273" s="57">
        <v>11434867</v>
      </c>
      <c r="P3273" s="57">
        <v>6000000</v>
      </c>
      <c r="Q3273" s="26"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02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03"/>
        <v>601</v>
      </c>
      <c r="N3274" s="56">
        <v>122</v>
      </c>
      <c r="O3274" s="57">
        <v>91547205</v>
      </c>
      <c r="P3274" s="57">
        <v>12000000</v>
      </c>
      <c r="Q3274" s="26"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02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03"/>
        <v>876</v>
      </c>
      <c r="N3275" s="56">
        <v>134</v>
      </c>
      <c r="O3275" s="57">
        <v>67523385</v>
      </c>
      <c r="P3275" s="57">
        <v>35000000</v>
      </c>
      <c r="Q3275" s="26"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02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03"/>
        <v>1097</v>
      </c>
      <c r="N3276" s="56">
        <v>103</v>
      </c>
      <c r="O3276" s="57">
        <v>54758461</v>
      </c>
      <c r="P3276" s="57">
        <v>65000000</v>
      </c>
      <c r="Q3276" s="26"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02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03"/>
        <v>3467</v>
      </c>
      <c r="N3277" s="56">
        <v>93</v>
      </c>
      <c r="O3277" s="57">
        <v>200803</v>
      </c>
      <c r="P3277" s="57">
        <v>3000000</v>
      </c>
      <c r="Q3277" s="26"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02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03"/>
        <v>2267</v>
      </c>
      <c r="N3278" s="56">
        <v>112</v>
      </c>
      <c r="O3278" s="57">
        <v>16684352</v>
      </c>
      <c r="P3278" s="57">
        <v>17000000</v>
      </c>
      <c r="Q3278" s="26"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02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03"/>
        <v>965</v>
      </c>
      <c r="N3279" s="56">
        <v>88</v>
      </c>
      <c r="O3279" s="57">
        <v>62321039</v>
      </c>
      <c r="P3279" s="57">
        <v>70000000</v>
      </c>
      <c r="Q3279" s="26"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02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03"/>
        <v>3715</v>
      </c>
      <c r="N3280" s="56">
        <v>92</v>
      </c>
      <c r="O3280" s="57">
        <v>2964</v>
      </c>
      <c r="P3280" s="57">
        <v>16000000</v>
      </c>
      <c r="Q3280" s="26"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02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03"/>
        <v>1401</v>
      </c>
      <c r="N3281" s="56">
        <v>110</v>
      </c>
      <c r="O3281" s="57">
        <v>41102171</v>
      </c>
      <c r="P3281" s="57">
        <v>40000000</v>
      </c>
      <c r="Q3281" s="26"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02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03"/>
        <v>671</v>
      </c>
      <c r="N3282" s="56">
        <v>99</v>
      </c>
      <c r="O3282" s="57">
        <v>83640426</v>
      </c>
      <c r="P3282" s="57">
        <v>150000000</v>
      </c>
      <c r="Q3282" s="26"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02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03"/>
        <v>168</v>
      </c>
      <c r="N3283" s="56">
        <v>101</v>
      </c>
      <c r="O3283" s="57">
        <v>189412677</v>
      </c>
      <c r="P3283" s="57">
        <v>165000000</v>
      </c>
      <c r="Q3283" s="26"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02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03"/>
        <v>570</v>
      </c>
      <c r="N3284" s="56">
        <v>157</v>
      </c>
      <c r="O3284" s="57">
        <v>95720716</v>
      </c>
      <c r="P3284" s="57">
        <v>40000000</v>
      </c>
      <c r="Q3284" s="26"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02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03"/>
        <v>1060</v>
      </c>
      <c r="N3285" s="56">
        <v>134</v>
      </c>
      <c r="O3285" s="57">
        <v>56667870</v>
      </c>
      <c r="P3285" s="57">
        <v>20000000</v>
      </c>
      <c r="Q3285" s="26"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02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03"/>
        <v>772</v>
      </c>
      <c r="N3286" s="56">
        <v>109</v>
      </c>
      <c r="O3286" s="57">
        <v>75573300</v>
      </c>
      <c r="P3286" s="57">
        <v>61000000</v>
      </c>
      <c r="Q3286" s="26"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02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03"/>
        <v>2894</v>
      </c>
      <c r="N3287" s="56">
        <v>91</v>
      </c>
      <c r="O3287" s="57">
        <v>4946250</v>
      </c>
      <c r="P3287" s="57">
        <v>1000000</v>
      </c>
      <c r="Q3287" s="26"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02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03"/>
        <v>1906</v>
      </c>
      <c r="N3288" s="56">
        <v>93</v>
      </c>
      <c r="O3288" s="57">
        <v>25675765</v>
      </c>
      <c r="P3288" s="57">
        <v>13000000</v>
      </c>
      <c r="Q3288" s="26"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02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03"/>
        <v>576</v>
      </c>
      <c r="N3289" s="56">
        <v>128</v>
      </c>
      <c r="O3289" s="57">
        <v>95001343</v>
      </c>
      <c r="P3289" s="57">
        <v>40000000</v>
      </c>
      <c r="Q3289" s="26"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02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03"/>
        <v>1479</v>
      </c>
      <c r="N3290" s="56">
        <v>128</v>
      </c>
      <c r="O3290" s="57">
        <v>38297305</v>
      </c>
      <c r="P3290" s="57">
        <v>175000000</v>
      </c>
      <c r="Q3290" s="26"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02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03"/>
        <v>877</v>
      </c>
      <c r="N3291" s="56">
        <v>101</v>
      </c>
      <c r="O3291" s="57">
        <v>67344392</v>
      </c>
      <c r="P3291" s="57">
        <v>92000000</v>
      </c>
      <c r="Q3291" s="26"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02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03"/>
        <v>1430</v>
      </c>
      <c r="N3292" s="56">
        <v>86</v>
      </c>
      <c r="O3292" s="57">
        <v>40041683</v>
      </c>
      <c r="P3292" s="57">
        <v>2500000</v>
      </c>
      <c r="Q3292" s="26"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02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03"/>
        <v>1143</v>
      </c>
      <c r="N3293" s="56">
        <v>100</v>
      </c>
      <c r="O3293" s="57">
        <v>52528330</v>
      </c>
      <c r="P3293" s="57">
        <v>25000000</v>
      </c>
      <c r="Q3293" s="26"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02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03"/>
        <v>2330</v>
      </c>
      <c r="N3294" s="56">
        <v>123</v>
      </c>
      <c r="O3294" s="57">
        <v>15294553</v>
      </c>
      <c r="P3294" s="57">
        <v>12000000</v>
      </c>
      <c r="Q3294" s="26"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02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03"/>
        <v>2198</v>
      </c>
      <c r="N3295" s="56">
        <v>107</v>
      </c>
      <c r="O3295" s="57">
        <v>18004225</v>
      </c>
      <c r="P3295" s="57">
        <v>13000000</v>
      </c>
      <c r="Q3295" s="26"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02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03"/>
        <v>3419</v>
      </c>
      <c r="N3296" s="56">
        <v>112</v>
      </c>
      <c r="O3296" s="57">
        <v>317125</v>
      </c>
      <c r="P3296" s="57">
        <v>16000000</v>
      </c>
      <c r="Q3296" s="26"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02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03"/>
        <v>985</v>
      </c>
      <c r="N3297" s="56">
        <v>100</v>
      </c>
      <c r="O3297" s="57">
        <v>60522097</v>
      </c>
      <c r="P3297" s="57">
        <v>130000000</v>
      </c>
      <c r="Q3297" s="26"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02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03"/>
        <v>2801</v>
      </c>
      <c r="N3298" s="56">
        <v>106</v>
      </c>
      <c r="O3298" s="57">
        <v>6262942</v>
      </c>
      <c r="P3298" s="57">
        <v>9000000</v>
      </c>
      <c r="Q3298" s="26"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02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03"/>
        <v>270</v>
      </c>
      <c r="N3299" s="56">
        <v>138</v>
      </c>
      <c r="O3299" s="57">
        <v>150117807</v>
      </c>
      <c r="P3299" s="57">
        <v>40000000</v>
      </c>
      <c r="Q3299" s="26"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02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03"/>
        <v>3125</v>
      </c>
      <c r="N3300" s="56">
        <v>143</v>
      </c>
      <c r="O3300" s="57">
        <v>2175312</v>
      </c>
      <c r="P3300" s="57">
        <v>50000000</v>
      </c>
      <c r="Q3300" s="26"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02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03"/>
        <v>3431</v>
      </c>
      <c r="N3301" s="56">
        <v>91</v>
      </c>
      <c r="O3301" s="57">
        <v>287761</v>
      </c>
      <c r="P3301" s="57">
        <v>1000000</v>
      </c>
      <c r="Q3301" s="26"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02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03"/>
        <v>1506</v>
      </c>
      <c r="N3302" s="56">
        <v>121</v>
      </c>
      <c r="O3302" s="57">
        <v>37738400</v>
      </c>
      <c r="P3302" s="57">
        <v>25000000</v>
      </c>
      <c r="Q3302" s="26"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02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03"/>
        <v>526</v>
      </c>
      <c r="N3303" s="56">
        <v>102</v>
      </c>
      <c r="O3303" s="57">
        <v>101978840</v>
      </c>
      <c r="P3303" s="57">
        <v>15000000</v>
      </c>
      <c r="Q3303" s="26"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02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03"/>
        <v>2711</v>
      </c>
      <c r="N3304" s="56">
        <v>89</v>
      </c>
      <c r="O3304" s="57">
        <v>7764027</v>
      </c>
      <c r="P3304" s="57">
        <v>10000000</v>
      </c>
      <c r="Q3304" s="26"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02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03"/>
        <v>2052</v>
      </c>
      <c r="N3305" s="56">
        <v>96</v>
      </c>
      <c r="O3305" s="57">
        <v>21564616</v>
      </c>
      <c r="P3305" s="57">
        <v>8500000</v>
      </c>
      <c r="Q3305" s="26"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02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03"/>
        <v>2654</v>
      </c>
      <c r="N3306" s="56">
        <v>110</v>
      </c>
      <c r="O3306" s="57">
        <v>8888355</v>
      </c>
      <c r="P3306" s="57">
        <v>20000000</v>
      </c>
      <c r="Q3306" s="26"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02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03"/>
        <v>2136</v>
      </c>
      <c r="N3307" s="56">
        <v>124</v>
      </c>
      <c r="O3307" s="57">
        <v>19445217</v>
      </c>
      <c r="P3307" s="57">
        <v>60000000</v>
      </c>
      <c r="Q3307" s="26"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02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03"/>
        <v>2686</v>
      </c>
      <c r="N3308" s="56">
        <v>109</v>
      </c>
      <c r="O3308" s="57">
        <v>8114507</v>
      </c>
      <c r="P3308" s="57">
        <v>3000000</v>
      </c>
      <c r="Q3308" s="26"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02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03"/>
        <v>2290</v>
      </c>
      <c r="N3309" s="56">
        <v>104</v>
      </c>
      <c r="O3309" s="57">
        <v>16168741</v>
      </c>
      <c r="P3309" s="57">
        <v>8000000</v>
      </c>
      <c r="Q3309" s="26"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02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03"/>
        <v>2752</v>
      </c>
      <c r="N3310" s="56">
        <v>93</v>
      </c>
      <c r="O3310" s="57">
        <v>7017178</v>
      </c>
      <c r="P3310" s="57">
        <v>17500000</v>
      </c>
      <c r="Q3310" s="26"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02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03"/>
        <v>3615</v>
      </c>
      <c r="N3311" s="56">
        <v>144</v>
      </c>
      <c r="O3311" s="57">
        <v>41229</v>
      </c>
      <c r="P3311" s="57">
        <v>25500000</v>
      </c>
      <c r="Q3311" s="26"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02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03"/>
        <v>1645</v>
      </c>
      <c r="N3312" s="56">
        <v>98</v>
      </c>
      <c r="O3312" s="57">
        <v>33404871</v>
      </c>
      <c r="P3312" s="57">
        <v>18000000</v>
      </c>
      <c r="Q3312" s="26"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02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03"/>
        <v>3442</v>
      </c>
      <c r="N3313" s="56">
        <v>90</v>
      </c>
      <c r="O3313" s="57">
        <v>258113</v>
      </c>
      <c r="P3313" s="57">
        <v>1066167</v>
      </c>
      <c r="Q3313" s="26"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02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03"/>
        <v>2128</v>
      </c>
      <c r="N3314" s="56">
        <v>109</v>
      </c>
      <c r="O3314" s="57">
        <v>19692608</v>
      </c>
      <c r="P3314" s="57">
        <v>35000000</v>
      </c>
      <c r="Q3314" s="26"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02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03"/>
        <v>3551</v>
      </c>
      <c r="N3315" s="56">
        <v>120</v>
      </c>
      <c r="O3315" s="57">
        <v>100412</v>
      </c>
      <c r="P3315" s="57">
        <v>4000000</v>
      </c>
      <c r="Q3315" s="26"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02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03"/>
        <v>489</v>
      </c>
      <c r="N3316" s="56">
        <v>134</v>
      </c>
      <c r="O3316" s="57">
        <v>107100855</v>
      </c>
      <c r="P3316" s="57">
        <v>55000000</v>
      </c>
      <c r="Q3316" s="26"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02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03"/>
        <v>1578</v>
      </c>
      <c r="N3317" s="56">
        <v>100</v>
      </c>
      <c r="O3317" s="57">
        <v>35266619</v>
      </c>
      <c r="P3317" s="57">
        <v>30000000</v>
      </c>
      <c r="Q3317" s="26"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02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03"/>
        <v>3592</v>
      </c>
      <c r="N3318" s="56">
        <v>88</v>
      </c>
      <c r="O3318" s="57">
        <v>59379</v>
      </c>
      <c r="P3318" s="57">
        <v>200000</v>
      </c>
      <c r="Q3318" s="26"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02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03"/>
        <v>3491</v>
      </c>
      <c r="N3319" s="56">
        <v>125</v>
      </c>
      <c r="O3319" s="57">
        <v>169379</v>
      </c>
      <c r="P3319" s="57">
        <v>10000000</v>
      </c>
      <c r="Q3319" s="26"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02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03"/>
        <v>408</v>
      </c>
      <c r="N3320" s="56">
        <v>95</v>
      </c>
      <c r="O3320" s="57">
        <v>119793567</v>
      </c>
      <c r="P3320" s="57">
        <v>78000000</v>
      </c>
      <c r="Q3320" s="26"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02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03"/>
        <v>1845</v>
      </c>
      <c r="N3321" s="56">
        <v>117</v>
      </c>
      <c r="O3321" s="57">
        <v>27296514</v>
      </c>
      <c r="P3321" s="57">
        <v>5000000</v>
      </c>
      <c r="Q3321" s="26"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02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03"/>
        <v>2551</v>
      </c>
      <c r="N3322" s="56">
        <v>118</v>
      </c>
      <c r="O3322" s="57">
        <v>10880926</v>
      </c>
      <c r="P3322" s="57">
        <v>30000000</v>
      </c>
      <c r="Q3322" s="26"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02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03"/>
        <v>1749</v>
      </c>
      <c r="N3323" s="56">
        <v>105</v>
      </c>
      <c r="O3323" s="57">
        <v>30659817</v>
      </c>
      <c r="P3323" s="57">
        <v>26000000</v>
      </c>
      <c r="Q3323" s="26"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02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03"/>
        <v>25</v>
      </c>
      <c r="N3324" s="56">
        <v>98</v>
      </c>
      <c r="O3324" s="57">
        <v>368049635</v>
      </c>
      <c r="P3324" s="57">
        <v>76000000</v>
      </c>
      <c r="Q3324" s="26"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02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03"/>
        <v>1962</v>
      </c>
      <c r="N3325" s="56">
        <v>90</v>
      </c>
      <c r="O3325" s="57">
        <v>24475193</v>
      </c>
      <c r="P3325" s="57">
        <v>3000000</v>
      </c>
      <c r="Q3325" s="26"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02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03"/>
        <v>594</v>
      </c>
      <c r="N3326" s="56">
        <v>109</v>
      </c>
      <c r="O3326" s="57">
        <v>93050117</v>
      </c>
      <c r="P3326" s="57">
        <v>115000000</v>
      </c>
      <c r="Q3326" s="26"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02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03"/>
        <v>969</v>
      </c>
      <c r="N3327" s="56">
        <v>114</v>
      </c>
      <c r="O3327" s="57">
        <v>61656849</v>
      </c>
      <c r="P3327" s="57">
        <v>110000000</v>
      </c>
      <c r="Q3327" s="26"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02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03"/>
        <v>2220</v>
      </c>
      <c r="N3328" s="56">
        <v>93</v>
      </c>
      <c r="O3328" s="57">
        <v>17536788</v>
      </c>
      <c r="P3328" s="57">
        <v>8000000</v>
      </c>
      <c r="Q3328" s="26"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02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03"/>
        <v>485</v>
      </c>
      <c r="N3329" s="56">
        <v>102</v>
      </c>
      <c r="O3329" s="57">
        <v>107515297</v>
      </c>
      <c r="P3329" s="57">
        <v>100000000</v>
      </c>
      <c r="Q3329" s="26"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04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si="103"/>
        <v>1050</v>
      </c>
      <c r="N3330" s="56">
        <v>89</v>
      </c>
      <c r="O3330" s="57">
        <v>57011847</v>
      </c>
      <c r="P3330" s="57">
        <v>40000000</v>
      </c>
      <c r="Q3330" s="26"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04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ref="M3331:M3394" si="105">RANK(O3331,O:O)</f>
        <v>1936</v>
      </c>
      <c r="N3331" s="56">
        <v>115</v>
      </c>
      <c r="O3331" s="57">
        <v>25121291</v>
      </c>
      <c r="P3331" s="57">
        <v>50000000</v>
      </c>
      <c r="Q3331" s="26"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04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05"/>
        <v>1105</v>
      </c>
      <c r="N3332" s="56">
        <v>96</v>
      </c>
      <c r="O3332" s="57">
        <v>54239856</v>
      </c>
      <c r="P3332" s="57">
        <v>17000000</v>
      </c>
      <c r="Q3332" s="26"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04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05"/>
        <v>1081</v>
      </c>
      <c r="N3333" s="56">
        <v>91</v>
      </c>
      <c r="O3333" s="57">
        <v>55747724</v>
      </c>
      <c r="P3333" s="57">
        <v>55000000</v>
      </c>
      <c r="Q3333" s="26"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04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05"/>
        <v>20</v>
      </c>
      <c r="N3334" s="56">
        <v>102</v>
      </c>
      <c r="O3334" s="57">
        <v>400736600</v>
      </c>
      <c r="P3334" s="57">
        <v>150000000</v>
      </c>
      <c r="Q3334" s="26"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04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05"/>
        <v>2296</v>
      </c>
      <c r="N3335" s="56">
        <v>85</v>
      </c>
      <c r="O3335" s="57">
        <v>16097842</v>
      </c>
      <c r="P3335" s="57">
        <v>900000</v>
      </c>
      <c r="Q3335" s="26"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04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05"/>
        <v>394</v>
      </c>
      <c r="N3336" s="56">
        <v>122</v>
      </c>
      <c r="O3336" s="57">
        <v>122512052</v>
      </c>
      <c r="P3336" s="57">
        <v>130000000</v>
      </c>
      <c r="Q3336" s="26"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04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05"/>
        <v>1288</v>
      </c>
      <c r="N3337" s="56">
        <v>113</v>
      </c>
      <c r="O3337" s="57">
        <v>45996718</v>
      </c>
      <c r="P3337" s="57">
        <v>60000000</v>
      </c>
      <c r="Q3337" s="26"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04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05"/>
        <v>2574</v>
      </c>
      <c r="N3338" s="56">
        <v>90</v>
      </c>
      <c r="O3338" s="57">
        <v>10494494</v>
      </c>
      <c r="P3338" s="57">
        <v>18000000</v>
      </c>
      <c r="Q3338" s="26"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04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05"/>
        <v>70</v>
      </c>
      <c r="N3339" s="56">
        <v>91</v>
      </c>
      <c r="O3339" s="57">
        <v>274084951</v>
      </c>
      <c r="P3339" s="57">
        <v>100000000</v>
      </c>
      <c r="Q3339" s="26"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04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05"/>
        <v>334</v>
      </c>
      <c r="N3340" s="56">
        <v>101</v>
      </c>
      <c r="O3340" s="57">
        <v>133668525</v>
      </c>
      <c r="P3340" s="57">
        <v>80000000</v>
      </c>
      <c r="Q3340" s="26"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04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05"/>
        <v>1781</v>
      </c>
      <c r="N3341" s="56">
        <v>113</v>
      </c>
      <c r="O3341" s="57">
        <v>29802761</v>
      </c>
      <c r="P3341" s="57">
        <v>40000000</v>
      </c>
      <c r="Q3341" s="26"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04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05"/>
        <v>1082</v>
      </c>
      <c r="N3342" s="56">
        <v>98</v>
      </c>
      <c r="O3342" s="57">
        <v>55682070</v>
      </c>
      <c r="P3342" s="57">
        <v>50000000</v>
      </c>
      <c r="Q3342" s="26"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04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05"/>
        <v>1914</v>
      </c>
      <c r="N3343" s="56">
        <v>126</v>
      </c>
      <c r="O3343" s="57">
        <v>25556065</v>
      </c>
      <c r="P3343" s="57">
        <v>23000000</v>
      </c>
      <c r="Q3343" s="26"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04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05"/>
        <v>3067</v>
      </c>
      <c r="N3344" s="56">
        <v>113</v>
      </c>
      <c r="O3344" s="57">
        <v>2859955</v>
      </c>
      <c r="P3344" s="57">
        <v>1200000</v>
      </c>
      <c r="Q3344" s="26"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04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05"/>
        <v>2124</v>
      </c>
      <c r="N3345" s="56">
        <v>100</v>
      </c>
      <c r="O3345" s="57">
        <v>19783777</v>
      </c>
      <c r="P3345" s="57">
        <v>22000000</v>
      </c>
      <c r="Q3345" s="26"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04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05"/>
        <v>330</v>
      </c>
      <c r="N3346" s="56">
        <v>120</v>
      </c>
      <c r="O3346" s="57">
        <v>134455175</v>
      </c>
      <c r="P3346" s="57">
        <v>35000000</v>
      </c>
      <c r="Q3346" s="26"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04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05"/>
        <v>2446</v>
      </c>
      <c r="N3347" s="56">
        <v>104</v>
      </c>
      <c r="O3347" s="57">
        <v>13214255</v>
      </c>
      <c r="P3347" s="57">
        <v>11000000</v>
      </c>
      <c r="Q3347" s="26"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04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05"/>
        <v>672</v>
      </c>
      <c r="N3348" s="56">
        <v>106</v>
      </c>
      <c r="O3348" s="57">
        <v>83574831</v>
      </c>
      <c r="P3348" s="57">
        <v>5000000</v>
      </c>
      <c r="Q3348" s="26"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04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05"/>
        <v>1324</v>
      </c>
      <c r="N3349" s="56">
        <v>115</v>
      </c>
      <c r="O3349" s="57">
        <v>44456509</v>
      </c>
      <c r="P3349" s="57">
        <v>5000000</v>
      </c>
      <c r="Q3349" s="26"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04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05"/>
        <v>16</v>
      </c>
      <c r="N3350" s="56">
        <v>195</v>
      </c>
      <c r="O3350" s="57">
        <v>408992272</v>
      </c>
      <c r="P3350" s="57">
        <v>200000000</v>
      </c>
      <c r="Q3350" s="26"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04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05"/>
        <v>919</v>
      </c>
      <c r="N3351" s="56">
        <v>114</v>
      </c>
      <c r="O3351" s="57">
        <v>65171860</v>
      </c>
      <c r="P3351" s="57">
        <v>195000000</v>
      </c>
      <c r="Q3351" s="26"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04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05"/>
        <v>3402</v>
      </c>
      <c r="N3352" s="56">
        <v>117</v>
      </c>
      <c r="O3352" s="57">
        <v>371897</v>
      </c>
      <c r="P3352" s="57">
        <v>4000000</v>
      </c>
      <c r="Q3352" s="26"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04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05"/>
        <v>1687</v>
      </c>
      <c r="N3353" s="56">
        <v>75</v>
      </c>
      <c r="O3353" s="57">
        <v>32230907</v>
      </c>
      <c r="P3353" s="57">
        <v>2500000</v>
      </c>
      <c r="Q3353" s="26"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04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05"/>
        <v>1804</v>
      </c>
      <c r="N3354" s="56">
        <v>103</v>
      </c>
      <c r="O3354" s="57">
        <v>28751715</v>
      </c>
      <c r="P3354" s="57">
        <v>28000000</v>
      </c>
      <c r="Q3354" s="26"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04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05"/>
        <v>2437</v>
      </c>
      <c r="N3355" s="56">
        <v>111</v>
      </c>
      <c r="O3355" s="57">
        <v>13362308</v>
      </c>
      <c r="P3355" s="57">
        <v>18000000</v>
      </c>
      <c r="Q3355" s="26"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04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05"/>
        <v>943</v>
      </c>
      <c r="N3356" s="56">
        <v>105</v>
      </c>
      <c r="O3356" s="57">
        <v>63910583</v>
      </c>
      <c r="P3356" s="57">
        <v>28000000</v>
      </c>
      <c r="Q3356" s="26"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04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05"/>
        <v>433</v>
      </c>
      <c r="N3357" s="56">
        <v>132</v>
      </c>
      <c r="O3357" s="57">
        <v>116631310</v>
      </c>
      <c r="P3357" s="57">
        <v>30000000</v>
      </c>
      <c r="Q3357" s="26"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04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05"/>
        <v>2671</v>
      </c>
      <c r="N3358" s="56">
        <v>88</v>
      </c>
      <c r="O3358" s="57">
        <v>8460990</v>
      </c>
      <c r="P3358" s="57">
        <v>70000000</v>
      </c>
      <c r="Q3358" s="26"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04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05"/>
        <v>383</v>
      </c>
      <c r="N3359" s="56">
        <v>121</v>
      </c>
      <c r="O3359" s="57">
        <v>125069696</v>
      </c>
      <c r="P3359" s="57">
        <v>40000000</v>
      </c>
      <c r="Q3359" s="26"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04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05"/>
        <v>2736</v>
      </c>
      <c r="N3360" s="56">
        <v>107</v>
      </c>
      <c r="O3360" s="57">
        <v>7268659</v>
      </c>
      <c r="P3360" s="57">
        <v>20000000</v>
      </c>
      <c r="Q3360" s="26"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04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05"/>
        <v>817</v>
      </c>
      <c r="N3361" s="56">
        <v>100</v>
      </c>
      <c r="O3361" s="57">
        <v>71588220</v>
      </c>
      <c r="P3361" s="57">
        <v>20000000</v>
      </c>
      <c r="Q3361" s="26"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04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05"/>
        <v>61</v>
      </c>
      <c r="N3362" s="56">
        <v>143</v>
      </c>
      <c r="O3362" s="57">
        <v>291021565</v>
      </c>
      <c r="P3362" s="57">
        <v>225000000</v>
      </c>
      <c r="Q3362" s="26"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04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05"/>
        <v>2680</v>
      </c>
      <c r="N3363" s="56">
        <v>141</v>
      </c>
      <c r="O3363" s="57">
        <v>8324748</v>
      </c>
      <c r="P3363" s="57">
        <v>35000000</v>
      </c>
      <c r="Q3363" s="26"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04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05"/>
        <v>71</v>
      </c>
      <c r="N3364" s="56">
        <v>104</v>
      </c>
      <c r="O3364" s="57">
        <v>268488329</v>
      </c>
      <c r="P3364" s="57">
        <v>200000000</v>
      </c>
      <c r="Q3364" s="26"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04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05"/>
        <v>2657</v>
      </c>
      <c r="N3365" s="56">
        <v>94</v>
      </c>
      <c r="O3365" s="57">
        <v>8828771</v>
      </c>
      <c r="P3365" s="57">
        <v>6000000</v>
      </c>
      <c r="Q3365" s="26"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04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05"/>
        <v>2214</v>
      </c>
      <c r="N3366" s="56">
        <v>115</v>
      </c>
      <c r="O3366" s="57">
        <v>17613460</v>
      </c>
      <c r="P3366" s="57">
        <v>12000000</v>
      </c>
      <c r="Q3366" s="26"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04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05"/>
        <v>422</v>
      </c>
      <c r="N3367" s="56">
        <v>125</v>
      </c>
      <c r="O3367" s="57">
        <v>117698894</v>
      </c>
      <c r="P3367" s="57">
        <v>75000000</v>
      </c>
      <c r="Q3367" s="26"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04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05"/>
        <v>630</v>
      </c>
      <c r="N3368" s="56">
        <v>124</v>
      </c>
      <c r="O3368" s="57">
        <v>89021735</v>
      </c>
      <c r="P3368" s="57">
        <v>120000000</v>
      </c>
      <c r="Q3368" s="26"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04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05"/>
        <v>1833</v>
      </c>
      <c r="N3369" s="56">
        <v>104</v>
      </c>
      <c r="O3369" s="57">
        <v>27689474</v>
      </c>
      <c r="P3369" s="57">
        <v>5000000</v>
      </c>
      <c r="Q3369" s="26"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04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05"/>
        <v>3683</v>
      </c>
      <c r="N3370" s="56">
        <v>81</v>
      </c>
      <c r="O3370" s="57">
        <v>11835</v>
      </c>
      <c r="P3370" s="57">
        <v>10000000</v>
      </c>
      <c r="Q3370" s="26"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04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05"/>
        <v>560</v>
      </c>
      <c r="N3371" s="56">
        <v>119</v>
      </c>
      <c r="O3371" s="57">
        <v>98895417</v>
      </c>
      <c r="P3371" s="57">
        <v>70000000</v>
      </c>
      <c r="Q3371" s="26"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04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05"/>
        <v>1800</v>
      </c>
      <c r="N3372" s="56">
        <v>106</v>
      </c>
      <c r="O3372" s="57">
        <v>28873374</v>
      </c>
      <c r="P3372" s="57">
        <v>10000000</v>
      </c>
      <c r="Q3372" s="26"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04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05"/>
        <v>3303</v>
      </c>
      <c r="N3373" s="56">
        <v>90</v>
      </c>
      <c r="O3373" s="57">
        <v>778565</v>
      </c>
      <c r="P3373" s="57">
        <v>4800000</v>
      </c>
      <c r="Q3373" s="26"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04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05"/>
        <v>2531</v>
      </c>
      <c r="N3374" s="56">
        <v>116</v>
      </c>
      <c r="O3374" s="57">
        <v>11326836</v>
      </c>
      <c r="P3374" s="57">
        <v>22000000</v>
      </c>
      <c r="Q3374" s="26"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04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05"/>
        <v>102</v>
      </c>
      <c r="N3375" s="56">
        <v>130</v>
      </c>
      <c r="O3375" s="57">
        <v>234903076</v>
      </c>
      <c r="P3375" s="57">
        <v>215000000</v>
      </c>
      <c r="Q3375" s="26"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04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05"/>
        <v>527</v>
      </c>
      <c r="N3376" s="56">
        <v>131</v>
      </c>
      <c r="O3376" s="57">
        <v>101785482</v>
      </c>
      <c r="P3376" s="57">
        <v>190000000</v>
      </c>
      <c r="Q3376" s="26"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04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05"/>
        <v>1216</v>
      </c>
      <c r="N3377" s="56">
        <v>129</v>
      </c>
      <c r="O3377" s="57">
        <v>49874933</v>
      </c>
      <c r="P3377" s="57">
        <v>26000000</v>
      </c>
      <c r="Q3377" s="26"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04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05"/>
        <v>2215</v>
      </c>
      <c r="N3378" s="56">
        <v>118</v>
      </c>
      <c r="O3378" s="57">
        <v>17609982</v>
      </c>
      <c r="P3378" s="57">
        <v>35000000</v>
      </c>
      <c r="Q3378" s="26"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04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05"/>
        <v>2645</v>
      </c>
      <c r="N3379" s="56">
        <v>95</v>
      </c>
      <c r="O3379" s="57">
        <v>9123834</v>
      </c>
      <c r="P3379" s="57">
        <v>15000000</v>
      </c>
      <c r="Q3379" s="26"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04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05"/>
        <v>866</v>
      </c>
      <c r="N3380" s="56">
        <v>106</v>
      </c>
      <c r="O3380" s="57">
        <v>68558662</v>
      </c>
      <c r="P3380" s="57">
        <v>90000000</v>
      </c>
      <c r="Q3380" s="26"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04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05"/>
        <v>1507</v>
      </c>
      <c r="N3381" s="56">
        <v>98</v>
      </c>
      <c r="O3381" s="57">
        <v>37707719</v>
      </c>
      <c r="P3381" s="57">
        <v>12000000</v>
      </c>
      <c r="Q3381" s="26"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04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05"/>
        <v>979</v>
      </c>
      <c r="N3382" s="56">
        <v>153</v>
      </c>
      <c r="O3382" s="57">
        <v>60962878</v>
      </c>
      <c r="P3382" s="57">
        <v>46000000</v>
      </c>
      <c r="Q3382" s="26"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04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05"/>
        <v>1635</v>
      </c>
      <c r="N3383" s="56">
        <v>96</v>
      </c>
      <c r="O3383" s="57">
        <v>33592415</v>
      </c>
      <c r="P3383" s="57">
        <v>130000000</v>
      </c>
      <c r="Q3383" s="26"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04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05"/>
        <v>3646</v>
      </c>
      <c r="N3384" s="56">
        <v>99</v>
      </c>
      <c r="O3384" s="57">
        <v>22770</v>
      </c>
      <c r="P3384" s="57">
        <v>5500000</v>
      </c>
      <c r="Q3384" s="26"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04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05"/>
        <v>1129</v>
      </c>
      <c r="N3385" s="56">
        <v>116</v>
      </c>
      <c r="O3385" s="57">
        <v>53215979</v>
      </c>
      <c r="P3385" s="57">
        <v>84000000</v>
      </c>
      <c r="Q3385" s="26"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04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05"/>
        <v>1382</v>
      </c>
      <c r="N3386" s="56">
        <v>127</v>
      </c>
      <c r="O3386" s="57">
        <v>41997790</v>
      </c>
      <c r="P3386" s="57">
        <v>38000000</v>
      </c>
      <c r="Q3386" s="26"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04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05"/>
        <v>2142</v>
      </c>
      <c r="N3387" s="56">
        <v>88</v>
      </c>
      <c r="O3387" s="57">
        <v>19316646</v>
      </c>
      <c r="P3387" s="57">
        <v>30000000</v>
      </c>
      <c r="Q3387" s="26"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04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05"/>
        <v>1859</v>
      </c>
      <c r="N3388" s="56">
        <v>123</v>
      </c>
      <c r="O3388" s="57">
        <v>26903709</v>
      </c>
      <c r="P3388" s="57">
        <v>38000000</v>
      </c>
      <c r="Q3388" s="26"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04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05"/>
        <v>823</v>
      </c>
      <c r="N3389" s="56">
        <v>115</v>
      </c>
      <c r="O3389" s="57">
        <v>71346930</v>
      </c>
      <c r="P3389" s="57">
        <v>28000000</v>
      </c>
      <c r="Q3389" s="26"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04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05"/>
        <v>677</v>
      </c>
      <c r="N3390" s="56">
        <v>125</v>
      </c>
      <c r="O3390" s="57">
        <v>83299761</v>
      </c>
      <c r="P3390" s="57">
        <v>35000000</v>
      </c>
      <c r="Q3390" s="26"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04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05"/>
        <v>1698</v>
      </c>
      <c r="N3391" s="56">
        <v>88</v>
      </c>
      <c r="O3391" s="57">
        <v>32014289</v>
      </c>
      <c r="P3391" s="57">
        <v>20000000</v>
      </c>
      <c r="Q3391" s="26"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04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05"/>
        <v>1689</v>
      </c>
      <c r="N3392" s="56">
        <v>106</v>
      </c>
      <c r="O3392" s="57">
        <v>32154410</v>
      </c>
      <c r="P3392" s="57">
        <v>30000000</v>
      </c>
      <c r="Q3392" s="26"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04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05"/>
        <v>1356</v>
      </c>
      <c r="N3393" s="56">
        <v>112</v>
      </c>
      <c r="O3393" s="57">
        <v>42919096</v>
      </c>
      <c r="P3393" s="57">
        <v>15000000</v>
      </c>
      <c r="Q3393" s="26"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06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si="105"/>
        <v>2921</v>
      </c>
      <c r="N3394" s="56">
        <v>126</v>
      </c>
      <c r="O3394" s="57">
        <v>4563029</v>
      </c>
      <c r="P3394" s="57">
        <v>39200000</v>
      </c>
      <c r="Q3394" s="26"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06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ref="M3395:M3458" si="107">RANK(O3395,O:O)</f>
        <v>109</v>
      </c>
      <c r="N3395" s="56">
        <v>132</v>
      </c>
      <c r="O3395" s="57">
        <v>228756232</v>
      </c>
      <c r="P3395" s="57">
        <v>190000000</v>
      </c>
      <c r="Q3395" s="26"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06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07"/>
        <v>3173</v>
      </c>
      <c r="N3396" s="56">
        <v>99</v>
      </c>
      <c r="O3396" s="57">
        <v>1702277</v>
      </c>
      <c r="P3396" s="57">
        <v>12000000</v>
      </c>
      <c r="Q3396" s="26"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06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07"/>
        <v>1611</v>
      </c>
      <c r="N3397" s="56">
        <v>92</v>
      </c>
      <c r="O3397" s="57">
        <v>34334256</v>
      </c>
      <c r="P3397" s="57">
        <v>11000000</v>
      </c>
      <c r="Q3397" s="26"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06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07"/>
        <v>3707</v>
      </c>
      <c r="N3398" s="56">
        <v>100</v>
      </c>
      <c r="O3398" s="57">
        <v>4756</v>
      </c>
      <c r="P3398" s="57">
        <v>25000000</v>
      </c>
      <c r="Q3398" s="26"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06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07"/>
        <v>3685</v>
      </c>
      <c r="N3399" s="56">
        <v>89</v>
      </c>
      <c r="O3399" s="57">
        <v>11278</v>
      </c>
      <c r="P3399" s="57">
        <v>1300000</v>
      </c>
      <c r="Q3399" s="26"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06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07"/>
        <v>836</v>
      </c>
      <c r="N3400" s="56">
        <v>123</v>
      </c>
      <c r="O3400" s="57">
        <v>70492685</v>
      </c>
      <c r="P3400" s="57">
        <v>17000000</v>
      </c>
      <c r="Q3400" s="26"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06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07"/>
        <v>3566</v>
      </c>
      <c r="N3401" s="56">
        <v>131</v>
      </c>
      <c r="O3401" s="57">
        <v>85433</v>
      </c>
      <c r="P3401" s="57">
        <v>13500000</v>
      </c>
      <c r="Q3401" s="26"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06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07"/>
        <v>2049</v>
      </c>
      <c r="N3402" s="56">
        <v>89</v>
      </c>
      <c r="O3402" s="57">
        <v>21784432</v>
      </c>
      <c r="P3402" s="57">
        <v>35000000</v>
      </c>
      <c r="Q3402" s="26"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06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07"/>
        <v>2057</v>
      </c>
      <c r="N3403" s="56">
        <v>131</v>
      </c>
      <c r="O3403" s="57">
        <v>21483154</v>
      </c>
      <c r="P3403" s="57">
        <v>19000000</v>
      </c>
      <c r="Q3403" s="26"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06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07"/>
        <v>1156</v>
      </c>
      <c r="N3404" s="56">
        <v>94</v>
      </c>
      <c r="O3404" s="57">
        <v>51872378</v>
      </c>
      <c r="P3404" s="57">
        <v>13000000</v>
      </c>
      <c r="Q3404" s="26"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06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07"/>
        <v>3604</v>
      </c>
      <c r="N3405" s="56">
        <v>99</v>
      </c>
      <c r="O3405" s="57">
        <v>49494</v>
      </c>
      <c r="P3405" s="57">
        <v>250000</v>
      </c>
      <c r="Q3405" s="26"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06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07"/>
        <v>319</v>
      </c>
      <c r="N3406" s="56">
        <v>112</v>
      </c>
      <c r="O3406" s="57">
        <v>137387272</v>
      </c>
      <c r="P3406" s="57">
        <v>20000000</v>
      </c>
      <c r="Q3406" s="26"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06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07"/>
        <v>2254</v>
      </c>
      <c r="N3407" s="56">
        <v>138</v>
      </c>
      <c r="O3407" s="57">
        <v>16969390</v>
      </c>
      <c r="P3407" s="57">
        <v>25000000</v>
      </c>
      <c r="Q3407" s="26"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06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07"/>
        <v>171</v>
      </c>
      <c r="N3408" s="56">
        <v>98</v>
      </c>
      <c r="O3408" s="57">
        <v>187165546</v>
      </c>
      <c r="P3408" s="57">
        <v>135000000</v>
      </c>
      <c r="Q3408" s="26"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06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07"/>
        <v>3112</v>
      </c>
      <c r="N3409" s="56">
        <v>116</v>
      </c>
      <c r="O3409" s="57">
        <v>2268296</v>
      </c>
      <c r="P3409" s="57">
        <v>6500000</v>
      </c>
      <c r="Q3409" s="26"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06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07"/>
        <v>3019</v>
      </c>
      <c r="N3410" s="56">
        <v>128</v>
      </c>
      <c r="O3410" s="57">
        <v>3254172</v>
      </c>
      <c r="P3410" s="57">
        <v>28000000</v>
      </c>
      <c r="Q3410" s="26"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06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07"/>
        <v>2780</v>
      </c>
      <c r="N3411" s="56">
        <v>122</v>
      </c>
      <c r="O3411" s="57">
        <v>6594136</v>
      </c>
      <c r="P3411" s="57">
        <v>38600000</v>
      </c>
      <c r="Q3411" s="26"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06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07"/>
        <v>3073</v>
      </c>
      <c r="N3412" s="56">
        <v>172</v>
      </c>
      <c r="O3412" s="57">
        <v>2835886</v>
      </c>
      <c r="P3412" s="57">
        <v>9200000</v>
      </c>
      <c r="Q3412" s="26"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06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07"/>
        <v>288</v>
      </c>
      <c r="N3413" s="56">
        <v>143</v>
      </c>
      <c r="O3413" s="57">
        <v>144812796</v>
      </c>
      <c r="P3413" s="57">
        <v>105000000</v>
      </c>
      <c r="Q3413" s="26"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06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07"/>
        <v>2742</v>
      </c>
      <c r="N3414" s="56">
        <v>100</v>
      </c>
      <c r="O3414" s="57">
        <v>7186670</v>
      </c>
      <c r="P3414" s="57">
        <v>6000000</v>
      </c>
      <c r="Q3414" s="26"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06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07"/>
        <v>250</v>
      </c>
      <c r="N3415" s="56">
        <v>123</v>
      </c>
      <c r="O3415" s="57">
        <v>159578352</v>
      </c>
      <c r="P3415" s="57">
        <v>43000000</v>
      </c>
      <c r="Q3415" s="26"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06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07"/>
        <v>79</v>
      </c>
      <c r="N3416" s="56">
        <v>186</v>
      </c>
      <c r="O3416" s="57">
        <v>258355354</v>
      </c>
      <c r="P3416" s="57">
        <v>225000000</v>
      </c>
      <c r="Q3416" s="26"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06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07"/>
        <v>12</v>
      </c>
      <c r="N3417" s="56">
        <v>146</v>
      </c>
      <c r="O3417" s="57">
        <v>424645577</v>
      </c>
      <c r="P3417" s="57">
        <v>130000000</v>
      </c>
      <c r="Q3417" s="26"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06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07"/>
        <v>3147</v>
      </c>
      <c r="N3418" s="56">
        <v>120</v>
      </c>
      <c r="O3418" s="57">
        <v>1984743</v>
      </c>
      <c r="P3418" s="57">
        <v>16000000</v>
      </c>
      <c r="Q3418" s="26"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06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07"/>
        <v>2022</v>
      </c>
      <c r="N3419" s="56">
        <v>100</v>
      </c>
      <c r="O3419" s="57">
        <v>22525921</v>
      </c>
      <c r="P3419" s="57">
        <v>30000000</v>
      </c>
      <c r="Q3419" s="26"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06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07"/>
        <v>1318</v>
      </c>
      <c r="N3420" s="56">
        <v>125</v>
      </c>
      <c r="O3420" s="57">
        <v>44665963</v>
      </c>
      <c r="P3420" s="57">
        <v>58000000</v>
      </c>
      <c r="Q3420" s="26"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06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07"/>
        <v>3711</v>
      </c>
      <c r="N3421" s="56">
        <v>110</v>
      </c>
      <c r="O3421" s="57">
        <v>3830</v>
      </c>
      <c r="P3421" s="57">
        <v>1200000</v>
      </c>
      <c r="Q3421" s="26"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06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07"/>
        <v>3641</v>
      </c>
      <c r="N3422" s="56">
        <v>98</v>
      </c>
      <c r="O3422" s="57">
        <v>23838</v>
      </c>
      <c r="P3422" s="57">
        <v>7000000</v>
      </c>
      <c r="Q3422" s="26"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06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07"/>
        <v>2337</v>
      </c>
      <c r="N3423" s="56">
        <v>93</v>
      </c>
      <c r="O3423" s="57">
        <v>15152879</v>
      </c>
      <c r="P3423" s="57">
        <v>5000000</v>
      </c>
      <c r="Q3423" s="26"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06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07"/>
        <v>2500</v>
      </c>
      <c r="N3424" s="56">
        <v>107</v>
      </c>
      <c r="O3424" s="57">
        <v>12026670</v>
      </c>
      <c r="P3424" s="57">
        <v>45000000</v>
      </c>
      <c r="Q3424" s="26"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06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07"/>
        <v>627</v>
      </c>
      <c r="N3425" s="56">
        <v>150</v>
      </c>
      <c r="O3425" s="57">
        <v>89289910</v>
      </c>
      <c r="P3425" s="57">
        <v>215000000</v>
      </c>
      <c r="Q3425" s="26"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06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07"/>
        <v>2953</v>
      </c>
      <c r="N3426" s="56">
        <v>104</v>
      </c>
      <c r="O3426" s="57">
        <v>4231500</v>
      </c>
      <c r="P3426" s="57">
        <v>1000000</v>
      </c>
      <c r="Q3426" s="26"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06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07"/>
        <v>1733</v>
      </c>
      <c r="N3427" s="56">
        <v>130</v>
      </c>
      <c r="O3427" s="57">
        <v>31165421</v>
      </c>
      <c r="P3427" s="57">
        <v>60000000</v>
      </c>
      <c r="Q3427" s="26"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06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07"/>
        <v>933</v>
      </c>
      <c r="N3428" s="56">
        <v>85</v>
      </c>
      <c r="O3428" s="57">
        <v>64423650</v>
      </c>
      <c r="P3428" s="57">
        <v>3000000</v>
      </c>
      <c r="Q3428" s="26"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06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07"/>
        <v>2932</v>
      </c>
      <c r="N3429" s="56">
        <v>116</v>
      </c>
      <c r="O3429" s="57">
        <v>4435083</v>
      </c>
      <c r="P3429" s="57">
        <v>18000000</v>
      </c>
      <c r="Q3429" s="26"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06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07"/>
        <v>1030</v>
      </c>
      <c r="N3430" s="56">
        <v>114</v>
      </c>
      <c r="O3430" s="57">
        <v>58229120</v>
      </c>
      <c r="P3430" s="57">
        <v>90000000</v>
      </c>
      <c r="Q3430" s="26"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06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07"/>
        <v>830</v>
      </c>
      <c r="N3431" s="56">
        <v>105</v>
      </c>
      <c r="O3431" s="57">
        <v>71017784</v>
      </c>
      <c r="P3431" s="57">
        <v>105000000</v>
      </c>
      <c r="Q3431" s="26"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06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07"/>
        <v>2763</v>
      </c>
      <c r="N3432" s="56">
        <v>95</v>
      </c>
      <c r="O3432" s="57">
        <v>6851969</v>
      </c>
      <c r="P3432" s="57">
        <v>2500000</v>
      </c>
      <c r="Q3432" s="26"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06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07"/>
        <v>3005</v>
      </c>
      <c r="N3433" s="56">
        <v>104</v>
      </c>
      <c r="O3433" s="57">
        <v>3447339</v>
      </c>
      <c r="P3433" s="57">
        <v>1500000</v>
      </c>
      <c r="Q3433" s="26"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06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07"/>
        <v>2055</v>
      </c>
      <c r="N3434" s="56">
        <v>103</v>
      </c>
      <c r="O3434" s="57">
        <v>21501098</v>
      </c>
      <c r="P3434" s="57">
        <v>5000000</v>
      </c>
      <c r="Q3434" s="26"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06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07"/>
        <v>429</v>
      </c>
      <c r="N3435" s="56">
        <v>240</v>
      </c>
      <c r="O3435" s="57">
        <v>116866727</v>
      </c>
      <c r="P3435" s="57">
        <v>100000000</v>
      </c>
      <c r="Q3435" s="26"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06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07"/>
        <v>339</v>
      </c>
      <c r="N3436" s="56">
        <v>138</v>
      </c>
      <c r="O3436" s="57">
        <v>132550960</v>
      </c>
      <c r="P3436" s="57">
        <v>120000000</v>
      </c>
      <c r="Q3436" s="26"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06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07"/>
        <v>1892</v>
      </c>
      <c r="N3437" s="56">
        <v>109</v>
      </c>
      <c r="O3437" s="57">
        <v>26003149</v>
      </c>
      <c r="P3437" s="57">
        <v>20000000</v>
      </c>
      <c r="Q3437" s="26"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06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07"/>
        <v>3555</v>
      </c>
      <c r="N3438" s="56">
        <v>105</v>
      </c>
      <c r="O3438" s="57">
        <v>99462</v>
      </c>
      <c r="P3438" s="57">
        <v>33000000</v>
      </c>
      <c r="Q3438" s="26"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06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07"/>
        <v>532</v>
      </c>
      <c r="N3439" s="56">
        <v>107</v>
      </c>
      <c r="O3439" s="57">
        <v>101470202</v>
      </c>
      <c r="P3439" s="57">
        <v>32000000</v>
      </c>
      <c r="Q3439" s="26"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06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07"/>
        <v>140</v>
      </c>
      <c r="N3440" s="56">
        <v>112</v>
      </c>
      <c r="O3440" s="57">
        <v>206360018</v>
      </c>
      <c r="P3440" s="57">
        <v>170000000</v>
      </c>
      <c r="Q3440" s="26"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06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07"/>
        <v>3709</v>
      </c>
      <c r="N3441" s="56">
        <v>85</v>
      </c>
      <c r="O3441" s="57">
        <v>4091</v>
      </c>
      <c r="P3441" s="57">
        <v>34000000</v>
      </c>
      <c r="Q3441" s="26"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06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07"/>
        <v>3105</v>
      </c>
      <c r="N3442" s="56">
        <v>101</v>
      </c>
      <c r="O3442" s="57">
        <v>2319187</v>
      </c>
      <c r="P3442" s="57">
        <v>20000000</v>
      </c>
      <c r="Q3442" s="26"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06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07"/>
        <v>681</v>
      </c>
      <c r="N3443" s="56">
        <v>96</v>
      </c>
      <c r="O3443" s="57">
        <v>83024900</v>
      </c>
      <c r="P3443" s="57">
        <v>135000000</v>
      </c>
      <c r="Q3443" s="26"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06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07"/>
        <v>1554</v>
      </c>
      <c r="N3444" s="56">
        <v>87</v>
      </c>
      <c r="O3444" s="57">
        <v>36073232</v>
      </c>
      <c r="P3444" s="57">
        <v>80000000</v>
      </c>
      <c r="Q3444" s="26"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06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07"/>
        <v>902</v>
      </c>
      <c r="N3445" s="56">
        <v>98</v>
      </c>
      <c r="O3445" s="57">
        <v>66359959</v>
      </c>
      <c r="P3445" s="57">
        <v>35000000</v>
      </c>
      <c r="Q3445" s="26"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06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07"/>
        <v>266</v>
      </c>
      <c r="N3446" s="56">
        <v>118</v>
      </c>
      <c r="O3446" s="57">
        <v>150368971</v>
      </c>
      <c r="P3446" s="57">
        <v>37000000</v>
      </c>
      <c r="Q3446" s="26"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06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07"/>
        <v>800</v>
      </c>
      <c r="N3447" s="56">
        <v>131</v>
      </c>
      <c r="O3447" s="57">
        <v>73103784</v>
      </c>
      <c r="P3447" s="57">
        <v>150000000</v>
      </c>
      <c r="Q3447" s="26"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06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07"/>
        <v>146</v>
      </c>
      <c r="N3448" s="56">
        <v>123</v>
      </c>
      <c r="O3448" s="57">
        <v>202351611</v>
      </c>
      <c r="P3448" s="57">
        <v>190000000</v>
      </c>
      <c r="Q3448" s="26"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06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07"/>
        <v>163</v>
      </c>
      <c r="N3449" s="56">
        <v>112</v>
      </c>
      <c r="O3449" s="57">
        <v>191616238</v>
      </c>
      <c r="P3449" s="57">
        <v>50000000</v>
      </c>
      <c r="Q3449" s="26"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06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07"/>
        <v>1747</v>
      </c>
      <c r="N3450" s="56">
        <v>123</v>
      </c>
      <c r="O3450" s="57">
        <v>30688364</v>
      </c>
      <c r="P3450" s="57">
        <v>28000000</v>
      </c>
      <c r="Q3450" s="26"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06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07"/>
        <v>496</v>
      </c>
      <c r="N3451" s="56">
        <v>102</v>
      </c>
      <c r="O3451" s="57">
        <v>106369117</v>
      </c>
      <c r="P3451" s="57">
        <v>110000000</v>
      </c>
      <c r="Q3451" s="26"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06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07"/>
        <v>2231</v>
      </c>
      <c r="N3452" s="56">
        <v>86</v>
      </c>
      <c r="O3452" s="57">
        <v>17314483</v>
      </c>
      <c r="P3452" s="57">
        <v>4000000</v>
      </c>
      <c r="Q3452" s="26"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06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07"/>
        <v>3553</v>
      </c>
      <c r="N3453" s="56">
        <v>93</v>
      </c>
      <c r="O3453" s="57">
        <v>100240</v>
      </c>
      <c r="P3453" s="57">
        <v>1000000</v>
      </c>
      <c r="Q3453" s="26"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06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07"/>
        <v>1364</v>
      </c>
      <c r="N3454" s="56">
        <v>136</v>
      </c>
      <c r="O3454" s="57">
        <v>42615685</v>
      </c>
      <c r="P3454" s="57">
        <v>40000000</v>
      </c>
      <c r="Q3454" s="26"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06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07"/>
        <v>2840</v>
      </c>
      <c r="N3455" s="56">
        <v>125</v>
      </c>
      <c r="O3455" s="57">
        <v>5749134</v>
      </c>
      <c r="P3455" s="57">
        <v>20000000</v>
      </c>
      <c r="Q3455" s="26"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06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07"/>
        <v>2238</v>
      </c>
      <c r="N3456" s="56">
        <v>122</v>
      </c>
      <c r="O3456" s="57">
        <v>17237244</v>
      </c>
      <c r="P3456" s="57">
        <v>15000000</v>
      </c>
      <c r="Q3456" s="26"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06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07"/>
        <v>1894</v>
      </c>
      <c r="N3457" s="56">
        <v>114</v>
      </c>
      <c r="O3457" s="57">
        <v>25977365</v>
      </c>
      <c r="P3457" s="57">
        <v>28000000</v>
      </c>
      <c r="Q3457" s="26"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08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si="107"/>
        <v>1230</v>
      </c>
      <c r="N3458" s="56">
        <v>100</v>
      </c>
      <c r="O3458" s="57">
        <v>48637684</v>
      </c>
      <c r="P3458" s="57">
        <v>12500000</v>
      </c>
      <c r="Q3458" s="26"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08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ref="M3459:M3522" si="109">RANK(O3459,O:O)</f>
        <v>2229</v>
      </c>
      <c r="N3459" s="56">
        <v>106</v>
      </c>
      <c r="O3459" s="57">
        <v>17382982</v>
      </c>
      <c r="P3459" s="57">
        <v>5000000</v>
      </c>
      <c r="Q3459" s="26"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08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09"/>
        <v>886</v>
      </c>
      <c r="N3460" s="56">
        <v>81</v>
      </c>
      <c r="O3460" s="57">
        <v>66950483</v>
      </c>
      <c r="P3460" s="57">
        <v>28000000</v>
      </c>
      <c r="Q3460" s="26"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08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09"/>
        <v>3600</v>
      </c>
      <c r="N3461" s="56">
        <v>97</v>
      </c>
      <c r="O3461" s="57">
        <v>52961</v>
      </c>
      <c r="P3461" s="57">
        <v>8000000</v>
      </c>
      <c r="Q3461" s="26"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08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09"/>
        <v>29</v>
      </c>
      <c r="N3462" s="56">
        <v>133</v>
      </c>
      <c r="O3462" s="57">
        <v>350123553</v>
      </c>
      <c r="P3462" s="57">
        <v>58800000</v>
      </c>
      <c r="Q3462" s="26"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08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09"/>
        <v>2336</v>
      </c>
      <c r="N3463" s="56">
        <v>94</v>
      </c>
      <c r="O3463" s="57">
        <v>15155772</v>
      </c>
      <c r="P3463" s="57">
        <v>18000000</v>
      </c>
      <c r="Q3463" s="26"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08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09"/>
        <v>662</v>
      </c>
      <c r="N3464" s="56">
        <v>99</v>
      </c>
      <c r="O3464" s="57">
        <v>84263837</v>
      </c>
      <c r="P3464" s="57">
        <v>6500000</v>
      </c>
      <c r="Q3464" s="26"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08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09"/>
        <v>649</v>
      </c>
      <c r="N3465" s="56">
        <v>118</v>
      </c>
      <c r="O3465" s="57">
        <v>85911262</v>
      </c>
      <c r="P3465" s="57">
        <v>65000000</v>
      </c>
      <c r="Q3465" s="26"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08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09"/>
        <v>2072</v>
      </c>
      <c r="N3466" s="56">
        <v>93</v>
      </c>
      <c r="O3466" s="57">
        <v>21197315</v>
      </c>
      <c r="P3466" s="57">
        <v>5000000</v>
      </c>
      <c r="Q3466" s="26"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08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09"/>
        <v>3296</v>
      </c>
      <c r="N3467" s="56">
        <v>99</v>
      </c>
      <c r="O3467" s="57">
        <v>830210</v>
      </c>
      <c r="P3467" s="57">
        <v>5000000</v>
      </c>
      <c r="Q3467" s="26"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08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09"/>
        <v>3053</v>
      </c>
      <c r="N3468" s="56">
        <v>92</v>
      </c>
      <c r="O3468" s="57">
        <v>2963012</v>
      </c>
      <c r="P3468" s="57">
        <v>22000000</v>
      </c>
      <c r="Q3468" s="26"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08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09"/>
        <v>2362</v>
      </c>
      <c r="N3469" s="56">
        <v>116</v>
      </c>
      <c r="O3469" s="57">
        <v>14612840</v>
      </c>
      <c r="P3469" s="57">
        <v>7000000</v>
      </c>
      <c r="Q3469" s="26"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08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09"/>
        <v>2370</v>
      </c>
      <c r="N3470" s="56">
        <v>106</v>
      </c>
      <c r="O3470" s="57">
        <v>14479776</v>
      </c>
      <c r="P3470" s="57">
        <v>10000000</v>
      </c>
      <c r="Q3470" s="26"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08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09"/>
        <v>116</v>
      </c>
      <c r="N3471" s="56">
        <v>102</v>
      </c>
      <c r="O3471" s="57">
        <v>222487711</v>
      </c>
      <c r="P3471" s="57">
        <v>165000000</v>
      </c>
      <c r="Q3471" s="26"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08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09"/>
        <v>1373</v>
      </c>
      <c r="N3472" s="56">
        <v>119</v>
      </c>
      <c r="O3472" s="57">
        <v>42335698</v>
      </c>
      <c r="P3472" s="57">
        <v>18000000</v>
      </c>
      <c r="Q3472" s="26"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08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09"/>
        <v>2051</v>
      </c>
      <c r="N3473" s="56">
        <v>121</v>
      </c>
      <c r="O3473" s="57">
        <v>21569041</v>
      </c>
      <c r="P3473" s="57">
        <v>9000000</v>
      </c>
      <c r="Q3473" s="26"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08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09"/>
        <v>1286</v>
      </c>
      <c r="N3474" s="56">
        <v>117</v>
      </c>
      <c r="O3474" s="57">
        <v>46280507</v>
      </c>
      <c r="P3474" s="57">
        <v>40000000</v>
      </c>
      <c r="Q3474" s="26"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08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09"/>
        <v>3651</v>
      </c>
      <c r="N3475" s="56">
        <v>82</v>
      </c>
      <c r="O3475" s="57">
        <v>21199</v>
      </c>
      <c r="P3475" s="57">
        <v>500000</v>
      </c>
      <c r="Q3475" s="26"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08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09"/>
        <v>1924</v>
      </c>
      <c r="N3476" s="56">
        <v>165</v>
      </c>
      <c r="O3476" s="57">
        <v>25359200</v>
      </c>
      <c r="P3476" s="57">
        <v>4000000</v>
      </c>
      <c r="Q3476" s="26"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08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09"/>
        <v>2109</v>
      </c>
      <c r="N3477" s="56">
        <v>100</v>
      </c>
      <c r="O3477" s="57">
        <v>20285518</v>
      </c>
      <c r="P3477" s="57">
        <v>28000000</v>
      </c>
      <c r="Q3477" s="26"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08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09"/>
        <v>78</v>
      </c>
      <c r="N3478" s="56">
        <v>136</v>
      </c>
      <c r="O3478" s="57">
        <v>259746958</v>
      </c>
      <c r="P3478" s="57">
        <v>170000000</v>
      </c>
      <c r="Q3478" s="26"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08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09"/>
        <v>137</v>
      </c>
      <c r="N3479" s="56">
        <v>130</v>
      </c>
      <c r="O3479" s="57">
        <v>208543795</v>
      </c>
      <c r="P3479" s="57">
        <v>170000000</v>
      </c>
      <c r="Q3479" s="26"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08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09"/>
        <v>1752</v>
      </c>
      <c r="N3480" s="56">
        <v>118</v>
      </c>
      <c r="O3480" s="57">
        <v>30523568</v>
      </c>
      <c r="P3480" s="57">
        <v>30000000</v>
      </c>
      <c r="Q3480" s="26"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08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09"/>
        <v>3504</v>
      </c>
      <c r="N3481" s="56">
        <v>104</v>
      </c>
      <c r="O3481" s="57">
        <v>143653</v>
      </c>
      <c r="P3481" s="57">
        <v>4000000</v>
      </c>
      <c r="Q3481" s="26"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08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09"/>
        <v>2308</v>
      </c>
      <c r="N3482" s="56">
        <v>89</v>
      </c>
      <c r="O3482" s="57">
        <v>15818967</v>
      </c>
      <c r="P3482" s="57">
        <v>7000000</v>
      </c>
      <c r="Q3482" s="26"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08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09"/>
        <v>264</v>
      </c>
      <c r="N3483" s="56">
        <v>139</v>
      </c>
      <c r="O3483" s="57">
        <v>150832203</v>
      </c>
      <c r="P3483" s="57">
        <v>85000000</v>
      </c>
      <c r="Q3483" s="26"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08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09"/>
        <v>1381</v>
      </c>
      <c r="N3484" s="56">
        <v>107</v>
      </c>
      <c r="O3484" s="57">
        <v>42019483</v>
      </c>
      <c r="P3484" s="57">
        <v>36000000</v>
      </c>
      <c r="Q3484" s="26"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08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09"/>
        <v>1075</v>
      </c>
      <c r="N3485" s="56">
        <v>92</v>
      </c>
      <c r="O3485" s="57">
        <v>55942830</v>
      </c>
      <c r="P3485" s="57">
        <v>70000000</v>
      </c>
      <c r="Q3485" s="26"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08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09"/>
        <v>1802</v>
      </c>
      <c r="N3486" s="56">
        <v>110</v>
      </c>
      <c r="O3486" s="57">
        <v>28831145</v>
      </c>
      <c r="P3486" s="57">
        <v>25000000</v>
      </c>
      <c r="Q3486" s="26"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08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09"/>
        <v>647</v>
      </c>
      <c r="N3487" s="56">
        <v>109</v>
      </c>
      <c r="O3487" s="57">
        <v>86208010</v>
      </c>
      <c r="P3487" s="57">
        <v>35000000</v>
      </c>
      <c r="Q3487" s="26"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08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09"/>
        <v>1463</v>
      </c>
      <c r="N3488" s="56">
        <v>91</v>
      </c>
      <c r="O3488" s="57">
        <v>38916903</v>
      </c>
      <c r="P3488" s="57">
        <v>13000000</v>
      </c>
      <c r="Q3488" s="26"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08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09"/>
        <v>553</v>
      </c>
      <c r="N3489" s="56">
        <v>113</v>
      </c>
      <c r="O3489" s="57">
        <v>100189501</v>
      </c>
      <c r="P3489" s="57">
        <v>178000000</v>
      </c>
      <c r="Q3489" s="26"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08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09"/>
        <v>1988</v>
      </c>
      <c r="N3490" s="56">
        <v>104</v>
      </c>
      <c r="O3490" s="57">
        <v>23393765</v>
      </c>
      <c r="P3490" s="57">
        <v>20000000</v>
      </c>
      <c r="Q3490" s="26"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08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09"/>
        <v>3540</v>
      </c>
      <c r="N3491" s="56">
        <v>120</v>
      </c>
      <c r="O3491" s="57">
        <v>106869</v>
      </c>
      <c r="P3491" s="57">
        <v>17000000</v>
      </c>
      <c r="Q3491" s="26"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08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09"/>
        <v>923</v>
      </c>
      <c r="N3492" s="56">
        <v>150</v>
      </c>
      <c r="O3492" s="57">
        <v>65007045</v>
      </c>
      <c r="P3492" s="57">
        <v>140000000</v>
      </c>
      <c r="Q3492" s="26"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08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09"/>
        <v>3691</v>
      </c>
      <c r="N3493" s="56">
        <v>103</v>
      </c>
      <c r="O3493" s="57">
        <v>8691</v>
      </c>
      <c r="P3493" s="57">
        <v>4500000</v>
      </c>
      <c r="Q3493" s="26"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08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09"/>
        <v>651</v>
      </c>
      <c r="N3494" s="56">
        <v>134</v>
      </c>
      <c r="O3494" s="57">
        <v>85707116</v>
      </c>
      <c r="P3494" s="57">
        <v>68000000</v>
      </c>
      <c r="Q3494" s="26"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08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09"/>
        <v>3653</v>
      </c>
      <c r="N3495" s="56">
        <v>106</v>
      </c>
      <c r="O3495" s="57">
        <v>20262</v>
      </c>
      <c r="P3495" s="57">
        <v>4000000</v>
      </c>
      <c r="Q3495" s="26"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08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09"/>
        <v>1753</v>
      </c>
      <c r="N3496" s="56">
        <v>139</v>
      </c>
      <c r="O3496" s="57">
        <v>30513940</v>
      </c>
      <c r="P3496" s="57">
        <v>30000000</v>
      </c>
      <c r="Q3496" s="26"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08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09"/>
        <v>226</v>
      </c>
      <c r="N3497" s="56">
        <v>149</v>
      </c>
      <c r="O3497" s="57">
        <v>167735396</v>
      </c>
      <c r="P3497" s="57">
        <v>61000000</v>
      </c>
      <c r="Q3497" s="26"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08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09"/>
        <v>36</v>
      </c>
      <c r="N3498" s="56">
        <v>121</v>
      </c>
      <c r="O3498" s="57">
        <v>333130696</v>
      </c>
      <c r="P3498" s="57">
        <v>170000000</v>
      </c>
      <c r="Q3498" s="26"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08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09"/>
        <v>3629</v>
      </c>
      <c r="N3499" s="56">
        <v>82</v>
      </c>
      <c r="O3499" s="57">
        <v>30084</v>
      </c>
      <c r="P3499" s="57">
        <v>70000</v>
      </c>
      <c r="Q3499" s="26"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08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09"/>
        <v>603</v>
      </c>
      <c r="N3500" s="56">
        <v>99</v>
      </c>
      <c r="O3500" s="57">
        <v>91443253</v>
      </c>
      <c r="P3500" s="57">
        <v>12000000</v>
      </c>
      <c r="Q3500" s="26"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08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09"/>
        <v>804</v>
      </c>
      <c r="N3501" s="56">
        <v>101</v>
      </c>
      <c r="O3501" s="57">
        <v>72660029</v>
      </c>
      <c r="P3501" s="57">
        <v>100000000</v>
      </c>
      <c r="Q3501" s="26"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08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09"/>
        <v>1103</v>
      </c>
      <c r="N3502" s="56">
        <v>116</v>
      </c>
      <c r="O3502" s="57">
        <v>54414716</v>
      </c>
      <c r="P3502" s="57">
        <v>42000000</v>
      </c>
      <c r="Q3502" s="26"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08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09"/>
        <v>202</v>
      </c>
      <c r="N3503" s="56">
        <v>102</v>
      </c>
      <c r="O3503" s="57">
        <v>176997107</v>
      </c>
      <c r="P3503" s="57">
        <v>145000000</v>
      </c>
      <c r="Q3503" s="26"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08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09"/>
        <v>2155</v>
      </c>
      <c r="N3504" s="56">
        <v>92</v>
      </c>
      <c r="O3504" s="57">
        <v>19059018</v>
      </c>
      <c r="P3504" s="57">
        <v>65000000</v>
      </c>
      <c r="Q3504" s="26"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08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09"/>
        <v>1198</v>
      </c>
      <c r="N3505" s="56">
        <v>107</v>
      </c>
      <c r="O3505" s="57">
        <v>50461335</v>
      </c>
      <c r="P3505" s="57">
        <v>11000000</v>
      </c>
      <c r="Q3505" s="26"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08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09"/>
        <v>2690</v>
      </c>
      <c r="N3506" s="56">
        <v>148</v>
      </c>
      <c r="O3506" s="57">
        <v>8093318</v>
      </c>
      <c r="P3506" s="57">
        <v>20000000</v>
      </c>
      <c r="Q3506" s="26"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08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09"/>
        <v>169</v>
      </c>
      <c r="N3507" s="56">
        <v>169</v>
      </c>
      <c r="O3507" s="57">
        <v>187991439</v>
      </c>
      <c r="P3507" s="57">
        <v>165000000</v>
      </c>
      <c r="Q3507" s="26"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08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09"/>
        <v>1254</v>
      </c>
      <c r="N3508" s="56">
        <v>89</v>
      </c>
      <c r="O3508" s="57">
        <v>47553512</v>
      </c>
      <c r="P3508" s="57">
        <v>50000000</v>
      </c>
      <c r="Q3508" s="26"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08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09"/>
        <v>362</v>
      </c>
      <c r="N3509" s="56">
        <v>125</v>
      </c>
      <c r="O3509" s="57">
        <v>127997349</v>
      </c>
      <c r="P3509" s="57">
        <v>50000000</v>
      </c>
      <c r="Q3509" s="26"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08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09"/>
        <v>2360</v>
      </c>
      <c r="N3510" s="56">
        <v>100</v>
      </c>
      <c r="O3510" s="57">
        <v>14673301</v>
      </c>
      <c r="P3510" s="57">
        <v>2000000</v>
      </c>
      <c r="Q3510" s="26"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08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09"/>
        <v>1197</v>
      </c>
      <c r="N3511" s="56">
        <v>105</v>
      </c>
      <c r="O3511" s="57">
        <v>50549107</v>
      </c>
      <c r="P3511" s="57">
        <v>60000000</v>
      </c>
      <c r="Q3511" s="26"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08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09"/>
        <v>1267</v>
      </c>
      <c r="N3512" s="56">
        <v>134</v>
      </c>
      <c r="O3512" s="57">
        <v>47034272</v>
      </c>
      <c r="P3512" s="57">
        <v>40000000</v>
      </c>
      <c r="Q3512" s="26"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08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09"/>
        <v>3093</v>
      </c>
      <c r="N3513" s="56">
        <v>112</v>
      </c>
      <c r="O3513" s="57">
        <v>2445646</v>
      </c>
      <c r="P3513" s="57">
        <v>5000000</v>
      </c>
      <c r="Q3513" s="26"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08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09"/>
        <v>3515</v>
      </c>
      <c r="N3514" s="56">
        <v>100</v>
      </c>
      <c r="O3514" s="57">
        <v>129115</v>
      </c>
      <c r="P3514" s="57">
        <v>25000000</v>
      </c>
      <c r="Q3514" s="26"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08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09"/>
        <v>2400</v>
      </c>
      <c r="N3515" s="56">
        <v>110</v>
      </c>
      <c r="O3515" s="57">
        <v>13998282</v>
      </c>
      <c r="P3515" s="57">
        <v>16000000</v>
      </c>
      <c r="Q3515" s="26"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08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09"/>
        <v>689</v>
      </c>
      <c r="N3516" s="56">
        <v>104</v>
      </c>
      <c r="O3516" s="57">
        <v>82389560</v>
      </c>
      <c r="P3516" s="57">
        <v>17000000</v>
      </c>
      <c r="Q3516" s="26"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08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09"/>
        <v>3717</v>
      </c>
      <c r="N3517" s="56">
        <v>95</v>
      </c>
      <c r="O3517" s="57">
        <v>2468</v>
      </c>
      <c r="P3517" s="57">
        <v>300000</v>
      </c>
      <c r="Q3517" s="26"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08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09"/>
        <v>373</v>
      </c>
      <c r="N3518" s="56">
        <v>89</v>
      </c>
      <c r="O3518" s="57">
        <v>126546825</v>
      </c>
      <c r="P3518" s="57">
        <v>40000000</v>
      </c>
      <c r="Q3518" s="26"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08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09"/>
        <v>98</v>
      </c>
      <c r="N3519" s="56">
        <v>97</v>
      </c>
      <c r="O3519" s="57">
        <v>241407328</v>
      </c>
      <c r="P3519" s="57">
        <v>180000000</v>
      </c>
      <c r="Q3519" s="26"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08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09"/>
        <v>1547</v>
      </c>
      <c r="N3520" s="56">
        <v>124</v>
      </c>
      <c r="O3520" s="57">
        <v>36447959</v>
      </c>
      <c r="P3520" s="57">
        <v>25000000</v>
      </c>
      <c r="Q3520" s="26"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08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09"/>
        <v>2579</v>
      </c>
      <c r="N3521" s="56">
        <v>98</v>
      </c>
      <c r="O3521" s="57">
        <v>10429707</v>
      </c>
      <c r="P3521" s="57">
        <v>5000000</v>
      </c>
      <c r="Q3521" s="26"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10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si="109"/>
        <v>462</v>
      </c>
      <c r="N3522" s="56">
        <v>92</v>
      </c>
      <c r="O3522" s="57">
        <v>111505642</v>
      </c>
      <c r="P3522" s="57">
        <v>145000000</v>
      </c>
      <c r="Q3522" s="26"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10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ref="M3523:M3586" si="111">RANK(O3523,O:O)</f>
        <v>2976</v>
      </c>
      <c r="N3523" s="56">
        <v>150</v>
      </c>
      <c r="O3523" s="57">
        <v>3958500</v>
      </c>
      <c r="P3523" s="57">
        <v>8200000</v>
      </c>
      <c r="Q3523" s="26"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10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11"/>
        <v>1175</v>
      </c>
      <c r="N3524" s="56">
        <v>119</v>
      </c>
      <c r="O3524" s="57">
        <v>51178893</v>
      </c>
      <c r="P3524" s="57">
        <v>50000000</v>
      </c>
      <c r="Q3524" s="26"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10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11"/>
        <v>1343</v>
      </c>
      <c r="N3525" s="56">
        <v>132</v>
      </c>
      <c r="O3525" s="57">
        <v>43568507</v>
      </c>
      <c r="P3525" s="57">
        <v>66000000</v>
      </c>
      <c r="Q3525" s="26"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10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11"/>
        <v>271</v>
      </c>
      <c r="N3526" s="56">
        <v>97</v>
      </c>
      <c r="O3526" s="57">
        <v>150056505</v>
      </c>
      <c r="P3526" s="57">
        <v>18000000</v>
      </c>
      <c r="Q3526" s="26"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10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11"/>
        <v>447</v>
      </c>
      <c r="N3527" s="56">
        <v>98</v>
      </c>
      <c r="O3527" s="57">
        <v>113733726</v>
      </c>
      <c r="P3527" s="57">
        <v>127000000</v>
      </c>
      <c r="Q3527" s="26"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10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11"/>
        <v>1686</v>
      </c>
      <c r="N3528" s="56">
        <v>117</v>
      </c>
      <c r="O3528" s="57">
        <v>32279955</v>
      </c>
      <c r="P3528" s="57">
        <v>8500000</v>
      </c>
      <c r="Q3528" s="26"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10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11"/>
        <v>1142</v>
      </c>
      <c r="N3529" s="56">
        <v>84</v>
      </c>
      <c r="O3529" s="57">
        <v>52543632</v>
      </c>
      <c r="P3529" s="57">
        <v>13200000</v>
      </c>
      <c r="Q3529" s="26"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10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11"/>
        <v>536</v>
      </c>
      <c r="N3530" s="56">
        <v>138</v>
      </c>
      <c r="O3530" s="57">
        <v>101160529</v>
      </c>
      <c r="P3530" s="57">
        <v>125000000</v>
      </c>
      <c r="Q3530" s="26"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10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11"/>
        <v>604</v>
      </c>
      <c r="N3531" s="56">
        <v>106</v>
      </c>
      <c r="O3531" s="57">
        <v>91439400</v>
      </c>
      <c r="P3531" s="57">
        <v>50000000</v>
      </c>
      <c r="Q3531" s="26"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10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11"/>
        <v>3625</v>
      </c>
      <c r="N3532" s="56">
        <v>93</v>
      </c>
      <c r="O3532" s="57">
        <v>35688</v>
      </c>
      <c r="P3532" s="57">
        <v>600000</v>
      </c>
      <c r="Q3532" s="26"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10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11"/>
        <v>1184</v>
      </c>
      <c r="N3533" s="56">
        <v>89</v>
      </c>
      <c r="O3533" s="57">
        <v>50820940</v>
      </c>
      <c r="P3533" s="57">
        <v>5000000</v>
      </c>
      <c r="Q3533" s="26"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10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11"/>
        <v>760</v>
      </c>
      <c r="N3534" s="56">
        <v>95</v>
      </c>
      <c r="O3534" s="57">
        <v>76137505</v>
      </c>
      <c r="P3534" s="57">
        <v>55000000</v>
      </c>
      <c r="Q3534" s="26"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10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11"/>
        <v>1680</v>
      </c>
      <c r="N3535" s="56">
        <v>101</v>
      </c>
      <c r="O3535" s="57">
        <v>32453345</v>
      </c>
      <c r="P3535" s="57">
        <v>5000000</v>
      </c>
      <c r="Q3535" s="26"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10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11"/>
        <v>676</v>
      </c>
      <c r="N3536" s="56">
        <v>92</v>
      </c>
      <c r="O3536" s="57">
        <v>83348920</v>
      </c>
      <c r="P3536" s="57">
        <v>132000000</v>
      </c>
      <c r="Q3536" s="26"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10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11"/>
        <v>1995</v>
      </c>
      <c r="N3537" s="56">
        <v>105</v>
      </c>
      <c r="O3537" s="57">
        <v>23219748</v>
      </c>
      <c r="P3537" s="57">
        <v>80000000</v>
      </c>
      <c r="Q3537" s="26"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10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11"/>
        <v>332</v>
      </c>
      <c r="N3538" s="56">
        <v>99</v>
      </c>
      <c r="O3538" s="57">
        <v>134141530</v>
      </c>
      <c r="P3538" s="57">
        <v>25000000</v>
      </c>
      <c r="Q3538" s="26"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10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11"/>
        <v>347</v>
      </c>
      <c r="N3539" s="56">
        <v>101</v>
      </c>
      <c r="O3539" s="57">
        <v>131536019</v>
      </c>
      <c r="P3539" s="57">
        <v>103000000</v>
      </c>
      <c r="Q3539" s="26"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10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11"/>
        <v>1022</v>
      </c>
      <c r="N3540" s="56">
        <v>117</v>
      </c>
      <c r="O3540" s="57">
        <v>58607007</v>
      </c>
      <c r="P3540" s="57">
        <v>100000000</v>
      </c>
      <c r="Q3540" s="26"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10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11"/>
        <v>3032</v>
      </c>
      <c r="N3541" s="56">
        <v>103</v>
      </c>
      <c r="O3541" s="57">
        <v>3093491</v>
      </c>
      <c r="P3541" s="57">
        <v>5000000</v>
      </c>
      <c r="Q3541" s="26"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10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11"/>
        <v>3622</v>
      </c>
      <c r="N3542" s="56">
        <v>105</v>
      </c>
      <c r="O3542" s="57">
        <v>37440</v>
      </c>
      <c r="P3542" s="57">
        <v>5000000</v>
      </c>
      <c r="Q3542" s="26"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10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11"/>
        <v>2573</v>
      </c>
      <c r="N3543" s="56">
        <v>109</v>
      </c>
      <c r="O3543" s="57">
        <v>10499968</v>
      </c>
      <c r="P3543" s="57">
        <v>35000000</v>
      </c>
      <c r="Q3543" s="26"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10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11"/>
        <v>1153</v>
      </c>
      <c r="N3544" s="56">
        <v>128</v>
      </c>
      <c r="O3544" s="57">
        <v>52066000</v>
      </c>
      <c r="P3544" s="57">
        <v>20000000</v>
      </c>
      <c r="Q3544" s="26"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10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11"/>
        <v>2240</v>
      </c>
      <c r="N3545" s="56">
        <v>102</v>
      </c>
      <c r="O3545" s="57">
        <v>17176900</v>
      </c>
      <c r="P3545" s="57">
        <v>95000000</v>
      </c>
      <c r="Q3545" s="26"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10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11"/>
        <v>1468</v>
      </c>
      <c r="N3546" s="56">
        <v>94</v>
      </c>
      <c r="O3546" s="57">
        <v>38543473</v>
      </c>
      <c r="P3546" s="57">
        <v>40000000</v>
      </c>
      <c r="Q3546" s="26"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10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11"/>
        <v>2415</v>
      </c>
      <c r="N3547" s="56">
        <v>102</v>
      </c>
      <c r="O3547" s="57">
        <v>13750556</v>
      </c>
      <c r="P3547" s="57">
        <v>65000000</v>
      </c>
      <c r="Q3547" s="26"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10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11"/>
        <v>3725</v>
      </c>
      <c r="N3548" s="56">
        <v>96</v>
      </c>
      <c r="O3548" s="57">
        <v>162</v>
      </c>
      <c r="P3548" s="57">
        <v>9000000</v>
      </c>
      <c r="Q3548" s="26"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10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11"/>
        <v>1007</v>
      </c>
      <c r="N3549" s="56">
        <v>170</v>
      </c>
      <c r="O3549" s="57">
        <v>59696176</v>
      </c>
      <c r="P3549" s="57">
        <v>22000000</v>
      </c>
      <c r="Q3549" s="26"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10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11"/>
        <v>3655</v>
      </c>
      <c r="N3550" s="56">
        <v>86</v>
      </c>
      <c r="O3550" s="57">
        <v>20200</v>
      </c>
      <c r="P3550" s="57">
        <v>6000000</v>
      </c>
      <c r="Q3550" s="26"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10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11"/>
        <v>1328</v>
      </c>
      <c r="N3551" s="56">
        <v>102</v>
      </c>
      <c r="O3551" s="57">
        <v>44134898</v>
      </c>
      <c r="P3551" s="57">
        <v>13000000</v>
      </c>
      <c r="Q3551" s="26"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10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11"/>
        <v>2168</v>
      </c>
      <c r="N3552" s="56">
        <v>101</v>
      </c>
      <c r="O3552" s="57">
        <v>18656400</v>
      </c>
      <c r="P3552" s="57">
        <v>5000000</v>
      </c>
      <c r="Q3552" s="26"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10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11"/>
        <v>628</v>
      </c>
      <c r="N3553" s="56">
        <v>115</v>
      </c>
      <c r="O3553" s="57">
        <v>89253340</v>
      </c>
      <c r="P3553" s="57">
        <v>48000000</v>
      </c>
      <c r="Q3553" s="26"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10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11"/>
        <v>659</v>
      </c>
      <c r="N3554" s="56">
        <v>100</v>
      </c>
      <c r="O3554" s="57">
        <v>84518155</v>
      </c>
      <c r="P3554" s="57">
        <v>20000000</v>
      </c>
      <c r="Q3554" s="26"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10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11"/>
        <v>166</v>
      </c>
      <c r="N3555" s="56">
        <v>101</v>
      </c>
      <c r="O3555" s="57">
        <v>190871240</v>
      </c>
      <c r="P3555" s="57">
        <v>125000000</v>
      </c>
      <c r="Q3555" s="26"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10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11"/>
        <v>1890</v>
      </c>
      <c r="N3556" s="56">
        <v>94</v>
      </c>
      <c r="O3556" s="57">
        <v>26049082</v>
      </c>
      <c r="P3556" s="57">
        <v>8000000</v>
      </c>
      <c r="Q3556" s="26"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10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11"/>
        <v>145</v>
      </c>
      <c r="N3557" s="56">
        <v>142</v>
      </c>
      <c r="O3557" s="57">
        <v>202853933</v>
      </c>
      <c r="P3557" s="57">
        <v>200000000</v>
      </c>
      <c r="Q3557" s="26"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10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11"/>
        <v>1866</v>
      </c>
      <c r="N3558" s="56">
        <v>118</v>
      </c>
      <c r="O3558" s="57">
        <v>26761283</v>
      </c>
      <c r="P3558" s="57">
        <v>26000000</v>
      </c>
      <c r="Q3558" s="26"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10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11"/>
        <v>1204</v>
      </c>
      <c r="N3559" s="56">
        <v>95</v>
      </c>
      <c r="O3559" s="57">
        <v>50150619</v>
      </c>
      <c r="P3559" s="57">
        <v>50000000</v>
      </c>
      <c r="Q3559" s="26"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10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11"/>
        <v>1187</v>
      </c>
      <c r="N3560" s="56">
        <v>96</v>
      </c>
      <c r="O3560" s="57">
        <v>50807639</v>
      </c>
      <c r="P3560" s="57">
        <v>60000000</v>
      </c>
      <c r="Q3560" s="26"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10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11"/>
        <v>531</v>
      </c>
      <c r="N3561" s="56">
        <v>132</v>
      </c>
      <c r="O3561" s="57">
        <v>101530738</v>
      </c>
      <c r="P3561" s="57">
        <v>55000000</v>
      </c>
      <c r="Q3561" s="26"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10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11"/>
        <v>1450</v>
      </c>
      <c r="N3562" s="56">
        <v>131</v>
      </c>
      <c r="O3562" s="57">
        <v>39292022</v>
      </c>
      <c r="P3562" s="57">
        <v>90000000</v>
      </c>
      <c r="Q3562" s="26"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10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11"/>
        <v>387</v>
      </c>
      <c r="N3563" s="56">
        <v>133</v>
      </c>
      <c r="O3563" s="57">
        <v>124868837</v>
      </c>
      <c r="P3563" s="57">
        <v>12000000</v>
      </c>
      <c r="Q3563" s="26"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10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11"/>
        <v>1634</v>
      </c>
      <c r="N3564" s="56">
        <v>111</v>
      </c>
      <c r="O3564" s="57">
        <v>33631221</v>
      </c>
      <c r="P3564" s="57">
        <v>25000000</v>
      </c>
      <c r="Q3564" s="26"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10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11"/>
        <v>1305</v>
      </c>
      <c r="N3565" s="56">
        <v>97</v>
      </c>
      <c r="O3565" s="57">
        <v>45089048</v>
      </c>
      <c r="P3565" s="57">
        <v>25000000</v>
      </c>
      <c r="Q3565" s="26"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10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11"/>
        <v>1012</v>
      </c>
      <c r="N3566" s="56">
        <v>99</v>
      </c>
      <c r="O3566" s="57">
        <v>59073773</v>
      </c>
      <c r="P3566" s="57">
        <v>25000000</v>
      </c>
      <c r="Q3566" s="26"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10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11"/>
        <v>84</v>
      </c>
      <c r="N3567" s="56">
        <v>164</v>
      </c>
      <c r="O3567" s="57">
        <v>255108370</v>
      </c>
      <c r="P3567" s="57">
        <v>250000000</v>
      </c>
      <c r="Q3567" s="26"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10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11"/>
        <v>3094</v>
      </c>
      <c r="N3568" s="56">
        <v>122</v>
      </c>
      <c r="O3568" s="57">
        <v>2428883</v>
      </c>
      <c r="P3568" s="57">
        <v>16000000</v>
      </c>
      <c r="Q3568" s="26"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10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11"/>
        <v>1106</v>
      </c>
      <c r="N3569" s="56">
        <v>122</v>
      </c>
      <c r="O3569" s="57">
        <v>54235441</v>
      </c>
      <c r="P3569" s="57">
        <v>22000000</v>
      </c>
      <c r="Q3569" s="26"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10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11"/>
        <v>32</v>
      </c>
      <c r="N3570" s="56">
        <v>123</v>
      </c>
      <c r="O3570" s="57">
        <v>337103873</v>
      </c>
      <c r="P3570" s="57">
        <v>125000000</v>
      </c>
      <c r="Q3570" s="26"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10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11"/>
        <v>607</v>
      </c>
      <c r="N3571" s="56">
        <v>114</v>
      </c>
      <c r="O3571" s="57">
        <v>91121452</v>
      </c>
      <c r="P3571" s="57">
        <v>14000000</v>
      </c>
      <c r="Q3571" s="26"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10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11"/>
        <v>2814</v>
      </c>
      <c r="N3572" s="56">
        <v>112</v>
      </c>
      <c r="O3572" s="57">
        <v>6105175</v>
      </c>
      <c r="P3572" s="57">
        <v>44000000</v>
      </c>
      <c r="Q3572" s="26"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10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11"/>
        <v>1265</v>
      </c>
      <c r="N3573" s="56">
        <v>141</v>
      </c>
      <c r="O3573" s="57">
        <v>47105085</v>
      </c>
      <c r="P3573" s="57">
        <v>50000000</v>
      </c>
      <c r="Q3573" s="26"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10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11"/>
        <v>2165</v>
      </c>
      <c r="N3574" s="56">
        <v>99</v>
      </c>
      <c r="O3574" s="57">
        <v>18821279</v>
      </c>
      <c r="P3574" s="57">
        <v>70000000</v>
      </c>
      <c r="Q3574" s="26"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10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11"/>
        <v>80</v>
      </c>
      <c r="N3575" s="56">
        <v>100</v>
      </c>
      <c r="O3575" s="57">
        <v>257756197</v>
      </c>
      <c r="P3575" s="57">
        <v>60000000</v>
      </c>
      <c r="Q3575" s="26"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10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11"/>
        <v>522</v>
      </c>
      <c r="N3576" s="56">
        <v>113</v>
      </c>
      <c r="O3576" s="57">
        <v>102413606</v>
      </c>
      <c r="P3576" s="57">
        <v>34000000</v>
      </c>
      <c r="Q3576" s="26"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10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11"/>
        <v>741</v>
      </c>
      <c r="N3577" s="56">
        <v>118</v>
      </c>
      <c r="O3577" s="57">
        <v>78031620</v>
      </c>
      <c r="P3577" s="57">
        <v>70000000</v>
      </c>
      <c r="Q3577" s="26"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10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11"/>
        <v>1949</v>
      </c>
      <c r="N3578" s="56">
        <v>108</v>
      </c>
      <c r="O3578" s="57">
        <v>24984868</v>
      </c>
      <c r="P3578" s="57">
        <v>15000000</v>
      </c>
      <c r="Q3578" s="26"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10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11"/>
        <v>937</v>
      </c>
      <c r="N3579" s="56">
        <v>85</v>
      </c>
      <c r="O3579" s="57">
        <v>64238770</v>
      </c>
      <c r="P3579" s="57">
        <v>42000000</v>
      </c>
      <c r="Q3579" s="26"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10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11"/>
        <v>668</v>
      </c>
      <c r="N3580" s="56">
        <v>109</v>
      </c>
      <c r="O3580" s="57">
        <v>83906114</v>
      </c>
      <c r="P3580" s="57">
        <v>40000000</v>
      </c>
      <c r="Q3580" s="26"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10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11"/>
        <v>818</v>
      </c>
      <c r="N3581" s="56">
        <v>103</v>
      </c>
      <c r="O3581" s="57">
        <v>71519230</v>
      </c>
      <c r="P3581" s="57">
        <v>9000000</v>
      </c>
      <c r="Q3581" s="26"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10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11"/>
        <v>1564</v>
      </c>
      <c r="N3582" s="56">
        <v>123</v>
      </c>
      <c r="O3582" s="57">
        <v>35887263</v>
      </c>
      <c r="P3582" s="57">
        <v>15000000</v>
      </c>
      <c r="Q3582" s="26"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10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11"/>
        <v>2955</v>
      </c>
      <c r="N3583" s="56">
        <v>111</v>
      </c>
      <c r="O3583" s="57">
        <v>4190530</v>
      </c>
      <c r="P3583" s="57">
        <v>22500000</v>
      </c>
      <c r="Q3583" s="26"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10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11"/>
        <v>917</v>
      </c>
      <c r="N3584" s="56">
        <v>106</v>
      </c>
      <c r="O3584" s="57">
        <v>65182182</v>
      </c>
      <c r="P3584" s="57">
        <v>24000000</v>
      </c>
      <c r="Q3584" s="26"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10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11"/>
        <v>1615</v>
      </c>
      <c r="N3585" s="56">
        <v>103</v>
      </c>
      <c r="O3585" s="57">
        <v>34290142</v>
      </c>
      <c r="P3585" s="57">
        <v>19800000</v>
      </c>
      <c r="Q3585" s="26"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12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si="111"/>
        <v>1928</v>
      </c>
      <c r="N3586" s="56">
        <v>102</v>
      </c>
      <c r="O3586" s="57">
        <v>25277561</v>
      </c>
      <c r="P3586" s="57">
        <v>12000000</v>
      </c>
      <c r="Q3586" s="26"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12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ref="M3587:M3650" si="113">RANK(O3587,O:O)</f>
        <v>3700</v>
      </c>
      <c r="N3587" s="56">
        <v>80</v>
      </c>
      <c r="O3587" s="57">
        <v>5858</v>
      </c>
      <c r="P3587" s="57">
        <v>150000</v>
      </c>
      <c r="Q3587" s="26"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12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13"/>
        <v>2005</v>
      </c>
      <c r="N3588" s="56">
        <v>119</v>
      </c>
      <c r="O3588" s="57">
        <v>23014504</v>
      </c>
      <c r="P3588" s="57">
        <v>100000000</v>
      </c>
      <c r="Q3588" s="26"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12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13"/>
        <v>92</v>
      </c>
      <c r="N3589" s="56">
        <v>165</v>
      </c>
      <c r="O3589" s="57">
        <v>245428137</v>
      </c>
      <c r="P3589" s="57">
        <v>210000000</v>
      </c>
      <c r="Q3589" s="26"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12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13"/>
        <v>3160</v>
      </c>
      <c r="N3590" s="56">
        <v>102</v>
      </c>
      <c r="O3590" s="57">
        <v>1821983</v>
      </c>
      <c r="P3590" s="57">
        <v>3000000</v>
      </c>
      <c r="Q3590" s="26"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12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13"/>
        <v>440</v>
      </c>
      <c r="N3591" s="56">
        <v>137</v>
      </c>
      <c r="O3591" s="57">
        <v>115603980</v>
      </c>
      <c r="P3591" s="57">
        <v>65000000</v>
      </c>
      <c r="Q3591" s="26"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12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13"/>
        <v>1721</v>
      </c>
      <c r="N3592" s="56">
        <v>83</v>
      </c>
      <c r="O3592" s="57">
        <v>31537320</v>
      </c>
      <c r="P3592" s="57">
        <v>1000000</v>
      </c>
      <c r="Q3592" s="26"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12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13"/>
        <v>1767</v>
      </c>
      <c r="N3593" s="56">
        <v>115</v>
      </c>
      <c r="O3593" s="57">
        <v>30127963</v>
      </c>
      <c r="P3593" s="57">
        <v>15000000</v>
      </c>
      <c r="Q3593" s="26"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12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13"/>
        <v>2718</v>
      </c>
      <c r="N3594" s="56">
        <v>97</v>
      </c>
      <c r="O3594" s="57">
        <v>7574066</v>
      </c>
      <c r="P3594" s="57">
        <v>10000000</v>
      </c>
      <c r="Q3594" s="26"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12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13"/>
        <v>2451</v>
      </c>
      <c r="N3595" s="56">
        <v>107</v>
      </c>
      <c r="O3595" s="57">
        <v>13092000</v>
      </c>
      <c r="P3595" s="57">
        <v>3300000</v>
      </c>
      <c r="Q3595" s="26"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12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13"/>
        <v>1500</v>
      </c>
      <c r="N3596" s="56">
        <v>115</v>
      </c>
      <c r="O3596" s="57">
        <v>37877959</v>
      </c>
      <c r="P3596" s="57">
        <v>15000000</v>
      </c>
      <c r="Q3596" s="26"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12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13"/>
        <v>3648</v>
      </c>
      <c r="N3597" s="56">
        <v>118</v>
      </c>
      <c r="O3597" s="57">
        <v>22451</v>
      </c>
      <c r="P3597" s="57">
        <v>60000000</v>
      </c>
      <c r="Q3597" s="26"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12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13"/>
        <v>2996</v>
      </c>
      <c r="N3598" s="56">
        <v>106</v>
      </c>
      <c r="O3598" s="57">
        <v>3588432</v>
      </c>
      <c r="P3598" s="57">
        <v>6000000</v>
      </c>
      <c r="Q3598" s="26"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12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13"/>
        <v>106</v>
      </c>
      <c r="N3599" s="56">
        <v>149</v>
      </c>
      <c r="O3599" s="57">
        <v>233914986</v>
      </c>
      <c r="P3599" s="57">
        <v>200000000</v>
      </c>
      <c r="Q3599" s="26"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12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13"/>
        <v>3672</v>
      </c>
      <c r="N3600" s="56">
        <v>111</v>
      </c>
      <c r="O3600" s="57">
        <v>14616</v>
      </c>
      <c r="P3600" s="57">
        <v>12000000</v>
      </c>
      <c r="Q3600" s="26"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12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13"/>
        <v>2913</v>
      </c>
      <c r="N3601" s="56">
        <v>121</v>
      </c>
      <c r="O3601" s="57">
        <v>4700361</v>
      </c>
      <c r="P3601" s="57">
        <v>5000000</v>
      </c>
      <c r="Q3601" s="26"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12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13"/>
        <v>2083</v>
      </c>
      <c r="N3602" s="56">
        <v>105</v>
      </c>
      <c r="O3602" s="57">
        <v>20991497</v>
      </c>
      <c r="P3602" s="57">
        <v>37000000</v>
      </c>
      <c r="Q3602" s="26"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12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13"/>
        <v>650</v>
      </c>
      <c r="N3603" s="56">
        <v>92</v>
      </c>
      <c r="O3603" s="57">
        <v>85884815</v>
      </c>
      <c r="P3603" s="57">
        <v>90000000</v>
      </c>
      <c r="Q3603" s="26"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12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13"/>
        <v>3006</v>
      </c>
      <c r="N3604" s="56">
        <v>90</v>
      </c>
      <c r="O3604" s="57">
        <v>3442820</v>
      </c>
      <c r="P3604" s="57">
        <v>8000000</v>
      </c>
      <c r="Q3604" s="26"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12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13"/>
        <v>3706</v>
      </c>
      <c r="N3605" s="56">
        <v>72</v>
      </c>
      <c r="O3605" s="57">
        <v>4914</v>
      </c>
      <c r="P3605" s="57">
        <v>150000</v>
      </c>
      <c r="Q3605" s="26"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12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13"/>
        <v>191</v>
      </c>
      <c r="N3606" s="56">
        <v>117</v>
      </c>
      <c r="O3606" s="57">
        <v>180191634</v>
      </c>
      <c r="P3606" s="57">
        <v>130000000</v>
      </c>
      <c r="Q3606" s="26"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12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13"/>
        <v>8</v>
      </c>
      <c r="N3607" s="56">
        <v>141</v>
      </c>
      <c r="O3607" s="57">
        <v>458991599</v>
      </c>
      <c r="P3607" s="57">
        <v>250000000</v>
      </c>
      <c r="Q3607" s="26"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12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13"/>
        <v>2788</v>
      </c>
      <c r="N3608" s="56">
        <v>159</v>
      </c>
      <c r="O3608" s="57">
        <v>6498000</v>
      </c>
      <c r="P3608" s="57">
        <v>18026148</v>
      </c>
      <c r="Q3608" s="26"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12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13"/>
        <v>961</v>
      </c>
      <c r="N3609" s="56">
        <v>123</v>
      </c>
      <c r="O3609" s="57">
        <v>62563543</v>
      </c>
      <c r="P3609" s="57">
        <v>53000000</v>
      </c>
      <c r="Q3609" s="26"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12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13"/>
        <v>2748</v>
      </c>
      <c r="N3610" s="56">
        <v>133</v>
      </c>
      <c r="O3610" s="57">
        <v>7097125</v>
      </c>
      <c r="P3610" s="57">
        <v>70000000</v>
      </c>
      <c r="Q3610" s="26"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12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13"/>
        <v>808</v>
      </c>
      <c r="N3611" s="56">
        <v>142</v>
      </c>
      <c r="O3611" s="57">
        <v>72306065</v>
      </c>
      <c r="P3611" s="57">
        <v>40000000</v>
      </c>
      <c r="Q3611" s="26"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12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13"/>
        <v>1478</v>
      </c>
      <c r="N3612" s="56">
        <v>111</v>
      </c>
      <c r="O3612" s="57">
        <v>38317535</v>
      </c>
      <c r="P3612" s="57">
        <v>11000000</v>
      </c>
      <c r="Q3612" s="26"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12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13"/>
        <v>3374</v>
      </c>
      <c r="N3613" s="56">
        <v>89</v>
      </c>
      <c r="O3613" s="57">
        <v>444044</v>
      </c>
      <c r="P3613" s="57">
        <v>1900000</v>
      </c>
      <c r="Q3613" s="26"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12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13"/>
        <v>2419</v>
      </c>
      <c r="N3614" s="56">
        <v>101</v>
      </c>
      <c r="O3614" s="57">
        <v>13650738</v>
      </c>
      <c r="P3614" s="57">
        <v>20000000</v>
      </c>
      <c r="Q3614" s="26"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12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13"/>
        <v>3354</v>
      </c>
      <c r="N3615" s="56">
        <v>122</v>
      </c>
      <c r="O3615" s="57">
        <v>531009</v>
      </c>
      <c r="P3615" s="57">
        <v>10000000</v>
      </c>
      <c r="Q3615" s="26"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12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13"/>
        <v>3088</v>
      </c>
      <c r="N3616" s="56">
        <v>97</v>
      </c>
      <c r="O3616" s="57">
        <v>2557668</v>
      </c>
      <c r="P3616" s="57">
        <v>2000000</v>
      </c>
      <c r="Q3616" s="26"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12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13"/>
        <v>3626</v>
      </c>
      <c r="N3617" s="56">
        <v>84</v>
      </c>
      <c r="O3617" s="57">
        <v>34151</v>
      </c>
      <c r="P3617" s="57">
        <v>450000</v>
      </c>
      <c r="Q3617" s="26"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12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13"/>
        <v>1720</v>
      </c>
      <c r="N3618" s="56">
        <v>120</v>
      </c>
      <c r="O3618" s="57">
        <v>31569268</v>
      </c>
      <c r="P3618" s="57">
        <v>49000000</v>
      </c>
      <c r="Q3618" s="26"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12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13"/>
        <v>3224</v>
      </c>
      <c r="N3619" s="56">
        <v>137</v>
      </c>
      <c r="O3619" s="57">
        <v>1206135</v>
      </c>
      <c r="P3619" s="57">
        <v>50000000</v>
      </c>
      <c r="Q3619" s="26"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12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13"/>
        <v>149</v>
      </c>
      <c r="N3620" s="56">
        <v>105</v>
      </c>
      <c r="O3620" s="57">
        <v>201148159</v>
      </c>
      <c r="P3620" s="57">
        <v>95000000</v>
      </c>
      <c r="Q3620" s="26"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12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13"/>
        <v>1606</v>
      </c>
      <c r="N3621" s="56">
        <v>123</v>
      </c>
      <c r="O3621" s="57">
        <v>34531832</v>
      </c>
      <c r="P3621" s="57">
        <v>35000000</v>
      </c>
      <c r="Q3621" s="26"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12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13"/>
        <v>3113</v>
      </c>
      <c r="N3622" s="56">
        <v>118</v>
      </c>
      <c r="O3622" s="57">
        <v>2246000</v>
      </c>
      <c r="P3622" s="57">
        <v>20000000</v>
      </c>
      <c r="Q3622" s="26"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12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13"/>
        <v>3591</v>
      </c>
      <c r="N3623" s="56">
        <v>97</v>
      </c>
      <c r="O3623" s="57">
        <v>62480</v>
      </c>
      <c r="P3623" s="57">
        <v>1000000</v>
      </c>
      <c r="Q3623" s="26"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12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13"/>
        <v>473</v>
      </c>
      <c r="N3624" s="56">
        <v>133</v>
      </c>
      <c r="O3624" s="57">
        <v>109712885</v>
      </c>
      <c r="P3624" s="57">
        <v>35000000</v>
      </c>
      <c r="Q3624" s="26"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12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13"/>
        <v>268</v>
      </c>
      <c r="N3625" s="56">
        <v>96</v>
      </c>
      <c r="O3625" s="57">
        <v>150315155</v>
      </c>
      <c r="P3625" s="57">
        <v>50000000</v>
      </c>
      <c r="Q3625" s="26"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12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13"/>
        <v>2869</v>
      </c>
      <c r="N3626" s="56">
        <v>106</v>
      </c>
      <c r="O3626" s="57">
        <v>5348317</v>
      </c>
      <c r="P3626" s="57">
        <v>10000000</v>
      </c>
      <c r="Q3626" s="26"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12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13"/>
        <v>2463</v>
      </c>
      <c r="N3627" s="56">
        <v>120</v>
      </c>
      <c r="O3627" s="57">
        <v>12985267</v>
      </c>
      <c r="P3627" s="57">
        <v>2300000</v>
      </c>
      <c r="Q3627" s="26"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12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13"/>
        <v>2224</v>
      </c>
      <c r="N3628" s="56">
        <v>103</v>
      </c>
      <c r="O3628" s="57">
        <v>17474107</v>
      </c>
      <c r="P3628" s="57">
        <v>7000000</v>
      </c>
      <c r="Q3628" s="26"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12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13"/>
        <v>3579</v>
      </c>
      <c r="N3629" s="56">
        <v>103</v>
      </c>
      <c r="O3629" s="57">
        <v>72413</v>
      </c>
      <c r="P3629" s="57">
        <v>65000000</v>
      </c>
      <c r="Q3629" s="26"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12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13"/>
        <v>1349</v>
      </c>
      <c r="N3630" s="56">
        <v>121</v>
      </c>
      <c r="O3630" s="57">
        <v>43247140</v>
      </c>
      <c r="P3630" s="57">
        <v>55000000</v>
      </c>
      <c r="Q3630" s="26"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12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13"/>
        <v>1922</v>
      </c>
      <c r="N3631" s="56">
        <v>108</v>
      </c>
      <c r="O3631" s="57">
        <v>25440971</v>
      </c>
      <c r="P3631" s="57">
        <v>15000000</v>
      </c>
      <c r="Q3631" s="26"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12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13"/>
        <v>1069</v>
      </c>
      <c r="N3632" s="56">
        <v>100</v>
      </c>
      <c r="O3632" s="57">
        <v>56114221</v>
      </c>
      <c r="P3632" s="57">
        <v>120000000</v>
      </c>
      <c r="Q3632" s="26"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12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13"/>
        <v>229</v>
      </c>
      <c r="N3633" s="56">
        <v>129</v>
      </c>
      <c r="O3633" s="57">
        <v>166147885</v>
      </c>
      <c r="P3633" s="57">
        <v>40000000</v>
      </c>
      <c r="Q3633" s="26"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12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13"/>
        <v>1120</v>
      </c>
      <c r="N3634" s="56">
        <v>105</v>
      </c>
      <c r="O3634" s="57">
        <v>53846915</v>
      </c>
      <c r="P3634" s="57">
        <v>50100000</v>
      </c>
      <c r="Q3634" s="26"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12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13"/>
        <v>3352</v>
      </c>
      <c r="N3635" s="56">
        <v>103</v>
      </c>
      <c r="O3635" s="57">
        <v>532988</v>
      </c>
      <c r="P3635" s="57">
        <v>7000000</v>
      </c>
      <c r="Q3635" s="26"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12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13"/>
        <v>30</v>
      </c>
      <c r="N3636" s="56">
        <v>140</v>
      </c>
      <c r="O3636" s="57">
        <v>350034110</v>
      </c>
      <c r="P3636" s="57">
        <v>190000000</v>
      </c>
      <c r="Q3636" s="26"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12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13"/>
        <v>620</v>
      </c>
      <c r="N3637" s="56">
        <v>107</v>
      </c>
      <c r="O3637" s="57">
        <v>90353764</v>
      </c>
      <c r="P3637" s="57">
        <v>40000000</v>
      </c>
      <c r="Q3637" s="26"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12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13"/>
        <v>721</v>
      </c>
      <c r="N3638" s="56">
        <v>103</v>
      </c>
      <c r="O3638" s="57">
        <v>80021740</v>
      </c>
      <c r="P3638" s="57">
        <v>58000000</v>
      </c>
      <c r="Q3638" s="26"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12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13"/>
        <v>3021</v>
      </c>
      <c r="N3639" s="56">
        <v>95</v>
      </c>
      <c r="O3639" s="57">
        <v>3219029</v>
      </c>
      <c r="P3639" s="57">
        <v>5000000</v>
      </c>
      <c r="Q3639" s="26"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12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13"/>
        <v>199</v>
      </c>
      <c r="N3640" s="56">
        <v>94</v>
      </c>
      <c r="O3640" s="57">
        <v>177343675</v>
      </c>
      <c r="P3640" s="57">
        <v>135000000</v>
      </c>
      <c r="Q3640" s="26"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12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13"/>
        <v>1608</v>
      </c>
      <c r="N3641" s="56">
        <v>87</v>
      </c>
      <c r="O3641" s="57">
        <v>34507079</v>
      </c>
      <c r="P3641" s="57">
        <v>35000000</v>
      </c>
      <c r="Q3641" s="26"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12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13"/>
        <v>2488</v>
      </c>
      <c r="N3642" s="56">
        <v>99</v>
      </c>
      <c r="O3642" s="57">
        <v>12282677</v>
      </c>
      <c r="P3642" s="57">
        <v>14000000</v>
      </c>
      <c r="Q3642" s="26"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12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13"/>
        <v>222</v>
      </c>
      <c r="N3643" s="56">
        <v>89</v>
      </c>
      <c r="O3643" s="57">
        <v>169692572</v>
      </c>
      <c r="P3643" s="57">
        <v>80000000</v>
      </c>
      <c r="Q3643" s="26"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12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13"/>
        <v>1948</v>
      </c>
      <c r="N3644" s="56">
        <v>122</v>
      </c>
      <c r="O3644" s="57">
        <v>24985612</v>
      </c>
      <c r="P3644" s="57">
        <v>100000000</v>
      </c>
      <c r="Q3644" s="26"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12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13"/>
        <v>27</v>
      </c>
      <c r="N3645" s="56">
        <v>95</v>
      </c>
      <c r="O3645" s="57">
        <v>356454367</v>
      </c>
      <c r="P3645" s="57">
        <v>175000000</v>
      </c>
      <c r="Q3645" s="26"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12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13"/>
        <v>1152</v>
      </c>
      <c r="N3646" s="56">
        <v>97</v>
      </c>
      <c r="O3646" s="57">
        <v>52200504</v>
      </c>
      <c r="P3646" s="57">
        <v>10000000</v>
      </c>
      <c r="Q3646" s="26"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12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13"/>
        <v>355</v>
      </c>
      <c r="N3647" s="56">
        <v>119</v>
      </c>
      <c r="O3647" s="57">
        <v>129995817</v>
      </c>
      <c r="P3647" s="57">
        <v>110000000</v>
      </c>
      <c r="Q3647" s="26"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12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13"/>
        <v>3128</v>
      </c>
      <c r="N3648" s="56">
        <v>105</v>
      </c>
      <c r="O3648" s="57">
        <v>2126511</v>
      </c>
      <c r="P3648" s="57">
        <v>36000000</v>
      </c>
      <c r="Q3648" s="26"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12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13"/>
        <v>1064</v>
      </c>
      <c r="N3649" s="56">
        <v>124</v>
      </c>
      <c r="O3649" s="57">
        <v>56443482</v>
      </c>
      <c r="P3649" s="57">
        <v>60000000</v>
      </c>
      <c r="Q3649" s="26"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14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si="113"/>
        <v>1260</v>
      </c>
      <c r="N3650" s="56">
        <v>127</v>
      </c>
      <c r="O3650" s="57">
        <v>47375327</v>
      </c>
      <c r="P3650" s="57">
        <v>176000000</v>
      </c>
      <c r="Q3650" s="26"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14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ref="M3651:M3714" si="115">RANK(O3651,O:O)</f>
        <v>3</v>
      </c>
      <c r="N3651" s="56">
        <v>124</v>
      </c>
      <c r="O3651" s="57">
        <v>652177271</v>
      </c>
      <c r="P3651" s="57">
        <v>150000000</v>
      </c>
      <c r="Q3651" s="26"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14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15"/>
        <v>1366</v>
      </c>
      <c r="N3652" s="56">
        <v>98</v>
      </c>
      <c r="O3652" s="57">
        <v>42592530</v>
      </c>
      <c r="P3652" s="57">
        <v>15000000</v>
      </c>
      <c r="Q3652" s="26"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14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15"/>
        <v>3159</v>
      </c>
      <c r="N3653" s="56">
        <v>132</v>
      </c>
      <c r="O3653" s="57">
        <v>1865774</v>
      </c>
      <c r="P3653" s="57">
        <v>30000000</v>
      </c>
      <c r="Q3653" s="26"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14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15"/>
        <v>2793</v>
      </c>
      <c r="N3654" s="56">
        <v>106</v>
      </c>
      <c r="O3654" s="57">
        <v>6420319</v>
      </c>
      <c r="P3654" s="57">
        <v>20000000</v>
      </c>
      <c r="Q3654" s="26"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14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15"/>
        <v>1883</v>
      </c>
      <c r="N3655" s="56">
        <v>107</v>
      </c>
      <c r="O3655" s="57">
        <v>26284475</v>
      </c>
      <c r="P3655" s="57">
        <v>17000000</v>
      </c>
      <c r="Q3655" s="26"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14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15"/>
        <v>260</v>
      </c>
      <c r="N3656" s="56">
        <v>120</v>
      </c>
      <c r="O3656" s="57">
        <v>153629485</v>
      </c>
      <c r="P3656" s="57">
        <v>150000000</v>
      </c>
      <c r="Q3656" s="26"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14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15"/>
        <v>3513</v>
      </c>
      <c r="N3657" s="56">
        <v>95</v>
      </c>
      <c r="O3657" s="57">
        <v>131175</v>
      </c>
      <c r="P3657" s="57">
        <v>8500000</v>
      </c>
      <c r="Q3657" s="26"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14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15"/>
        <v>905</v>
      </c>
      <c r="N3658" s="56">
        <v>115</v>
      </c>
      <c r="O3658" s="57">
        <v>66009973</v>
      </c>
      <c r="P3658" s="57">
        <v>14800000</v>
      </c>
      <c r="Q3658" s="26"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14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15"/>
        <v>1362</v>
      </c>
      <c r="N3659" s="56">
        <v>111</v>
      </c>
      <c r="O3659" s="57">
        <v>42652003</v>
      </c>
      <c r="P3659" s="57">
        <v>20000000</v>
      </c>
      <c r="Q3659" s="26"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14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15"/>
        <v>1323</v>
      </c>
      <c r="N3660" s="56">
        <v>129</v>
      </c>
      <c r="O3660" s="57">
        <v>44469602</v>
      </c>
      <c r="P3660" s="57">
        <v>17000000</v>
      </c>
      <c r="Q3660" s="26"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14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15"/>
        <v>3714</v>
      </c>
      <c r="N3661" s="56">
        <v>125</v>
      </c>
      <c r="O3661" s="57">
        <v>3330</v>
      </c>
      <c r="P3661" s="57">
        <v>2100000</v>
      </c>
      <c r="Q3661" s="26"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14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15"/>
        <v>34</v>
      </c>
      <c r="N3662" s="56">
        <v>91</v>
      </c>
      <c r="O3662" s="57">
        <v>336029560</v>
      </c>
      <c r="P3662" s="57">
        <v>74000000</v>
      </c>
      <c r="Q3662" s="26"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14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15"/>
        <v>160</v>
      </c>
      <c r="N3663" s="56">
        <v>131</v>
      </c>
      <c r="O3663" s="57">
        <v>195000874</v>
      </c>
      <c r="P3663" s="57">
        <v>150000000</v>
      </c>
      <c r="Q3663" s="26"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14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15"/>
        <v>2717</v>
      </c>
      <c r="N3664" s="56">
        <v>107</v>
      </c>
      <c r="O3664" s="57">
        <v>7605668</v>
      </c>
      <c r="P3664" s="57">
        <v>60000000</v>
      </c>
      <c r="Q3664" s="26"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14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15"/>
        <v>1846</v>
      </c>
      <c r="N3665" s="56">
        <v>103</v>
      </c>
      <c r="O3665" s="57">
        <v>27285953</v>
      </c>
      <c r="P3665" s="57">
        <v>5000000</v>
      </c>
      <c r="Q3665" s="26"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14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15"/>
        <v>2757</v>
      </c>
      <c r="N3666" s="56">
        <v>107</v>
      </c>
      <c r="O3666" s="57">
        <v>6998324</v>
      </c>
      <c r="P3666" s="57">
        <v>28000000</v>
      </c>
      <c r="Q3666" s="26"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14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15"/>
        <v>1593</v>
      </c>
      <c r="N3667" s="56">
        <v>111</v>
      </c>
      <c r="O3667" s="57">
        <v>34964818</v>
      </c>
      <c r="P3667" s="57">
        <v>150000000</v>
      </c>
      <c r="Q3667" s="26"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14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15"/>
        <v>1702</v>
      </c>
      <c r="N3668" s="56">
        <v>109</v>
      </c>
      <c r="O3668" s="57">
        <v>31990064</v>
      </c>
      <c r="P3668" s="57">
        <v>12000000</v>
      </c>
      <c r="Q3668" s="26"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14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15"/>
        <v>828</v>
      </c>
      <c r="N3669" s="56">
        <v>94</v>
      </c>
      <c r="O3669" s="57">
        <v>71038190</v>
      </c>
      <c r="P3669" s="57">
        <v>30000000</v>
      </c>
      <c r="Q3669" s="26"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14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15"/>
        <v>180</v>
      </c>
      <c r="N3670" s="56">
        <v>115</v>
      </c>
      <c r="O3670" s="57">
        <v>183436380</v>
      </c>
      <c r="P3670" s="57">
        <v>29000000</v>
      </c>
      <c r="Q3670" s="26"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14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15"/>
        <v>735</v>
      </c>
      <c r="N3671" s="56">
        <v>106</v>
      </c>
      <c r="O3671" s="57">
        <v>78747585</v>
      </c>
      <c r="P3671" s="57">
        <v>88000000</v>
      </c>
      <c r="Q3671" s="26"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14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15"/>
        <v>1803</v>
      </c>
      <c r="N3672" s="56">
        <v>114</v>
      </c>
      <c r="O3672" s="57">
        <v>28772222</v>
      </c>
      <c r="P3672" s="57">
        <v>105000000</v>
      </c>
      <c r="Q3672" s="26"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14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15"/>
        <v>2032</v>
      </c>
      <c r="N3673" s="56">
        <v>106</v>
      </c>
      <c r="O3673" s="57">
        <v>22331028</v>
      </c>
      <c r="P3673" s="57">
        <v>12000000</v>
      </c>
      <c r="Q3673" s="26"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14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15"/>
        <v>3541</v>
      </c>
      <c r="N3674" s="56">
        <v>98</v>
      </c>
      <c r="O3674" s="57">
        <v>105943</v>
      </c>
      <c r="P3674" s="57">
        <v>1500000</v>
      </c>
      <c r="Q3674" s="26"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14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15"/>
        <v>2359</v>
      </c>
      <c r="N3675" s="56">
        <v>118</v>
      </c>
      <c r="O3675" s="57">
        <v>14677654</v>
      </c>
      <c r="P3675" s="57">
        <v>13000000</v>
      </c>
      <c r="Q3675" s="26"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14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15"/>
        <v>1875</v>
      </c>
      <c r="N3676" s="56">
        <v>114</v>
      </c>
      <c r="O3676" s="57">
        <v>26442251</v>
      </c>
      <c r="P3676" s="57">
        <v>50000000</v>
      </c>
      <c r="Q3676" s="26"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14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15"/>
        <v>256</v>
      </c>
      <c r="N3677" s="56">
        <v>114</v>
      </c>
      <c r="O3677" s="57">
        <v>155181732</v>
      </c>
      <c r="P3677" s="57">
        <v>110000000</v>
      </c>
      <c r="Q3677" s="26"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14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15"/>
        <v>2490</v>
      </c>
      <c r="N3678" s="56">
        <v>117</v>
      </c>
      <c r="O3678" s="57">
        <v>12276810</v>
      </c>
      <c r="P3678" s="57">
        <v>26000000</v>
      </c>
      <c r="Q3678" s="26"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14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15"/>
        <v>1272</v>
      </c>
      <c r="N3679" s="56">
        <v>121</v>
      </c>
      <c r="O3679" s="57">
        <v>46875468</v>
      </c>
      <c r="P3679" s="57">
        <v>30000000</v>
      </c>
      <c r="Q3679" s="26"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14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15"/>
        <v>1832</v>
      </c>
      <c r="N3680" s="56">
        <v>97</v>
      </c>
      <c r="O3680" s="57">
        <v>27736779</v>
      </c>
      <c r="P3680" s="57">
        <v>10000000</v>
      </c>
      <c r="Q3680" s="26"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14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15"/>
        <v>1145</v>
      </c>
      <c r="N3681" s="56">
        <v>124</v>
      </c>
      <c r="O3681" s="57">
        <v>52418902</v>
      </c>
      <c r="P3681" s="57">
        <v>30000000</v>
      </c>
      <c r="Q3681" s="26"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14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15"/>
        <v>151</v>
      </c>
      <c r="N3682" s="56">
        <v>148</v>
      </c>
      <c r="O3682" s="57">
        <v>200074175</v>
      </c>
      <c r="P3682" s="57">
        <v>245000000</v>
      </c>
      <c r="Q3682" s="26"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14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15"/>
        <v>1308</v>
      </c>
      <c r="N3683" s="56">
        <v>128</v>
      </c>
      <c r="O3683" s="57">
        <v>44988180</v>
      </c>
      <c r="P3683" s="57">
        <v>20000000</v>
      </c>
      <c r="Q3683" s="26"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14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15"/>
        <v>2209</v>
      </c>
      <c r="N3684" s="56">
        <v>122</v>
      </c>
      <c r="O3684" s="57">
        <v>17750583</v>
      </c>
      <c r="P3684" s="57">
        <v>30000000</v>
      </c>
      <c r="Q3684" s="26"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14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15"/>
        <v>3477</v>
      </c>
      <c r="N3685" s="56">
        <v>129</v>
      </c>
      <c r="O3685" s="57">
        <v>186354</v>
      </c>
      <c r="P3685" s="57">
        <v>13500000</v>
      </c>
      <c r="Q3685" s="26"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14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15"/>
        <v>246</v>
      </c>
      <c r="N3686" s="56">
        <v>167</v>
      </c>
      <c r="O3686" s="57">
        <v>161029270</v>
      </c>
      <c r="P3686" s="57">
        <v>28000000</v>
      </c>
      <c r="Q3686" s="26"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14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15"/>
        <v>704</v>
      </c>
      <c r="N3687" s="56">
        <v>125</v>
      </c>
      <c r="O3687" s="57">
        <v>81257500</v>
      </c>
      <c r="P3687" s="57">
        <v>68000000</v>
      </c>
      <c r="Q3687" s="26"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14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15"/>
        <v>624</v>
      </c>
      <c r="N3688" s="56">
        <v>126</v>
      </c>
      <c r="O3688" s="57">
        <v>89732035</v>
      </c>
      <c r="P3688" s="57">
        <v>155000000</v>
      </c>
      <c r="Q3688" s="26"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14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15"/>
        <v>2495</v>
      </c>
      <c r="N3689" s="56">
        <v>127</v>
      </c>
      <c r="O3689" s="57">
        <v>12188642</v>
      </c>
      <c r="P3689" s="57">
        <v>26000000</v>
      </c>
      <c r="Q3689" s="26"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14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15"/>
        <v>1368</v>
      </c>
      <c r="N3690" s="56">
        <v>112</v>
      </c>
      <c r="O3690" s="57">
        <v>42478175</v>
      </c>
      <c r="P3690" s="57">
        <v>25000000</v>
      </c>
      <c r="Q3690" s="26"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14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15"/>
        <v>3333</v>
      </c>
      <c r="N3691" s="56">
        <v>105</v>
      </c>
      <c r="O3691" s="57">
        <v>613556</v>
      </c>
      <c r="P3691" s="57">
        <v>15000000</v>
      </c>
      <c r="Q3691" s="26"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14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15"/>
        <v>843</v>
      </c>
      <c r="N3692" s="56">
        <v>130</v>
      </c>
      <c r="O3692" s="57">
        <v>70235322</v>
      </c>
      <c r="P3692" s="57">
        <v>28000000</v>
      </c>
      <c r="Q3692" s="26"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14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15"/>
        <v>1574</v>
      </c>
      <c r="N3693" s="56">
        <v>91</v>
      </c>
      <c r="O3693" s="57">
        <v>35385560</v>
      </c>
      <c r="P3693" s="57">
        <v>4000000</v>
      </c>
      <c r="Q3693" s="26"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14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15"/>
        <v>3196</v>
      </c>
      <c r="N3694" s="56">
        <v>102</v>
      </c>
      <c r="O3694" s="57">
        <v>1477002</v>
      </c>
      <c r="P3694" s="57">
        <v>2000000</v>
      </c>
      <c r="Q3694" s="26"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14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15"/>
        <v>1622</v>
      </c>
      <c r="N3695" s="56">
        <v>101</v>
      </c>
      <c r="O3695" s="57">
        <v>34017854</v>
      </c>
      <c r="P3695" s="57">
        <v>8500000</v>
      </c>
      <c r="Q3695" s="26"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14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15"/>
        <v>2015</v>
      </c>
      <c r="N3696" s="56">
        <v>81</v>
      </c>
      <c r="O3696" s="57">
        <v>22757819</v>
      </c>
      <c r="P3696" s="57">
        <v>100000</v>
      </c>
      <c r="Q3696" s="26"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14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15"/>
        <v>1339</v>
      </c>
      <c r="N3697" s="56">
        <v>108</v>
      </c>
      <c r="O3697" s="57">
        <v>43771291</v>
      </c>
      <c r="P3697" s="57">
        <v>5000000</v>
      </c>
      <c r="Q3697" s="26"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14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15"/>
        <v>2563</v>
      </c>
      <c r="N3698" s="56">
        <v>115</v>
      </c>
      <c r="O3698" s="57">
        <v>10640645</v>
      </c>
      <c r="P3698" s="57">
        <v>40000000</v>
      </c>
      <c r="Q3698" s="26"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14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15"/>
        <v>1112</v>
      </c>
      <c r="N3699" s="56">
        <v>187</v>
      </c>
      <c r="O3699" s="57">
        <v>54116191</v>
      </c>
      <c r="P3699" s="57">
        <v>44000000</v>
      </c>
      <c r="Q3699" s="26"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14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15"/>
        <v>66</v>
      </c>
      <c r="N3700" s="56">
        <v>137</v>
      </c>
      <c r="O3700" s="57">
        <v>281666058</v>
      </c>
      <c r="P3700" s="57">
        <v>160000000</v>
      </c>
      <c r="Q3700" s="26"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14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15"/>
        <v>778</v>
      </c>
      <c r="N3701" s="56">
        <v>121</v>
      </c>
      <c r="O3701" s="57">
        <v>75274748</v>
      </c>
      <c r="P3701" s="57">
        <v>35000000</v>
      </c>
      <c r="Q3701" s="26"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14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15"/>
        <v>1843</v>
      </c>
      <c r="N3702" s="56">
        <v>106</v>
      </c>
      <c r="O3702" s="57">
        <v>27356090</v>
      </c>
      <c r="P3702" s="57">
        <v>90000000</v>
      </c>
      <c r="Q3702" s="26"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14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15"/>
        <v>1902</v>
      </c>
      <c r="N3703" s="56">
        <v>83</v>
      </c>
      <c r="O3703" s="57">
        <v>25799043</v>
      </c>
      <c r="P3703" s="57">
        <v>3300000</v>
      </c>
      <c r="Q3703" s="26"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14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15"/>
        <v>3203</v>
      </c>
      <c r="N3704" s="56">
        <v>108</v>
      </c>
      <c r="O3704" s="57">
        <v>1339152</v>
      </c>
      <c r="P3704" s="57">
        <v>81200000</v>
      </c>
      <c r="Q3704" s="26"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14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15"/>
        <v>1522</v>
      </c>
      <c r="N3705" s="56">
        <v>128</v>
      </c>
      <c r="O3705" s="57">
        <v>37432299</v>
      </c>
      <c r="P3705" s="57">
        <v>34000000</v>
      </c>
      <c r="Q3705" s="26"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14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15"/>
        <v>1300</v>
      </c>
      <c r="N3706" s="56">
        <v>116</v>
      </c>
      <c r="O3706" s="57">
        <v>45434443</v>
      </c>
      <c r="P3706" s="57">
        <v>75000000</v>
      </c>
      <c r="Q3706" s="26"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14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15"/>
        <v>110</v>
      </c>
      <c r="N3707" s="56">
        <v>151</v>
      </c>
      <c r="O3707" s="57">
        <v>228430993</v>
      </c>
      <c r="P3707" s="57">
        <v>108000000</v>
      </c>
      <c r="Q3707" s="26"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14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15"/>
        <v>352</v>
      </c>
      <c r="N3708" s="56">
        <v>88</v>
      </c>
      <c r="O3708" s="57">
        <v>130174897</v>
      </c>
      <c r="P3708" s="57">
        <v>99000000</v>
      </c>
      <c r="Q3708" s="26"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14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15"/>
        <v>179</v>
      </c>
      <c r="N3709" s="56">
        <v>156</v>
      </c>
      <c r="O3709" s="57">
        <v>183635922</v>
      </c>
      <c r="P3709" s="57">
        <v>135000000</v>
      </c>
      <c r="Q3709" s="26"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14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15"/>
        <v>696</v>
      </c>
      <c r="N3710" s="56">
        <v>132</v>
      </c>
      <c r="O3710" s="57">
        <v>81687587</v>
      </c>
      <c r="P3710" s="57">
        <v>61000000</v>
      </c>
      <c r="Q3710" s="26"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14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15"/>
        <v>1656</v>
      </c>
      <c r="N3711" s="56">
        <v>122</v>
      </c>
      <c r="O3711" s="57">
        <v>33071558</v>
      </c>
      <c r="P3711" s="57">
        <v>10000000</v>
      </c>
      <c r="Q3711" s="26"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14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15"/>
        <v>3399</v>
      </c>
      <c r="N3712" s="56">
        <v>112</v>
      </c>
      <c r="O3712" s="57">
        <v>375723</v>
      </c>
      <c r="P3712" s="57">
        <v>4000000</v>
      </c>
      <c r="Q3712" s="26"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14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15"/>
        <v>242</v>
      </c>
      <c r="N3713" s="56">
        <v>92</v>
      </c>
      <c r="O3713" s="57">
        <v>162495848</v>
      </c>
      <c r="P3713" s="57">
        <v>74000000</v>
      </c>
      <c r="Q3713" s="26"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16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si="115"/>
        <v>2300</v>
      </c>
      <c r="N3714" s="56">
        <v>96</v>
      </c>
      <c r="O3714" s="57">
        <v>16027866</v>
      </c>
      <c r="P3714" s="57">
        <v>25000000</v>
      </c>
      <c r="Q3714" s="26"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16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ref="M3715:M3726" si="117">RANK(O3715,O:O)</f>
        <v>3171</v>
      </c>
      <c r="N3715" s="56">
        <v>91</v>
      </c>
      <c r="O3715" s="57">
        <v>1712111</v>
      </c>
      <c r="P3715" s="57">
        <v>8495000</v>
      </c>
      <c r="Q3715" s="26"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16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17"/>
        <v>920</v>
      </c>
      <c r="N3716" s="56">
        <v>94</v>
      </c>
      <c r="O3716" s="57">
        <v>65069140</v>
      </c>
      <c r="P3716" s="57">
        <v>5000000</v>
      </c>
      <c r="Q3716" s="26"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16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17"/>
        <v>2600</v>
      </c>
      <c r="N3717" s="56">
        <v>123</v>
      </c>
      <c r="O3717" s="57">
        <v>10137502</v>
      </c>
      <c r="P3717" s="57">
        <v>35000000</v>
      </c>
      <c r="Q3717" s="26"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16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17"/>
        <v>1935</v>
      </c>
      <c r="N3718" s="56">
        <v>92</v>
      </c>
      <c r="O3718" s="57">
        <v>25138292</v>
      </c>
      <c r="P3718" s="57">
        <v>3500000</v>
      </c>
      <c r="Q3718" s="26"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16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17"/>
        <v>3630</v>
      </c>
      <c r="N3719" s="56">
        <v>100</v>
      </c>
      <c r="O3719" s="57">
        <v>29233</v>
      </c>
      <c r="P3719" s="57">
        <v>3500000</v>
      </c>
      <c r="Q3719" s="26"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16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17"/>
        <v>591</v>
      </c>
      <c r="N3720" s="56">
        <v>130</v>
      </c>
      <c r="O3720" s="57">
        <v>93417865</v>
      </c>
      <c r="P3720" s="57">
        <v>190000000</v>
      </c>
      <c r="Q3720" s="26"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16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17"/>
        <v>469</v>
      </c>
      <c r="N3721" s="56">
        <v>129</v>
      </c>
      <c r="O3721" s="57">
        <v>110008260</v>
      </c>
      <c r="P3721" s="57">
        <v>35000000</v>
      </c>
      <c r="Q3721" s="26"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16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17"/>
        <v>2592</v>
      </c>
      <c r="N3722" s="56">
        <v>91</v>
      </c>
      <c r="O3722" s="57">
        <v>10214013</v>
      </c>
      <c r="P3722" s="57">
        <v>35000000</v>
      </c>
      <c r="Q3722" s="26"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16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17"/>
        <v>1017</v>
      </c>
      <c r="N3723" s="56">
        <v>99</v>
      </c>
      <c r="O3723" s="57">
        <v>58879132</v>
      </c>
      <c r="P3723" s="57">
        <v>31000000</v>
      </c>
      <c r="Q3723" s="26"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16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17"/>
        <v>2838</v>
      </c>
      <c r="N3724" s="56">
        <v>110</v>
      </c>
      <c r="O3724" s="57">
        <v>5773519</v>
      </c>
      <c r="P3724" s="57">
        <v>40000000</v>
      </c>
      <c r="Q3724" s="26"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16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17"/>
        <v>2995</v>
      </c>
      <c r="N3725" s="56">
        <v>96</v>
      </c>
      <c r="O3725" s="57">
        <v>3590010</v>
      </c>
      <c r="P3725" s="57">
        <v>2000000</v>
      </c>
      <c r="Q3725" s="26"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16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17"/>
        <v>1651</v>
      </c>
      <c r="N3726" s="56">
        <v>109</v>
      </c>
      <c r="O3726" s="57">
        <v>33305037</v>
      </c>
      <c r="P3726" s="57">
        <v>11000000</v>
      </c>
      <c r="Q3726" s="26">
        <v>22305037</v>
      </c>
    </row>
  </sheetData>
  <autoFilter ref="I1:Q1" xr:uid="{C286D207-5465-4EC6-962A-40270ED25EB5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E3" sqref="E3:E14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>
        <f>C3-D3</f>
        <v>3038</v>
      </c>
      <c r="G3" s="27"/>
    </row>
    <row r="4" spans="2:7" x14ac:dyDescent="0.25">
      <c r="B4" s="2" t="s">
        <v>45</v>
      </c>
      <c r="C4" s="22">
        <v>4199</v>
      </c>
      <c r="D4" s="22">
        <v>2300</v>
      </c>
      <c r="E4" s="61">
        <f t="shared" ref="E4:E14" si="0">C4-D4</f>
        <v>1899</v>
      </c>
    </row>
    <row r="5" spans="2:7" x14ac:dyDescent="0.25">
      <c r="B5" s="2" t="s">
        <v>46</v>
      </c>
      <c r="C5" s="22">
        <v>4283</v>
      </c>
      <c r="D5" s="22">
        <v>1162</v>
      </c>
      <c r="E5" s="61">
        <f t="shared" si="0"/>
        <v>3121</v>
      </c>
    </row>
    <row r="6" spans="2:7" x14ac:dyDescent="0.25">
      <c r="B6" s="2" t="s">
        <v>47</v>
      </c>
      <c r="C6" s="22">
        <v>4102</v>
      </c>
      <c r="D6" s="22">
        <v>1846</v>
      </c>
      <c r="E6" s="61">
        <f t="shared" si="0"/>
        <v>2256</v>
      </c>
    </row>
    <row r="7" spans="2:7" x14ac:dyDescent="0.25">
      <c r="B7" s="2" t="s">
        <v>36</v>
      </c>
      <c r="C7" s="22">
        <v>4273</v>
      </c>
      <c r="D7" s="22">
        <v>2243</v>
      </c>
      <c r="E7" s="61">
        <f t="shared" si="0"/>
        <v>2030</v>
      </c>
    </row>
    <row r="8" spans="2:7" x14ac:dyDescent="0.25">
      <c r="B8" s="2" t="s">
        <v>48</v>
      </c>
      <c r="C8" s="22">
        <v>5737</v>
      </c>
      <c r="D8" s="22">
        <v>2377</v>
      </c>
      <c r="E8" s="61">
        <f t="shared" si="0"/>
        <v>3360</v>
      </c>
    </row>
    <row r="9" spans="2:7" x14ac:dyDescent="0.25">
      <c r="B9" s="2" t="s">
        <v>49</v>
      </c>
      <c r="C9" s="22">
        <v>4201</v>
      </c>
      <c r="D9" s="22">
        <v>1355</v>
      </c>
      <c r="E9" s="61">
        <f t="shared" si="0"/>
        <v>2846</v>
      </c>
    </row>
    <row r="10" spans="2:7" x14ac:dyDescent="0.25">
      <c r="B10" s="2" t="s">
        <v>50</v>
      </c>
      <c r="C10" s="22">
        <v>6372</v>
      </c>
      <c r="D10" s="22">
        <v>2132</v>
      </c>
      <c r="E10" s="61">
        <f t="shared" si="0"/>
        <v>4240</v>
      </c>
    </row>
    <row r="11" spans="2:7" x14ac:dyDescent="0.25">
      <c r="B11" s="2" t="s">
        <v>51</v>
      </c>
      <c r="C11" s="22">
        <v>5938</v>
      </c>
      <c r="D11" s="22">
        <v>2884</v>
      </c>
      <c r="E11" s="61">
        <f t="shared" si="0"/>
        <v>3054</v>
      </c>
    </row>
    <row r="12" spans="2:7" x14ac:dyDescent="0.25">
      <c r="B12" s="2" t="s">
        <v>52</v>
      </c>
      <c r="C12" s="22">
        <v>6392</v>
      </c>
      <c r="D12" s="22">
        <v>2612</v>
      </c>
      <c r="E12" s="61">
        <f t="shared" si="0"/>
        <v>3780</v>
      </c>
    </row>
    <row r="13" spans="2:7" x14ac:dyDescent="0.25">
      <c r="B13" s="2" t="s">
        <v>53</v>
      </c>
      <c r="C13" s="22">
        <v>7971</v>
      </c>
      <c r="D13" s="22">
        <v>2642</v>
      </c>
      <c r="E13" s="61">
        <f t="shared" si="0"/>
        <v>5329</v>
      </c>
    </row>
    <row r="14" spans="2:7" x14ac:dyDescent="0.25">
      <c r="B14" s="2" t="s">
        <v>54</v>
      </c>
      <c r="C14" s="22">
        <v>7088</v>
      </c>
      <c r="D14" s="22">
        <v>1984</v>
      </c>
      <c r="E14" s="61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Normal="100" workbookViewId="0">
      <selection activeCell="I3" sqref="I3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95" t="s">
        <v>6</v>
      </c>
      <c r="I2" s="96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7" t="s">
        <v>14</v>
      </c>
      <c r="I7" s="97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1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8">
        <f ca="1">INDEX($K$2:$L$39,RANDBETWEEN(1,38),2)</f>
        <v>34</v>
      </c>
      <c r="I9" s="100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9"/>
      <c r="I10" s="101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102" t="s">
        <v>16</v>
      </c>
      <c r="C13" s="103"/>
      <c r="D13" s="36"/>
      <c r="E13" s="104" t="s">
        <v>17</v>
      </c>
      <c r="F13" s="105"/>
      <c r="G13" s="105"/>
      <c r="H13" s="105"/>
      <c r="I13" s="105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92" t="s">
        <v>42</v>
      </c>
      <c r="F14" s="92"/>
      <c r="G14" s="93"/>
      <c r="H14" s="88">
        <f ca="1">SUM(Spins)</f>
        <v>-10</v>
      </c>
      <c r="I14" s="89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20</v>
      </c>
      <c r="D15" s="8"/>
      <c r="E15" s="92"/>
      <c r="F15" s="92"/>
      <c r="G15" s="93"/>
      <c r="H15" s="90"/>
      <c r="I15" s="91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-10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20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0.3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-10</v>
      </c>
      <c r="E18" s="24" t="s">
        <v>20</v>
      </c>
      <c r="F18" s="32">
        <f ca="1">IFERROR(COUNTIF(Spins,"&gt;"&amp;0),"-")</f>
        <v>3</v>
      </c>
      <c r="H18" s="24" t="s">
        <v>23</v>
      </c>
      <c r="I18" s="35">
        <f ca="1">IFERROR(AVERAGE(Spins),"-")</f>
        <v>-1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20</v>
      </c>
      <c r="E19" s="24" t="s">
        <v>21</v>
      </c>
      <c r="F19" s="33">
        <f ca="1">IFERROR(F17-F18,"-")</f>
        <v>7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20</v>
      </c>
      <c r="E22" s="94"/>
      <c r="F22" s="94"/>
      <c r="G22" s="94"/>
      <c r="H22" s="94"/>
      <c r="I22" s="94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94"/>
      <c r="F23" s="94"/>
      <c r="G23" s="94"/>
      <c r="H23" s="94"/>
      <c r="I23" s="94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94"/>
      <c r="F24" s="94"/>
      <c r="G24" s="94"/>
      <c r="H24" s="94"/>
      <c r="I24" s="94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-10</v>
      </c>
      <c r="E25" s="94"/>
      <c r="F25" s="94"/>
      <c r="G25" s="94"/>
      <c r="H25" s="94"/>
      <c r="I25" s="94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albert beattie</cp:lastModifiedBy>
  <cp:lastPrinted>2019-06-14T13:18:23Z</cp:lastPrinted>
  <dcterms:created xsi:type="dcterms:W3CDTF">2015-08-01T18:39:33Z</dcterms:created>
  <dcterms:modified xsi:type="dcterms:W3CDTF">2022-05-23T18:09:59Z</dcterms:modified>
</cp:coreProperties>
</file>