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COM\NOVAS\DeltaT Predictions\"/>
    </mc:Choice>
  </mc:AlternateContent>
  <bookViews>
    <workbookView xWindow="240" yWindow="375" windowWidth="18915" windowHeight="12045"/>
  </bookViews>
  <sheets>
    <sheet name="DeltaT Analysis 24th October 15" sheetId="1" r:id="rId1"/>
  </sheets>
  <definedNames>
    <definedName name="CoefC">'DeltaT Analysis 24th October 15'!$I$9</definedName>
    <definedName name="CoefX">'DeltaT Analysis 24th October 15'!$I$8</definedName>
    <definedName name="CoefX2">'DeltaT Analysis 24th October 15'!$I$7</definedName>
  </definedNames>
  <calcPr calcId="171027"/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E53" i="1" l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I1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C37" i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C31" i="1"/>
  <c r="E44" i="1"/>
  <c r="F44" i="1" s="1"/>
  <c r="E52" i="1"/>
  <c r="F52" i="1" s="1"/>
  <c r="E37" i="1"/>
  <c r="F37" i="1" s="1"/>
  <c r="E36" i="1"/>
  <c r="F36" i="1" s="1"/>
  <c r="I13" i="1" l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E31" i="1"/>
  <c r="F31" i="1" s="1"/>
  <c r="C3" i="1" l="1"/>
  <c r="E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C10" i="1"/>
  <c r="E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" i="1"/>
  <c r="E2" i="1" s="1"/>
  <c r="F2" i="1" s="1"/>
  <c r="F10" i="1" l="1"/>
  <c r="F9" i="1"/>
  <c r="F3" i="1"/>
  <c r="I12" i="1" s="1"/>
</calcChain>
</file>

<file path=xl/sharedStrings.xml><?xml version="1.0" encoding="utf-8"?>
<sst xmlns="http://schemas.openxmlformats.org/spreadsheetml/2006/main" count="19" uniqueCount="19">
  <si>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</si>
  <si>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</si>
  <si>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</si>
  <si>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</si>
  <si>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</si>
  <si>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</si>
  <si>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</si>
  <si>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</si>
  <si>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</si>
  <si>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</si>
  <si>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</si>
  <si>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</si>
  <si>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</si>
  <si>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</si>
  <si>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</si>
  <si>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 xml:space="preserve">Data from: Historic values: http://maia.usno.navy.mil/ser7/deltat.data Predictions: http://maia.usno.navy.mil/ser7/deltat.preds </t>
  </si>
  <si>
    <t>Actual</t>
  </si>
  <si>
    <t>Predicted</t>
  </si>
  <si>
    <t>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</si>
</sst>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2016.75</c:v>
                </c:pt>
                <c:pt idx="61">
                  <c:v>2017</c:v>
                </c:pt>
                <c:pt idx="62">
                  <c:v>2017.25</c:v>
                </c:pt>
                <c:pt idx="63">
                  <c:v>2017.5</c:v>
                </c:pt>
                <c:pt idx="64">
                  <c:v>2017.75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311726</xdr:colOff>
      <xdr:row>1</xdr:row>
      <xdr:rowOff>128155</xdr:rowOff>
    </xdr:from>
    <xdr:to>
      <xdr:col>22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zoomScaleNormal="100" workbookViewId="0"/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6" width="9.140625" style="6"/>
    <col min="7" max="7" width="4.42578125" customWidth="1"/>
    <col min="8" max="8" width="10.7109375" customWidth="1"/>
    <col min="9" max="9" width="29.85546875" customWidth="1"/>
    <col min="10" max="10" width="12.28515625" customWidth="1"/>
  </cols>
  <sheetData>
    <row r="1" spans="1:9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</row>
    <row r="2" spans="1:9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</row>
    <row r="3" spans="1:9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5"/>
    </row>
    <row r="4" spans="1:9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5"/>
    </row>
    <row r="5" spans="1:9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5"/>
    </row>
    <row r="6" spans="1:9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H6" s="3" t="s">
        <v>6</v>
      </c>
      <c r="I6" s="4" t="s">
        <v>5</v>
      </c>
    </row>
    <row r="7" spans="1:9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H7" s="1" t="s">
        <v>8</v>
      </c>
      <c r="I7" s="17">
        <v>2.465436E-2</v>
      </c>
    </row>
    <row r="8" spans="1:9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H8" s="1" t="s">
        <v>7</v>
      </c>
      <c r="I8" s="18">
        <v>-98.926265560000004</v>
      </c>
    </row>
    <row r="9" spans="1:9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H9" s="2" t="s">
        <v>9</v>
      </c>
      <c r="I9" s="19">
        <v>99301.857843079997</v>
      </c>
    </row>
    <row r="10" spans="1:9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</row>
    <row r="11" spans="1:9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H11" s="29" t="s">
        <v>11</v>
      </c>
      <c r="I11" s="30"/>
    </row>
    <row r="12" spans="1:9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20"/>
      <c r="H12" s="21" t="s">
        <v>16</v>
      </c>
      <c r="I12" s="16">
        <f>_xlfn.STDEV.P(F2:F61)</f>
        <v>2.7067256878862522E-2</v>
      </c>
    </row>
    <row r="13" spans="1:9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20"/>
      <c r="H13" s="22" t="s">
        <v>17</v>
      </c>
      <c r="I13" s="24">
        <f>_xlfn.STDEV.P(F62:F73)</f>
        <v>5.2965148877899479E-2</v>
      </c>
    </row>
    <row r="14" spans="1:9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20"/>
      <c r="H14" s="23" t="s">
        <v>18</v>
      </c>
      <c r="I14" s="25">
        <f>_xlfn.STDEV.P(F74:F80)</f>
        <v>0.26105664776816889</v>
      </c>
    </row>
    <row r="15" spans="1:9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</row>
    <row r="16" spans="1:9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</row>
    <row r="17" spans="1:7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5"/>
    </row>
    <row r="18" spans="1:7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5"/>
    </row>
    <row r="19" spans="1:7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5"/>
    </row>
    <row r="20" spans="1:7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5"/>
    </row>
    <row r="21" spans="1:7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5"/>
    </row>
    <row r="22" spans="1:7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5"/>
    </row>
    <row r="23" spans="1:7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3">(CoefX2*C23*C23)+(CoefX*C23) +CoefC</f>
        <v>67.032046279971837</v>
      </c>
      <c r="F23" s="9">
        <f t="shared" ref="F23:F31" si="4">D23-E23</f>
        <v>3.9553720028166595E-2</v>
      </c>
      <c r="G23" s="5"/>
    </row>
    <row r="24" spans="1:7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3"/>
        <v>67.061269494151929</v>
      </c>
      <c r="F24" s="9">
        <f t="shared" si="4"/>
        <v>4.8730505848070038E-2</v>
      </c>
      <c r="G24" s="5"/>
    </row>
    <row r="25" spans="1:7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3"/>
        <v>67.090835130002233</v>
      </c>
      <c r="F25" s="9">
        <f t="shared" si="4"/>
        <v>3.5764869997763071E-2</v>
      </c>
      <c r="G25" s="5"/>
    </row>
    <row r="26" spans="1:7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3"/>
        <v>67.120743187479093</v>
      </c>
      <c r="F26" s="9">
        <f t="shared" si="4"/>
        <v>1.2356812520906146E-2</v>
      </c>
      <c r="G26" s="5"/>
    </row>
    <row r="27" spans="1:7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3"/>
        <v>67.150993666655268</v>
      </c>
      <c r="F27" s="9">
        <f t="shared" si="4"/>
        <v>-5.1936666552734323E-3</v>
      </c>
      <c r="G27" s="5"/>
    </row>
    <row r="28" spans="1:7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3"/>
        <v>67.18158656747255</v>
      </c>
      <c r="F28" s="9">
        <f t="shared" si="4"/>
        <v>-9.8865674725487906E-3</v>
      </c>
      <c r="G28" s="5"/>
    </row>
    <row r="29" spans="1:7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3"/>
        <v>67.212521889989148</v>
      </c>
      <c r="F29" s="9">
        <f t="shared" si="4"/>
        <v>-3.4218899891413912E-3</v>
      </c>
      <c r="G29" s="5"/>
    </row>
    <row r="30" spans="1:7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3"/>
        <v>67.243799634161405</v>
      </c>
      <c r="F30" s="9">
        <f t="shared" si="4"/>
        <v>2.2003658385898461E-3</v>
      </c>
      <c r="G30" s="5"/>
    </row>
    <row r="31" spans="1:7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3"/>
        <v>67.275419799989322</v>
      </c>
      <c r="F31" s="9">
        <f t="shared" si="4"/>
        <v>5.5802000106837113E-3</v>
      </c>
      <c r="G31" s="5"/>
    </row>
    <row r="32" spans="1:7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5">(CoefX2*C32*C32)+(CoefX*C32) +CoefC</f>
        <v>67.307382387487451</v>
      </c>
      <c r="F32" s="9">
        <f t="shared" ref="F32" si="6">D32-E32</f>
        <v>6.2176125125432691E-3</v>
      </c>
      <c r="G32" s="5"/>
    </row>
    <row r="33" spans="1:11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7">(CoefX2*C33*C33)+(CoefX*C33) +CoefC</f>
        <v>67.339687396641239</v>
      </c>
      <c r="F33" s="9">
        <f t="shared" ref="F33:F52" si="8">D33-E33</f>
        <v>6.0126033587550864E-3</v>
      </c>
      <c r="G33" s="5"/>
    </row>
    <row r="34" spans="1:11" x14ac:dyDescent="0.25">
      <c r="A34">
        <v>2014</v>
      </c>
      <c r="B34">
        <v>4</v>
      </c>
      <c r="C34" s="9">
        <f t="shared" ref="C34:C61" si="9">A34+(B34-1)/12</f>
        <v>2014.25</v>
      </c>
      <c r="D34" s="7">
        <v>67.388999999999996</v>
      </c>
      <c r="E34" s="7">
        <f t="shared" si="7"/>
        <v>67.372334827494342</v>
      </c>
      <c r="F34" s="9">
        <f t="shared" si="8"/>
        <v>1.6665172505653914E-2</v>
      </c>
      <c r="G34" s="5"/>
    </row>
    <row r="35" spans="1:11" x14ac:dyDescent="0.25">
      <c r="A35">
        <v>2014</v>
      </c>
      <c r="B35">
        <v>5</v>
      </c>
      <c r="C35" s="9">
        <f t="shared" si="9"/>
        <v>2014.3333333333333</v>
      </c>
      <c r="D35" s="7">
        <v>67.431799999999996</v>
      </c>
      <c r="E35" s="7">
        <f t="shared" si="7"/>
        <v>67.405324680003105</v>
      </c>
      <c r="F35" s="9">
        <f t="shared" si="8"/>
        <v>2.6475319996890789E-2</v>
      </c>
      <c r="G35" s="5"/>
    </row>
    <row r="36" spans="1:11" x14ac:dyDescent="0.25">
      <c r="A36">
        <v>2014</v>
      </c>
      <c r="B36">
        <v>6</v>
      </c>
      <c r="C36" s="9">
        <f t="shared" si="9"/>
        <v>2014.4166666666667</v>
      </c>
      <c r="D36" s="7">
        <v>67.4666</v>
      </c>
      <c r="E36" s="7">
        <f t="shared" si="7"/>
        <v>67.438656954138423</v>
      </c>
      <c r="F36" s="9">
        <f t="shared" si="8"/>
        <v>2.7943045861576365E-2</v>
      </c>
      <c r="G36" s="5"/>
    </row>
    <row r="37" spans="1:11" x14ac:dyDescent="0.25">
      <c r="A37">
        <v>2014</v>
      </c>
      <c r="B37">
        <v>7</v>
      </c>
      <c r="C37" s="9">
        <f t="shared" si="9"/>
        <v>2014.5</v>
      </c>
      <c r="D37" s="7">
        <v>67.485799999999998</v>
      </c>
      <c r="E37" s="7">
        <f t="shared" si="7"/>
        <v>67.472331650002161</v>
      </c>
      <c r="F37" s="9">
        <f t="shared" si="8"/>
        <v>1.3468349997836526E-2</v>
      </c>
      <c r="G37" s="5"/>
    </row>
    <row r="38" spans="1:11" x14ac:dyDescent="0.25">
      <c r="A38">
        <v>2014</v>
      </c>
      <c r="B38">
        <v>8</v>
      </c>
      <c r="C38" s="9">
        <f t="shared" si="9"/>
        <v>2014.5833333333333</v>
      </c>
      <c r="D38" s="7">
        <v>67.498900000000006</v>
      </c>
      <c r="E38" s="7">
        <f t="shared" si="7"/>
        <v>67.506348767477903</v>
      </c>
      <c r="F38" s="9">
        <f t="shared" si="8"/>
        <v>-7.4487674778964674E-3</v>
      </c>
      <c r="H38" s="5" t="s">
        <v>15</v>
      </c>
    </row>
    <row r="39" spans="1:11" x14ac:dyDescent="0.25">
      <c r="A39">
        <v>2014</v>
      </c>
      <c r="B39">
        <v>9</v>
      </c>
      <c r="C39" s="9">
        <f t="shared" si="9"/>
        <v>2014.6666666666667</v>
      </c>
      <c r="D39" s="7">
        <v>67.511099999999999</v>
      </c>
      <c r="E39" s="7">
        <f t="shared" si="7"/>
        <v>67.540708306652959</v>
      </c>
      <c r="F39" s="9">
        <f t="shared" si="8"/>
        <v>-2.9608306652960437E-2</v>
      </c>
      <c r="H39" s="5"/>
    </row>
    <row r="40" spans="1:11" x14ac:dyDescent="0.25">
      <c r="A40">
        <v>2014</v>
      </c>
      <c r="B40">
        <v>10</v>
      </c>
      <c r="C40" s="9">
        <f t="shared" si="9"/>
        <v>2014.75</v>
      </c>
      <c r="D40" s="7">
        <v>67.535300000000007</v>
      </c>
      <c r="E40" s="7">
        <f t="shared" si="7"/>
        <v>67.575410267498228</v>
      </c>
      <c r="F40" s="9">
        <f t="shared" si="8"/>
        <v>-4.0110267498221219E-2</v>
      </c>
      <c r="H40" s="7" t="s">
        <v>12</v>
      </c>
      <c r="I40" s="7"/>
      <c r="J40" s="7"/>
      <c r="K40" s="7"/>
    </row>
    <row r="41" spans="1:11" x14ac:dyDescent="0.25">
      <c r="A41">
        <v>2014</v>
      </c>
      <c r="B41">
        <v>11</v>
      </c>
      <c r="C41" s="9">
        <f t="shared" si="9"/>
        <v>2014.8333333333333</v>
      </c>
      <c r="D41" s="7">
        <v>67.571100000000001</v>
      </c>
      <c r="E41" s="7">
        <f t="shared" si="7"/>
        <v>67.610454649984604</v>
      </c>
      <c r="F41" s="9">
        <f t="shared" si="8"/>
        <v>-3.9354649984602474E-2</v>
      </c>
      <c r="H41" s="13" t="s">
        <v>13</v>
      </c>
      <c r="I41" s="13"/>
      <c r="J41" s="13"/>
      <c r="K41" s="13"/>
    </row>
    <row r="42" spans="1:11" x14ac:dyDescent="0.25">
      <c r="A42">
        <v>2014</v>
      </c>
      <c r="B42">
        <v>12</v>
      </c>
      <c r="C42" s="9">
        <f t="shared" si="9"/>
        <v>2014.9166666666667</v>
      </c>
      <c r="D42" s="7">
        <v>67.606999999999999</v>
      </c>
      <c r="E42" s="7">
        <f t="shared" si="7"/>
        <v>67.645841454155743</v>
      </c>
      <c r="F42" s="9">
        <f t="shared" si="8"/>
        <v>-3.8841454155743804E-2</v>
      </c>
      <c r="H42" s="10" t="s">
        <v>14</v>
      </c>
      <c r="I42" s="10"/>
      <c r="J42" s="10"/>
      <c r="K42" s="10"/>
    </row>
    <row r="43" spans="1:11" x14ac:dyDescent="0.25">
      <c r="A43">
        <v>2015</v>
      </c>
      <c r="B43">
        <v>1</v>
      </c>
      <c r="C43" s="9">
        <f t="shared" si="9"/>
        <v>2015</v>
      </c>
      <c r="D43" s="7">
        <v>67.643900000000002</v>
      </c>
      <c r="E43" s="7">
        <f t="shared" si="7"/>
        <v>67.681570679982542</v>
      </c>
      <c r="F43" s="9">
        <f t="shared" si="8"/>
        <v>-3.7670679982539923E-2</v>
      </c>
      <c r="G43" s="5"/>
    </row>
    <row r="44" spans="1:11" x14ac:dyDescent="0.25">
      <c r="A44">
        <v>2015</v>
      </c>
      <c r="B44">
        <v>2</v>
      </c>
      <c r="C44" s="9">
        <f t="shared" si="9"/>
        <v>2015.0833333333333</v>
      </c>
      <c r="D44" s="7">
        <v>67.676500000000004</v>
      </c>
      <c r="E44" s="7">
        <f t="shared" si="7"/>
        <v>67.717642327494104</v>
      </c>
      <c r="F44" s="9">
        <f t="shared" si="8"/>
        <v>-4.1142327494100073E-2</v>
      </c>
      <c r="G44" s="5"/>
    </row>
    <row r="45" spans="1:11" x14ac:dyDescent="0.25">
      <c r="A45">
        <v>2015</v>
      </c>
      <c r="B45">
        <v>3</v>
      </c>
      <c r="C45" s="9">
        <f t="shared" si="9"/>
        <v>2015.1666666666667</v>
      </c>
      <c r="D45" s="7">
        <v>67.711699999999993</v>
      </c>
      <c r="E45" s="7">
        <f t="shared" si="7"/>
        <v>67.754056396661326</v>
      </c>
      <c r="F45" s="9">
        <f t="shared" si="8"/>
        <v>-4.2356396661332951E-2</v>
      </c>
      <c r="G45" s="5"/>
    </row>
    <row r="46" spans="1:11" x14ac:dyDescent="0.25">
      <c r="A46">
        <v>2015</v>
      </c>
      <c r="B46">
        <v>4</v>
      </c>
      <c r="C46" s="9">
        <f t="shared" si="9"/>
        <v>2015.25</v>
      </c>
      <c r="D46" s="7">
        <v>67.759100000000004</v>
      </c>
      <c r="E46" s="7">
        <f t="shared" si="7"/>
        <v>67.790812887484208</v>
      </c>
      <c r="F46" s="9">
        <f t="shared" si="8"/>
        <v>-3.1712887484204089E-2</v>
      </c>
      <c r="G46" s="5"/>
    </row>
    <row r="47" spans="1:11" x14ac:dyDescent="0.25">
      <c r="A47">
        <v>2015</v>
      </c>
      <c r="B47">
        <v>5</v>
      </c>
      <c r="C47" s="9">
        <f t="shared" si="9"/>
        <v>2015.3333333333333</v>
      </c>
      <c r="D47" s="7">
        <v>67.801100000000005</v>
      </c>
      <c r="E47" s="7">
        <f t="shared" si="7"/>
        <v>67.827911799991853</v>
      </c>
      <c r="F47" s="9">
        <f t="shared" si="8"/>
        <v>-2.6811799991847352E-2</v>
      </c>
      <c r="G47" s="5"/>
    </row>
    <row r="48" spans="1:11" x14ac:dyDescent="0.25">
      <c r="A48">
        <v>2015</v>
      </c>
      <c r="B48">
        <v>6</v>
      </c>
      <c r="C48" s="9">
        <f t="shared" si="9"/>
        <v>2015.4166666666667</v>
      </c>
      <c r="D48" s="7">
        <v>67.840199999999996</v>
      </c>
      <c r="E48" s="7">
        <f t="shared" si="7"/>
        <v>67.865353134140605</v>
      </c>
      <c r="F48" s="9">
        <f t="shared" si="8"/>
        <v>-2.5153134140609268E-2</v>
      </c>
      <c r="G48" s="5"/>
    </row>
    <row r="49" spans="1:7" x14ac:dyDescent="0.25">
      <c r="A49">
        <v>2015</v>
      </c>
      <c r="B49">
        <v>7</v>
      </c>
      <c r="C49" s="9">
        <f t="shared" si="9"/>
        <v>2015.5</v>
      </c>
      <c r="D49" s="7">
        <v>67.860600000000005</v>
      </c>
      <c r="E49" s="7">
        <f t="shared" si="7"/>
        <v>67.903136889988673</v>
      </c>
      <c r="F49" s="9">
        <f t="shared" si="8"/>
        <v>-4.2536889988667781E-2</v>
      </c>
      <c r="G49" s="5"/>
    </row>
    <row r="50" spans="1:7" x14ac:dyDescent="0.25">
      <c r="A50">
        <v>2015</v>
      </c>
      <c r="B50">
        <v>8</v>
      </c>
      <c r="C50" s="9">
        <f t="shared" si="9"/>
        <v>2015.5833333333333</v>
      </c>
      <c r="D50" s="7">
        <v>67.882199999999997</v>
      </c>
      <c r="E50" s="7">
        <f t="shared" si="7"/>
        <v>67.941263067477848</v>
      </c>
      <c r="F50" s="9">
        <f t="shared" si="8"/>
        <v>-5.906306747785095E-2</v>
      </c>
      <c r="G50" s="5"/>
    </row>
    <row r="51" spans="1:7" x14ac:dyDescent="0.25">
      <c r="A51">
        <v>2015</v>
      </c>
      <c r="B51">
        <v>9</v>
      </c>
      <c r="C51" s="9">
        <f t="shared" si="9"/>
        <v>2015.6666666666667</v>
      </c>
      <c r="D51" s="7">
        <v>67.912000000000006</v>
      </c>
      <c r="E51" s="7">
        <f t="shared" si="7"/>
        <v>67.979731666651787</v>
      </c>
      <c r="F51" s="9">
        <f t="shared" si="8"/>
        <v>-6.7731666651781097E-2</v>
      </c>
      <c r="G51" s="5"/>
    </row>
    <row r="52" spans="1:7" x14ac:dyDescent="0.25">
      <c r="A52">
        <v>2015</v>
      </c>
      <c r="B52">
        <v>10</v>
      </c>
      <c r="C52" s="9">
        <f t="shared" si="9"/>
        <v>2015.75</v>
      </c>
      <c r="D52" s="7">
        <v>67.954700000000003</v>
      </c>
      <c r="E52" s="7">
        <f t="shared" si="7"/>
        <v>68.018542687495938</v>
      </c>
      <c r="F52" s="9">
        <f t="shared" si="8"/>
        <v>-6.3842687495935024E-2</v>
      </c>
      <c r="G52" s="5"/>
    </row>
    <row r="53" spans="1:7" x14ac:dyDescent="0.25">
      <c r="A53">
        <v>2015</v>
      </c>
      <c r="B53">
        <v>11</v>
      </c>
      <c r="C53" s="9">
        <f t="shared" si="9"/>
        <v>2015.8333333333333</v>
      </c>
      <c r="D53" s="7">
        <v>68.005499999999998</v>
      </c>
      <c r="E53" s="7">
        <f t="shared" ref="E53:E80" si="10">(CoefX2*C53*C53)+(CoefX*C53) +CoefC</f>
        <v>68.057696129981196</v>
      </c>
      <c r="F53" s="9">
        <f t="shared" ref="F53:F80" si="11">D53-E53</f>
        <v>-5.2196129981197714E-2</v>
      </c>
    </row>
    <row r="54" spans="1:7" x14ac:dyDescent="0.25">
      <c r="A54">
        <v>2015</v>
      </c>
      <c r="B54">
        <v>12</v>
      </c>
      <c r="C54" s="9">
        <f t="shared" si="9"/>
        <v>2015.9166666666667</v>
      </c>
      <c r="D54" s="7">
        <v>68.051400000000001</v>
      </c>
      <c r="E54" s="7">
        <f t="shared" si="10"/>
        <v>68.097191994165769</v>
      </c>
      <c r="F54" s="9">
        <f t="shared" si="11"/>
        <v>-4.5791994165767846E-2</v>
      </c>
      <c r="G54" s="5"/>
    </row>
    <row r="55" spans="1:7" x14ac:dyDescent="0.25">
      <c r="A55">
        <v>2016</v>
      </c>
      <c r="B55">
        <v>1</v>
      </c>
      <c r="C55" s="9">
        <f t="shared" si="9"/>
        <v>2016</v>
      </c>
      <c r="D55" s="7">
        <v>68.102400000000003</v>
      </c>
      <c r="E55" s="7">
        <f t="shared" si="10"/>
        <v>68.137030279976898</v>
      </c>
      <c r="F55" s="9">
        <f t="shared" si="11"/>
        <v>-3.463027997689494E-2</v>
      </c>
      <c r="G55" s="5"/>
    </row>
    <row r="56" spans="1:7" x14ac:dyDescent="0.25">
      <c r="A56">
        <v>2016</v>
      </c>
      <c r="B56">
        <v>2</v>
      </c>
      <c r="C56" s="9">
        <f t="shared" si="9"/>
        <v>2016.0833333333333</v>
      </c>
      <c r="D56" s="7">
        <v>68.157700000000006</v>
      </c>
      <c r="E56" s="7">
        <f t="shared" si="10"/>
        <v>68.177210987487342</v>
      </c>
      <c r="F56" s="9">
        <f t="shared" si="11"/>
        <v>-1.9510987487336706E-2</v>
      </c>
      <c r="G56" s="5"/>
    </row>
    <row r="57" spans="1:7" x14ac:dyDescent="0.25">
      <c r="A57">
        <v>2016</v>
      </c>
      <c r="B57">
        <v>3</v>
      </c>
      <c r="C57" s="9">
        <f t="shared" si="9"/>
        <v>2016.1666666666667</v>
      </c>
      <c r="D57" s="7">
        <v>68.204400000000007</v>
      </c>
      <c r="E57" s="7">
        <f t="shared" si="10"/>
        <v>68.217734116667998</v>
      </c>
      <c r="F57" s="9">
        <f t="shared" si="11"/>
        <v>-1.3334116667991225E-2</v>
      </c>
      <c r="G57" s="5"/>
    </row>
    <row r="58" spans="1:7" x14ac:dyDescent="0.25">
      <c r="A58">
        <v>2016</v>
      </c>
      <c r="B58">
        <v>4</v>
      </c>
      <c r="C58" s="9">
        <f t="shared" si="9"/>
        <v>2016.25</v>
      </c>
      <c r="D58" s="7">
        <v>68.266499999999994</v>
      </c>
      <c r="E58" s="7">
        <f t="shared" si="10"/>
        <v>68.258599667489761</v>
      </c>
      <c r="F58" s="9">
        <f t="shared" si="11"/>
        <v>7.9003325102320332E-3</v>
      </c>
      <c r="G58" s="5"/>
    </row>
    <row r="59" spans="1:7" x14ac:dyDescent="0.25">
      <c r="A59">
        <v>2016</v>
      </c>
      <c r="B59">
        <v>5</v>
      </c>
      <c r="C59" s="9">
        <f t="shared" si="9"/>
        <v>2016.3333333333333</v>
      </c>
      <c r="D59" s="7">
        <v>68.318799999999996</v>
      </c>
      <c r="E59" s="7">
        <f t="shared" si="10"/>
        <v>68.299807639996288</v>
      </c>
      <c r="F59" s="9">
        <f t="shared" si="11"/>
        <v>1.8992360003707631E-2</v>
      </c>
      <c r="G59" s="5"/>
    </row>
    <row r="60" spans="1:7" x14ac:dyDescent="0.25">
      <c r="A60">
        <v>2016</v>
      </c>
      <c r="B60">
        <v>6</v>
      </c>
      <c r="C60" s="9">
        <f t="shared" si="9"/>
        <v>2016.4166666666667</v>
      </c>
      <c r="D60" s="7">
        <v>68.3703</v>
      </c>
      <c r="E60" s="7">
        <f t="shared" si="10"/>
        <v>68.341358034143923</v>
      </c>
      <c r="F60" s="9">
        <f t="shared" si="11"/>
        <v>2.8941965856077445E-2</v>
      </c>
      <c r="G60" s="5"/>
    </row>
    <row r="61" spans="1:7" x14ac:dyDescent="0.25">
      <c r="A61">
        <v>2016</v>
      </c>
      <c r="B61">
        <v>7</v>
      </c>
      <c r="C61" s="9">
        <f t="shared" si="9"/>
        <v>2016.5</v>
      </c>
      <c r="D61" s="7">
        <v>68.3964</v>
      </c>
      <c r="E61" s="7">
        <f t="shared" si="10"/>
        <v>68.383250849990873</v>
      </c>
      <c r="F61" s="9">
        <f t="shared" si="11"/>
        <v>1.3149150009127197E-2</v>
      </c>
      <c r="G61" s="5"/>
    </row>
    <row r="62" spans="1:7" x14ac:dyDescent="0.25">
      <c r="C62" s="15">
        <v>2016.75</v>
      </c>
      <c r="D62" s="14">
        <v>68.510000000000005</v>
      </c>
      <c r="E62" s="14">
        <f t="shared" si="10"/>
        <v>68.510983827494783</v>
      </c>
      <c r="F62" s="15">
        <f t="shared" si="11"/>
        <v>-9.8382749477821108E-4</v>
      </c>
      <c r="G62" s="5"/>
    </row>
    <row r="63" spans="1:7" x14ac:dyDescent="0.25">
      <c r="C63" s="15">
        <v>2017</v>
      </c>
      <c r="D63" s="14">
        <v>68.66</v>
      </c>
      <c r="E63" s="14">
        <f t="shared" si="10"/>
        <v>68.641798600001493</v>
      </c>
      <c r="F63" s="15">
        <f t="shared" si="11"/>
        <v>1.8201399998503121E-2</v>
      </c>
      <c r="G63" s="5"/>
    </row>
    <row r="64" spans="1:7" x14ac:dyDescent="0.25">
      <c r="C64" s="15">
        <v>2017.25</v>
      </c>
      <c r="D64" s="14">
        <v>68.8</v>
      </c>
      <c r="E64" s="14">
        <f t="shared" si="10"/>
        <v>68.775695167481899</v>
      </c>
      <c r="F64" s="15">
        <f t="shared" si="11"/>
        <v>2.4304832518097896E-2</v>
      </c>
    </row>
    <row r="65" spans="3:7" x14ac:dyDescent="0.25">
      <c r="C65" s="15">
        <v>2017.5</v>
      </c>
      <c r="D65" s="14">
        <v>69</v>
      </c>
      <c r="E65" s="14">
        <f t="shared" si="10"/>
        <v>68.912673529979656</v>
      </c>
      <c r="F65" s="15">
        <f t="shared" si="11"/>
        <v>8.732647002034355E-2</v>
      </c>
      <c r="G65" s="5"/>
    </row>
    <row r="66" spans="3:7" x14ac:dyDescent="0.25">
      <c r="C66" s="15">
        <v>2017.75</v>
      </c>
      <c r="D66" s="14">
        <v>69.099999999999994</v>
      </c>
      <c r="E66" s="14">
        <f t="shared" si="10"/>
        <v>69.052733687494765</v>
      </c>
      <c r="F66" s="15">
        <f t="shared" si="11"/>
        <v>4.726631250522928E-2</v>
      </c>
      <c r="G66" s="5"/>
    </row>
    <row r="67" spans="3:7" x14ac:dyDescent="0.25">
      <c r="C67" s="15">
        <v>2018</v>
      </c>
      <c r="D67" s="14">
        <v>69.2</v>
      </c>
      <c r="E67" s="14">
        <f t="shared" si="10"/>
        <v>69.195875639998121</v>
      </c>
      <c r="F67" s="15">
        <f t="shared" si="11"/>
        <v>4.1243600018816551E-3</v>
      </c>
      <c r="G67" s="5"/>
    </row>
    <row r="68" spans="3:7" x14ac:dyDescent="0.25">
      <c r="C68" s="15">
        <v>2018.25</v>
      </c>
      <c r="D68" s="14">
        <v>69.400000000000006</v>
      </c>
      <c r="E68" s="14">
        <f t="shared" si="10"/>
        <v>69.342099387475173</v>
      </c>
      <c r="F68" s="15">
        <f t="shared" si="11"/>
        <v>5.7900612524832695E-2</v>
      </c>
      <c r="G68" s="5"/>
    </row>
    <row r="69" spans="3:7" x14ac:dyDescent="0.25">
      <c r="C69" s="15">
        <v>2018.5</v>
      </c>
      <c r="D69" s="14">
        <v>69.5</v>
      </c>
      <c r="E69" s="14">
        <f t="shared" si="10"/>
        <v>69.491404929984128</v>
      </c>
      <c r="F69" s="15">
        <f t="shared" si="11"/>
        <v>8.5950700158718973E-3</v>
      </c>
      <c r="G69" s="5"/>
    </row>
    <row r="70" spans="3:7" x14ac:dyDescent="0.25">
      <c r="C70" s="15">
        <v>2018.75</v>
      </c>
      <c r="D70" s="14">
        <v>69.7</v>
      </c>
      <c r="E70" s="14">
        <f t="shared" si="10"/>
        <v>69.643792267481331</v>
      </c>
      <c r="F70" s="15">
        <f t="shared" si="11"/>
        <v>5.620773251867206E-2</v>
      </c>
      <c r="G70" s="5"/>
    </row>
    <row r="71" spans="3:7" x14ac:dyDescent="0.25">
      <c r="C71" s="15">
        <v>2019</v>
      </c>
      <c r="D71" s="14">
        <v>69.8</v>
      </c>
      <c r="E71" s="14">
        <f t="shared" si="10"/>
        <v>69.799261399995885</v>
      </c>
      <c r="F71" s="15">
        <f t="shared" si="11"/>
        <v>7.3860000411229976E-4</v>
      </c>
      <c r="G71" s="5"/>
    </row>
    <row r="72" spans="3:7" x14ac:dyDescent="0.25">
      <c r="C72" s="15">
        <v>2019.25</v>
      </c>
      <c r="D72" s="14">
        <v>69.900000000000006</v>
      </c>
      <c r="E72" s="14">
        <f t="shared" si="10"/>
        <v>69.957812327498686</v>
      </c>
      <c r="F72" s="15">
        <f t="shared" si="11"/>
        <v>-5.7812327498680816E-2</v>
      </c>
      <c r="G72" s="5"/>
    </row>
    <row r="73" spans="3:7" x14ac:dyDescent="0.25">
      <c r="C73" s="15">
        <v>2019.5</v>
      </c>
      <c r="D73" s="14">
        <v>70</v>
      </c>
      <c r="E73" s="14">
        <f t="shared" si="10"/>
        <v>70.119445049975184</v>
      </c>
      <c r="F73" s="15">
        <f t="shared" si="11"/>
        <v>-0.11944504997518379</v>
      </c>
      <c r="G73" s="5"/>
    </row>
    <row r="74" spans="3:7" x14ac:dyDescent="0.25">
      <c r="C74" s="12">
        <v>2019.75</v>
      </c>
      <c r="D74" s="11">
        <v>70</v>
      </c>
      <c r="E74" s="11">
        <f t="shared" si="10"/>
        <v>70.284159567483584</v>
      </c>
      <c r="F74" s="12">
        <f t="shared" si="11"/>
        <v>-0.2841595674835844</v>
      </c>
      <c r="G74" s="5"/>
    </row>
    <row r="75" spans="3:7" x14ac:dyDescent="0.25">
      <c r="C75" s="12">
        <v>2020</v>
      </c>
      <c r="D75" s="11">
        <v>70</v>
      </c>
      <c r="E75" s="11">
        <f t="shared" si="10"/>
        <v>70.451955879994784</v>
      </c>
      <c r="F75" s="12">
        <f t="shared" si="11"/>
        <v>-0.45195587999478448</v>
      </c>
      <c r="G75" s="5"/>
    </row>
    <row r="76" spans="3:7" x14ac:dyDescent="0.25">
      <c r="C76" s="12">
        <v>2020.25</v>
      </c>
      <c r="D76" s="11">
        <v>70</v>
      </c>
      <c r="E76" s="11">
        <f t="shared" si="10"/>
        <v>70.622833987494232</v>
      </c>
      <c r="F76" s="12">
        <f t="shared" si="11"/>
        <v>-0.62283398749423213</v>
      </c>
      <c r="G76" s="5"/>
    </row>
    <row r="77" spans="3:7" x14ac:dyDescent="0.25">
      <c r="C77" s="12">
        <v>2020.5</v>
      </c>
      <c r="D77" s="11">
        <v>71</v>
      </c>
      <c r="E77" s="11">
        <f t="shared" si="10"/>
        <v>70.796793889967375</v>
      </c>
      <c r="F77" s="12">
        <f t="shared" si="11"/>
        <v>0.20320611003262457</v>
      </c>
    </row>
    <row r="78" spans="3:7" x14ac:dyDescent="0.25">
      <c r="C78" s="12">
        <v>2020.75</v>
      </c>
      <c r="D78" s="11">
        <v>71</v>
      </c>
      <c r="E78" s="11">
        <f t="shared" si="10"/>
        <v>70.973835587472422</v>
      </c>
      <c r="F78" s="12">
        <f t="shared" si="11"/>
        <v>2.6164412527577952E-2</v>
      </c>
    </row>
    <row r="79" spans="3:7" x14ac:dyDescent="0.25">
      <c r="C79" s="12">
        <v>2021</v>
      </c>
      <c r="D79" s="11">
        <v>71</v>
      </c>
      <c r="E79" s="11">
        <f t="shared" si="10"/>
        <v>71.153959079980268</v>
      </c>
      <c r="F79" s="12">
        <f t="shared" si="11"/>
        <v>-0.15395907998026814</v>
      </c>
    </row>
    <row r="80" spans="3:7" x14ac:dyDescent="0.25">
      <c r="C80" s="12">
        <v>2021.25</v>
      </c>
      <c r="D80" s="11">
        <v>71</v>
      </c>
      <c r="E80" s="11">
        <f t="shared" si="10"/>
        <v>71.337164367490914</v>
      </c>
      <c r="F80" s="12">
        <f t="shared" si="11"/>
        <v>-0.33716436749091372</v>
      </c>
    </row>
  </sheetData>
  <mergeCells count="1">
    <mergeCell ref="H11:I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DeltaT Analysis 24th October 15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2012-04-28T16:05:08Z</dcterms:created>
  <dcterms:modified xsi:type="dcterms:W3CDTF">2016-12-29T14:29:41Z</dcterms:modified>
</cp:coreProperties>
</file>