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SCOMPlatform\NOVAS\DeltaT Predictions\"/>
    </mc:Choice>
  </mc:AlternateContent>
  <xr:revisionPtr revIDLastSave="0" documentId="13_ncr:1_{1C400B0E-8132-438B-AF3F-54815FE4CE4C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DeltaT Analysis  August 2023" sheetId="10" r:id="rId1"/>
    <sheet name="DeltaT Analysis 17 October2021" sheetId="9" r:id="rId2"/>
    <sheet name="DeltaT Analysis 24th October 15" sheetId="1" r:id="rId3"/>
    <sheet name="DeltaT Analysis July 2020" sheetId="7" r:id="rId4"/>
    <sheet name="Sheet4" sheetId="8" r:id="rId5"/>
    <sheet name="DeltaT Analysis April 2018" sheetId="4" r:id="rId6"/>
    <sheet name="Sheet2" sheetId="5" r:id="rId7"/>
    <sheet name="New DeltaT Analysis Dec 2017" sheetId="2" r:id="rId8"/>
    <sheet name="Formulae" sheetId="3" r:id="rId9"/>
  </sheets>
  <definedNames>
    <definedName name="CoefC">'DeltaT Analysis 24th October 15'!$L$9</definedName>
    <definedName name="CoefX">'DeltaT Analysis 24th October 15'!$L$8</definedName>
    <definedName name="CoefX2">'DeltaT Analysis 24th October 15'!$L$7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4" i="10" l="1"/>
  <c r="N366" i="10"/>
  <c r="L366" i="10"/>
  <c r="J366" i="10"/>
  <c r="M366" i="10" s="1"/>
  <c r="N365" i="10"/>
  <c r="L365" i="10"/>
  <c r="J365" i="10"/>
  <c r="M365" i="10" s="1"/>
  <c r="N364" i="10"/>
  <c r="L364" i="10"/>
  <c r="J364" i="10"/>
  <c r="M364" i="10" s="1"/>
  <c r="N363" i="10"/>
  <c r="L363" i="10"/>
  <c r="J363" i="10"/>
  <c r="M363" i="10" s="1"/>
  <c r="N362" i="10"/>
  <c r="L362" i="10"/>
  <c r="J362" i="10"/>
  <c r="M362" i="10" s="1"/>
  <c r="N361" i="10"/>
  <c r="L361" i="10"/>
  <c r="J361" i="10"/>
  <c r="M361" i="10" s="1"/>
  <c r="N360" i="10"/>
  <c r="L360" i="10"/>
  <c r="J360" i="10"/>
  <c r="M360" i="10" s="1"/>
  <c r="N359" i="10"/>
  <c r="L359" i="10"/>
  <c r="J359" i="10"/>
  <c r="M359" i="10" s="1"/>
  <c r="N358" i="10"/>
  <c r="L358" i="10"/>
  <c r="J358" i="10"/>
  <c r="M358" i="10" s="1"/>
  <c r="N357" i="10"/>
  <c r="L357" i="10"/>
  <c r="J357" i="10"/>
  <c r="M357" i="10" s="1"/>
  <c r="N356" i="10"/>
  <c r="L356" i="10"/>
  <c r="J356" i="10"/>
  <c r="M356" i="10" s="1"/>
  <c r="N355" i="10"/>
  <c r="L355" i="10"/>
  <c r="J355" i="10"/>
  <c r="M355" i="10" s="1"/>
  <c r="N354" i="10"/>
  <c r="L354" i="10"/>
  <c r="J354" i="10"/>
  <c r="M354" i="10" s="1"/>
  <c r="N353" i="10"/>
  <c r="L353" i="10"/>
  <c r="J353" i="10"/>
  <c r="M353" i="10" s="1"/>
  <c r="N352" i="10"/>
  <c r="L352" i="10"/>
  <c r="J352" i="10"/>
  <c r="M352" i="10" s="1"/>
  <c r="N351" i="10"/>
  <c r="L351" i="10"/>
  <c r="J351" i="10"/>
  <c r="M351" i="10" s="1"/>
  <c r="N350" i="10"/>
  <c r="L350" i="10"/>
  <c r="J350" i="10"/>
  <c r="M350" i="10" s="1"/>
  <c r="N349" i="10"/>
  <c r="L349" i="10"/>
  <c r="J349" i="10"/>
  <c r="M349" i="10" s="1"/>
  <c r="N348" i="10"/>
  <c r="L348" i="10"/>
  <c r="J348" i="10"/>
  <c r="M348" i="10" s="1"/>
  <c r="N347" i="10"/>
  <c r="L347" i="10"/>
  <c r="J347" i="10"/>
  <c r="M347" i="10" s="1"/>
  <c r="N346" i="10"/>
  <c r="L346" i="10"/>
  <c r="J346" i="10"/>
  <c r="M346" i="10" s="1"/>
  <c r="N345" i="10"/>
  <c r="L345" i="10"/>
  <c r="J345" i="10"/>
  <c r="M345" i="10" s="1"/>
  <c r="N344" i="10"/>
  <c r="L344" i="10"/>
  <c r="J344" i="10"/>
  <c r="M344" i="10" s="1"/>
  <c r="N343" i="10"/>
  <c r="L343" i="10"/>
  <c r="J343" i="10"/>
  <c r="M343" i="10" s="1"/>
  <c r="N342" i="10"/>
  <c r="L342" i="10"/>
  <c r="J342" i="10"/>
  <c r="M342" i="10" s="1"/>
  <c r="N341" i="10"/>
  <c r="L341" i="10"/>
  <c r="J341" i="10"/>
  <c r="M341" i="10" s="1"/>
  <c r="N340" i="10"/>
  <c r="L340" i="10"/>
  <c r="J340" i="10"/>
  <c r="M340" i="10" s="1"/>
  <c r="N339" i="10"/>
  <c r="L339" i="10"/>
  <c r="J339" i="10"/>
  <c r="M339" i="10" s="1"/>
  <c r="N338" i="10"/>
  <c r="L338" i="10"/>
  <c r="J338" i="10"/>
  <c r="M338" i="10" s="1"/>
  <c r="N337" i="10"/>
  <c r="L337" i="10"/>
  <c r="J337" i="10"/>
  <c r="M337" i="10" s="1"/>
  <c r="N336" i="10"/>
  <c r="L336" i="10"/>
  <c r="J336" i="10"/>
  <c r="M336" i="10" s="1"/>
  <c r="N335" i="10"/>
  <c r="L335" i="10"/>
  <c r="J335" i="10"/>
  <c r="M335" i="10" s="1"/>
  <c r="N334" i="10"/>
  <c r="L334" i="10"/>
  <c r="J334" i="10"/>
  <c r="M334" i="10" s="1"/>
  <c r="N333" i="10"/>
  <c r="L333" i="10"/>
  <c r="J333" i="10"/>
  <c r="M333" i="10" s="1"/>
  <c r="N332" i="10"/>
  <c r="L332" i="10"/>
  <c r="J332" i="10"/>
  <c r="M332" i="10" s="1"/>
  <c r="N331" i="10"/>
  <c r="L331" i="10"/>
  <c r="J331" i="10"/>
  <c r="M331" i="10" s="1"/>
  <c r="N330" i="10"/>
  <c r="L330" i="10"/>
  <c r="J330" i="10"/>
  <c r="M330" i="10" s="1"/>
  <c r="N329" i="10"/>
  <c r="L329" i="10"/>
  <c r="J329" i="10"/>
  <c r="M329" i="10" s="1"/>
  <c r="N328" i="10"/>
  <c r="L328" i="10"/>
  <c r="J328" i="10"/>
  <c r="M328" i="10" s="1"/>
  <c r="N327" i="10"/>
  <c r="L327" i="10"/>
  <c r="J327" i="10"/>
  <c r="M327" i="10" s="1"/>
  <c r="N326" i="10"/>
  <c r="L326" i="10"/>
  <c r="J326" i="10"/>
  <c r="M326" i="10" s="1"/>
  <c r="N325" i="10"/>
  <c r="L325" i="10"/>
  <c r="J325" i="10"/>
  <c r="M325" i="10" s="1"/>
  <c r="N324" i="10"/>
  <c r="L324" i="10"/>
  <c r="J324" i="10"/>
  <c r="M324" i="10" s="1"/>
  <c r="N323" i="10"/>
  <c r="L323" i="10"/>
  <c r="J323" i="10"/>
  <c r="M323" i="10" s="1"/>
  <c r="N322" i="10"/>
  <c r="L322" i="10"/>
  <c r="J322" i="10"/>
  <c r="M322" i="10" s="1"/>
  <c r="N321" i="10"/>
  <c r="L321" i="10"/>
  <c r="J321" i="10"/>
  <c r="M321" i="10" s="1"/>
  <c r="N320" i="10"/>
  <c r="L320" i="10"/>
  <c r="J320" i="10"/>
  <c r="M320" i="10" s="1"/>
  <c r="N319" i="10"/>
  <c r="L319" i="10"/>
  <c r="J319" i="10"/>
  <c r="M319" i="10" s="1"/>
  <c r="N318" i="10"/>
  <c r="L318" i="10"/>
  <c r="J318" i="10"/>
  <c r="M318" i="10" s="1"/>
  <c r="N317" i="10"/>
  <c r="L317" i="10"/>
  <c r="J317" i="10"/>
  <c r="M317" i="10" s="1"/>
  <c r="N316" i="10"/>
  <c r="L316" i="10"/>
  <c r="J316" i="10"/>
  <c r="M316" i="10" s="1"/>
  <c r="N315" i="10"/>
  <c r="L315" i="10"/>
  <c r="J315" i="10"/>
  <c r="M315" i="10" s="1"/>
  <c r="N314" i="10"/>
  <c r="L314" i="10"/>
  <c r="J314" i="10"/>
  <c r="M314" i="10" s="1"/>
  <c r="N313" i="10"/>
  <c r="L313" i="10"/>
  <c r="J313" i="10"/>
  <c r="M313" i="10" s="1"/>
  <c r="N312" i="10"/>
  <c r="L312" i="10"/>
  <c r="J312" i="10"/>
  <c r="M312" i="10" s="1"/>
  <c r="N311" i="10"/>
  <c r="L311" i="10"/>
  <c r="J311" i="10"/>
  <c r="M311" i="10" s="1"/>
  <c r="N310" i="10"/>
  <c r="L310" i="10"/>
  <c r="J310" i="10"/>
  <c r="M310" i="10" s="1"/>
  <c r="N309" i="10"/>
  <c r="L309" i="10"/>
  <c r="J309" i="10"/>
  <c r="M309" i="10" s="1"/>
  <c r="N308" i="10"/>
  <c r="L308" i="10"/>
  <c r="J308" i="10"/>
  <c r="M308" i="10" s="1"/>
  <c r="N307" i="10"/>
  <c r="L307" i="10"/>
  <c r="J307" i="10"/>
  <c r="M307" i="10" s="1"/>
  <c r="N306" i="10"/>
  <c r="L306" i="10"/>
  <c r="J306" i="10"/>
  <c r="M306" i="10" s="1"/>
  <c r="N305" i="10"/>
  <c r="L305" i="10"/>
  <c r="J305" i="10"/>
  <c r="M305" i="10" s="1"/>
  <c r="N304" i="10"/>
  <c r="L304" i="10"/>
  <c r="J304" i="10"/>
  <c r="M304" i="10" s="1"/>
  <c r="N303" i="10"/>
  <c r="L303" i="10"/>
  <c r="J303" i="10"/>
  <c r="M303" i="10" s="1"/>
  <c r="N302" i="10"/>
  <c r="L302" i="10"/>
  <c r="J302" i="10"/>
  <c r="M302" i="10" s="1"/>
  <c r="N301" i="10"/>
  <c r="L301" i="10"/>
  <c r="J301" i="10"/>
  <c r="M301" i="10" s="1"/>
  <c r="N300" i="10"/>
  <c r="L300" i="10"/>
  <c r="J300" i="10"/>
  <c r="M300" i="10" s="1"/>
  <c r="N299" i="10"/>
  <c r="L299" i="10"/>
  <c r="J299" i="10"/>
  <c r="M299" i="10" s="1"/>
  <c r="N298" i="10"/>
  <c r="L298" i="10"/>
  <c r="J298" i="10"/>
  <c r="M298" i="10" s="1"/>
  <c r="N297" i="10"/>
  <c r="L297" i="10"/>
  <c r="J297" i="10"/>
  <c r="M297" i="10" s="1"/>
  <c r="N296" i="10"/>
  <c r="L296" i="10"/>
  <c r="J296" i="10"/>
  <c r="M296" i="10" s="1"/>
  <c r="N295" i="10"/>
  <c r="L295" i="10"/>
  <c r="J295" i="10"/>
  <c r="M295" i="10" s="1"/>
  <c r="N294" i="10"/>
  <c r="L294" i="10"/>
  <c r="J294" i="10"/>
  <c r="M294" i="10" s="1"/>
  <c r="N293" i="10"/>
  <c r="L293" i="10"/>
  <c r="J293" i="10"/>
  <c r="M293" i="10" s="1"/>
  <c r="N292" i="10"/>
  <c r="L292" i="10"/>
  <c r="J292" i="10"/>
  <c r="M292" i="10" s="1"/>
  <c r="N291" i="10"/>
  <c r="L291" i="10"/>
  <c r="J291" i="10"/>
  <c r="M291" i="10" s="1"/>
  <c r="N290" i="10"/>
  <c r="L290" i="10"/>
  <c r="J290" i="10"/>
  <c r="M290" i="10" s="1"/>
  <c r="N289" i="10"/>
  <c r="L289" i="10"/>
  <c r="J289" i="10"/>
  <c r="M289" i="10" s="1"/>
  <c r="N288" i="10"/>
  <c r="L288" i="10"/>
  <c r="J288" i="10"/>
  <c r="M288" i="10" s="1"/>
  <c r="N287" i="10"/>
  <c r="L287" i="10"/>
  <c r="J287" i="10"/>
  <c r="M287" i="10" s="1"/>
  <c r="N286" i="10"/>
  <c r="L286" i="10"/>
  <c r="J286" i="10"/>
  <c r="M286" i="10" s="1"/>
  <c r="N285" i="10"/>
  <c r="L285" i="10"/>
  <c r="J285" i="10"/>
  <c r="M285" i="10" s="1"/>
  <c r="N284" i="10"/>
  <c r="L284" i="10"/>
  <c r="J284" i="10"/>
  <c r="M284" i="10" s="1"/>
  <c r="N283" i="10"/>
  <c r="L283" i="10"/>
  <c r="J283" i="10"/>
  <c r="M283" i="10" s="1"/>
  <c r="N282" i="10"/>
  <c r="L282" i="10"/>
  <c r="J282" i="10"/>
  <c r="M282" i="10" s="1"/>
  <c r="N281" i="10"/>
  <c r="L281" i="10"/>
  <c r="J281" i="10"/>
  <c r="M281" i="10" s="1"/>
  <c r="N280" i="10"/>
  <c r="L280" i="10"/>
  <c r="J280" i="10"/>
  <c r="M280" i="10" s="1"/>
  <c r="N279" i="10"/>
  <c r="L279" i="10"/>
  <c r="J279" i="10"/>
  <c r="M279" i="10" s="1"/>
  <c r="N278" i="10"/>
  <c r="L278" i="10"/>
  <c r="J278" i="10"/>
  <c r="M278" i="10" s="1"/>
  <c r="N277" i="10"/>
  <c r="L277" i="10"/>
  <c r="J277" i="10"/>
  <c r="M277" i="10" s="1"/>
  <c r="N276" i="10"/>
  <c r="L276" i="10"/>
  <c r="J276" i="10"/>
  <c r="M276" i="10" s="1"/>
  <c r="N275" i="10"/>
  <c r="L275" i="10"/>
  <c r="J275" i="10"/>
  <c r="M275" i="10" s="1"/>
  <c r="N274" i="10"/>
  <c r="L274" i="10"/>
  <c r="J274" i="10"/>
  <c r="M274" i="10" s="1"/>
  <c r="N273" i="10"/>
  <c r="L273" i="10"/>
  <c r="J273" i="10"/>
  <c r="M273" i="10" s="1"/>
  <c r="N272" i="10"/>
  <c r="L272" i="10"/>
  <c r="J272" i="10"/>
  <c r="M272" i="10" s="1"/>
  <c r="N271" i="10"/>
  <c r="L271" i="10"/>
  <c r="J271" i="10"/>
  <c r="M271" i="10" s="1"/>
  <c r="N270" i="10"/>
  <c r="L270" i="10"/>
  <c r="J270" i="10"/>
  <c r="M270" i="10" s="1"/>
  <c r="N269" i="10"/>
  <c r="L269" i="10"/>
  <c r="J269" i="10"/>
  <c r="M269" i="10" s="1"/>
  <c r="N268" i="10"/>
  <c r="L268" i="10"/>
  <c r="J268" i="10"/>
  <c r="M268" i="10" s="1"/>
  <c r="N267" i="10"/>
  <c r="L267" i="10"/>
  <c r="J267" i="10"/>
  <c r="M267" i="10" s="1"/>
  <c r="N266" i="10"/>
  <c r="L266" i="10"/>
  <c r="J266" i="10"/>
  <c r="M266" i="10" s="1"/>
  <c r="N265" i="10"/>
  <c r="L265" i="10"/>
  <c r="J265" i="10"/>
  <c r="M265" i="10" s="1"/>
  <c r="N264" i="10"/>
  <c r="L264" i="10"/>
  <c r="J264" i="10"/>
  <c r="M264" i="10" s="1"/>
  <c r="N263" i="10"/>
  <c r="L263" i="10"/>
  <c r="J263" i="10"/>
  <c r="M263" i="10" s="1"/>
  <c r="N262" i="10"/>
  <c r="L262" i="10"/>
  <c r="J262" i="10"/>
  <c r="M262" i="10" s="1"/>
  <c r="N261" i="10"/>
  <c r="L261" i="10"/>
  <c r="J261" i="10"/>
  <c r="M261" i="10" s="1"/>
  <c r="N260" i="10"/>
  <c r="L260" i="10"/>
  <c r="J260" i="10"/>
  <c r="M260" i="10" s="1"/>
  <c r="N259" i="10"/>
  <c r="L259" i="10"/>
  <c r="J259" i="10"/>
  <c r="M259" i="10" s="1"/>
  <c r="N258" i="10"/>
  <c r="L258" i="10"/>
  <c r="J258" i="10"/>
  <c r="M258" i="10" s="1"/>
  <c r="N257" i="10"/>
  <c r="L257" i="10"/>
  <c r="J257" i="10"/>
  <c r="M257" i="10" s="1"/>
  <c r="N256" i="10"/>
  <c r="L256" i="10"/>
  <c r="J256" i="10"/>
  <c r="M256" i="10" s="1"/>
  <c r="N255" i="10"/>
  <c r="L255" i="10"/>
  <c r="J255" i="10"/>
  <c r="M255" i="10" s="1"/>
  <c r="N254" i="10"/>
  <c r="L254" i="10"/>
  <c r="J254" i="10"/>
  <c r="M254" i="10" s="1"/>
  <c r="N253" i="10"/>
  <c r="L253" i="10"/>
  <c r="J253" i="10"/>
  <c r="M253" i="10" s="1"/>
  <c r="N252" i="10"/>
  <c r="L252" i="10"/>
  <c r="J252" i="10"/>
  <c r="M252" i="10" s="1"/>
  <c r="N251" i="10"/>
  <c r="L251" i="10"/>
  <c r="J251" i="10"/>
  <c r="M251" i="10" s="1"/>
  <c r="N250" i="10"/>
  <c r="L250" i="10"/>
  <c r="J250" i="10"/>
  <c r="M250" i="10" s="1"/>
  <c r="N249" i="10"/>
  <c r="L249" i="10"/>
  <c r="J249" i="10"/>
  <c r="M249" i="10" s="1"/>
  <c r="N248" i="10"/>
  <c r="L248" i="10"/>
  <c r="J248" i="10"/>
  <c r="M248" i="10" s="1"/>
  <c r="N247" i="10"/>
  <c r="L247" i="10"/>
  <c r="J247" i="10"/>
  <c r="M247" i="10" s="1"/>
  <c r="N246" i="10"/>
  <c r="L246" i="10"/>
  <c r="J246" i="10"/>
  <c r="M246" i="10" s="1"/>
  <c r="N245" i="10"/>
  <c r="L245" i="10"/>
  <c r="J245" i="10"/>
  <c r="M245" i="10" s="1"/>
  <c r="N244" i="10"/>
  <c r="L244" i="10"/>
  <c r="J244" i="10"/>
  <c r="M244" i="10" s="1"/>
  <c r="N243" i="10"/>
  <c r="L243" i="10"/>
  <c r="J243" i="10"/>
  <c r="M243" i="10" s="1"/>
  <c r="N242" i="10"/>
  <c r="L242" i="10"/>
  <c r="J242" i="10"/>
  <c r="M242" i="10" s="1"/>
  <c r="N241" i="10"/>
  <c r="L241" i="10"/>
  <c r="J241" i="10"/>
  <c r="M241" i="10" s="1"/>
  <c r="N240" i="10"/>
  <c r="L240" i="10"/>
  <c r="J240" i="10"/>
  <c r="M240" i="10" s="1"/>
  <c r="N239" i="10"/>
  <c r="L239" i="10"/>
  <c r="J239" i="10"/>
  <c r="M239" i="10" s="1"/>
  <c r="N238" i="10"/>
  <c r="L238" i="10"/>
  <c r="J238" i="10"/>
  <c r="M238" i="10" s="1"/>
  <c r="N237" i="10"/>
  <c r="L237" i="10"/>
  <c r="J237" i="10"/>
  <c r="M237" i="10" s="1"/>
  <c r="N236" i="10"/>
  <c r="L236" i="10"/>
  <c r="J236" i="10"/>
  <c r="M236" i="10" s="1"/>
  <c r="N235" i="10"/>
  <c r="L235" i="10"/>
  <c r="J235" i="10"/>
  <c r="M235" i="10" s="1"/>
  <c r="N234" i="10"/>
  <c r="L234" i="10"/>
  <c r="J234" i="10"/>
  <c r="M234" i="10" s="1"/>
  <c r="N233" i="10"/>
  <c r="L233" i="10"/>
  <c r="J233" i="10"/>
  <c r="M233" i="10" s="1"/>
  <c r="N232" i="10"/>
  <c r="L232" i="10"/>
  <c r="J232" i="10"/>
  <c r="M232" i="10" s="1"/>
  <c r="N231" i="10"/>
  <c r="L231" i="10"/>
  <c r="J231" i="10"/>
  <c r="M231" i="10" s="1"/>
  <c r="N230" i="10"/>
  <c r="L230" i="10"/>
  <c r="J230" i="10"/>
  <c r="M230" i="10" s="1"/>
  <c r="N229" i="10"/>
  <c r="L229" i="10"/>
  <c r="J229" i="10"/>
  <c r="M229" i="10" s="1"/>
  <c r="N228" i="10"/>
  <c r="L228" i="10"/>
  <c r="J228" i="10"/>
  <c r="M228" i="10" s="1"/>
  <c r="N227" i="10"/>
  <c r="L227" i="10"/>
  <c r="J227" i="10"/>
  <c r="M227" i="10" s="1"/>
  <c r="N226" i="10"/>
  <c r="L226" i="10"/>
  <c r="J226" i="10"/>
  <c r="M226" i="10" s="1"/>
  <c r="N225" i="10"/>
  <c r="L225" i="10"/>
  <c r="J225" i="10"/>
  <c r="M225" i="10" s="1"/>
  <c r="N224" i="10"/>
  <c r="L224" i="10"/>
  <c r="J224" i="10"/>
  <c r="M224" i="10" s="1"/>
  <c r="N223" i="10"/>
  <c r="L223" i="10"/>
  <c r="J223" i="10"/>
  <c r="M223" i="10" s="1"/>
  <c r="N222" i="10"/>
  <c r="L222" i="10"/>
  <c r="J222" i="10"/>
  <c r="M222" i="10" s="1"/>
  <c r="N221" i="10"/>
  <c r="L221" i="10"/>
  <c r="J221" i="10"/>
  <c r="M221" i="10" s="1"/>
  <c r="N220" i="10"/>
  <c r="L220" i="10"/>
  <c r="J220" i="10"/>
  <c r="M220" i="10" s="1"/>
  <c r="N219" i="10"/>
  <c r="L219" i="10"/>
  <c r="J219" i="10"/>
  <c r="M219" i="10" s="1"/>
  <c r="N218" i="10"/>
  <c r="M218" i="10"/>
  <c r="L218" i="10"/>
  <c r="J218" i="10"/>
  <c r="N217" i="10"/>
  <c r="L217" i="10"/>
  <c r="J217" i="10"/>
  <c r="M217" i="10" s="1"/>
  <c r="N216" i="10"/>
  <c r="L216" i="10"/>
  <c r="J216" i="10"/>
  <c r="M216" i="10" s="1"/>
  <c r="N215" i="10"/>
  <c r="L215" i="10"/>
  <c r="J215" i="10"/>
  <c r="M215" i="10" s="1"/>
  <c r="N214" i="10"/>
  <c r="L214" i="10"/>
  <c r="J214" i="10"/>
  <c r="M214" i="10" s="1"/>
  <c r="N213" i="10"/>
  <c r="L213" i="10"/>
  <c r="J213" i="10"/>
  <c r="M213" i="10" s="1"/>
  <c r="N212" i="10"/>
  <c r="L212" i="10"/>
  <c r="J212" i="10"/>
  <c r="M212" i="10" s="1"/>
  <c r="N211" i="10"/>
  <c r="M211" i="10"/>
  <c r="L211" i="10"/>
  <c r="J211" i="10"/>
  <c r="N210" i="10"/>
  <c r="L210" i="10"/>
  <c r="J210" i="10"/>
  <c r="M210" i="10" s="1"/>
  <c r="N209" i="10"/>
  <c r="L209" i="10"/>
  <c r="J209" i="10"/>
  <c r="M209" i="10" s="1"/>
  <c r="N208" i="10"/>
  <c r="L208" i="10"/>
  <c r="J208" i="10"/>
  <c r="M208" i="10" s="1"/>
  <c r="N207" i="10"/>
  <c r="L207" i="10"/>
  <c r="J207" i="10"/>
  <c r="M207" i="10" s="1"/>
  <c r="N206" i="10"/>
  <c r="L206" i="10"/>
  <c r="J206" i="10"/>
  <c r="M206" i="10" s="1"/>
  <c r="N205" i="10"/>
  <c r="L205" i="10"/>
  <c r="J205" i="10"/>
  <c r="M205" i="10" s="1"/>
  <c r="N204" i="10"/>
  <c r="L204" i="10"/>
  <c r="J204" i="10"/>
  <c r="M204" i="10" s="1"/>
  <c r="N203" i="10"/>
  <c r="L203" i="10"/>
  <c r="J203" i="10"/>
  <c r="M203" i="10" s="1"/>
  <c r="N202" i="10"/>
  <c r="L202" i="10"/>
  <c r="J202" i="10"/>
  <c r="M202" i="10" s="1"/>
  <c r="N201" i="10"/>
  <c r="L201" i="10"/>
  <c r="J201" i="10"/>
  <c r="M201" i="10" s="1"/>
  <c r="N200" i="10"/>
  <c r="L200" i="10"/>
  <c r="J200" i="10"/>
  <c r="M200" i="10" s="1"/>
  <c r="N199" i="10"/>
  <c r="L199" i="10"/>
  <c r="J199" i="10"/>
  <c r="M199" i="10" s="1"/>
  <c r="N198" i="10"/>
  <c r="L198" i="10"/>
  <c r="J198" i="10"/>
  <c r="M198" i="10" s="1"/>
  <c r="N197" i="10"/>
  <c r="L197" i="10"/>
  <c r="J197" i="10"/>
  <c r="M197" i="10" s="1"/>
  <c r="N196" i="10"/>
  <c r="L196" i="10"/>
  <c r="J196" i="10"/>
  <c r="M196" i="10" s="1"/>
  <c r="N195" i="10"/>
  <c r="L195" i="10"/>
  <c r="J195" i="10"/>
  <c r="M195" i="10" s="1"/>
  <c r="N194" i="10"/>
  <c r="L194" i="10"/>
  <c r="J194" i="10"/>
  <c r="M194" i="10" s="1"/>
  <c r="N193" i="10"/>
  <c r="L193" i="10"/>
  <c r="J193" i="10"/>
  <c r="M193" i="10" s="1"/>
  <c r="N192" i="10"/>
  <c r="L192" i="10"/>
  <c r="J192" i="10"/>
  <c r="M192" i="10" s="1"/>
  <c r="N191" i="10"/>
  <c r="L191" i="10"/>
  <c r="J191" i="10"/>
  <c r="M191" i="10" s="1"/>
  <c r="N190" i="10"/>
  <c r="L190" i="10"/>
  <c r="J190" i="10"/>
  <c r="M190" i="10" s="1"/>
  <c r="N189" i="10"/>
  <c r="L189" i="10"/>
  <c r="J189" i="10"/>
  <c r="M189" i="10" s="1"/>
  <c r="N188" i="10"/>
  <c r="L188" i="10"/>
  <c r="J188" i="10"/>
  <c r="M188" i="10" s="1"/>
  <c r="N187" i="10"/>
  <c r="L187" i="10"/>
  <c r="J187" i="10"/>
  <c r="M187" i="10" s="1"/>
  <c r="N186" i="10"/>
  <c r="L186" i="10"/>
  <c r="J186" i="10"/>
  <c r="M186" i="10" s="1"/>
  <c r="N185" i="10"/>
  <c r="L185" i="10"/>
  <c r="J185" i="10"/>
  <c r="M185" i="10" s="1"/>
  <c r="N184" i="10"/>
  <c r="L184" i="10"/>
  <c r="J184" i="10"/>
  <c r="M184" i="10" s="1"/>
  <c r="N183" i="10"/>
  <c r="L183" i="10"/>
  <c r="J183" i="10"/>
  <c r="M183" i="10" s="1"/>
  <c r="N182" i="10"/>
  <c r="L182" i="10"/>
  <c r="J182" i="10"/>
  <c r="M182" i="10" s="1"/>
  <c r="N181" i="10"/>
  <c r="L181" i="10"/>
  <c r="J181" i="10"/>
  <c r="M181" i="10" s="1"/>
  <c r="N180" i="10"/>
  <c r="L180" i="10"/>
  <c r="J180" i="10"/>
  <c r="M180" i="10" s="1"/>
  <c r="N179" i="10"/>
  <c r="L179" i="10"/>
  <c r="J179" i="10"/>
  <c r="M179" i="10" s="1"/>
  <c r="N178" i="10"/>
  <c r="L178" i="10"/>
  <c r="J178" i="10"/>
  <c r="M178" i="10" s="1"/>
  <c r="N177" i="10"/>
  <c r="L177" i="10"/>
  <c r="J177" i="10"/>
  <c r="M177" i="10" s="1"/>
  <c r="N176" i="10"/>
  <c r="L176" i="10"/>
  <c r="J176" i="10"/>
  <c r="M176" i="10" s="1"/>
  <c r="N175" i="10"/>
  <c r="L175" i="10"/>
  <c r="J175" i="10"/>
  <c r="M175" i="10" s="1"/>
  <c r="N174" i="10"/>
  <c r="L174" i="10"/>
  <c r="J174" i="10"/>
  <c r="M174" i="10" s="1"/>
  <c r="N173" i="10"/>
  <c r="L173" i="10"/>
  <c r="J173" i="10"/>
  <c r="M173" i="10" s="1"/>
  <c r="N172" i="10"/>
  <c r="L172" i="10"/>
  <c r="J172" i="10"/>
  <c r="M172" i="10" s="1"/>
  <c r="N171" i="10"/>
  <c r="L171" i="10"/>
  <c r="J171" i="10"/>
  <c r="M171" i="10" s="1"/>
  <c r="N170" i="10"/>
  <c r="L170" i="10"/>
  <c r="J170" i="10"/>
  <c r="M170" i="10" s="1"/>
  <c r="N169" i="10"/>
  <c r="L169" i="10"/>
  <c r="J169" i="10"/>
  <c r="M169" i="10" s="1"/>
  <c r="N168" i="10"/>
  <c r="L168" i="10"/>
  <c r="J168" i="10"/>
  <c r="M168" i="10" s="1"/>
  <c r="N167" i="10"/>
  <c r="L167" i="10"/>
  <c r="J167" i="10"/>
  <c r="M167" i="10" s="1"/>
  <c r="N166" i="10"/>
  <c r="L166" i="10"/>
  <c r="J166" i="10"/>
  <c r="M166" i="10" s="1"/>
  <c r="N165" i="10"/>
  <c r="L165" i="10"/>
  <c r="J165" i="10"/>
  <c r="M165" i="10" s="1"/>
  <c r="N164" i="10"/>
  <c r="L164" i="10"/>
  <c r="J164" i="10"/>
  <c r="M164" i="10" s="1"/>
  <c r="N163" i="10"/>
  <c r="L163" i="10"/>
  <c r="J163" i="10"/>
  <c r="M163" i="10" s="1"/>
  <c r="N162" i="10"/>
  <c r="L162" i="10"/>
  <c r="J162" i="10"/>
  <c r="M162" i="10" s="1"/>
  <c r="N161" i="10"/>
  <c r="L161" i="10"/>
  <c r="J161" i="10"/>
  <c r="M161" i="10" s="1"/>
  <c r="N160" i="10"/>
  <c r="L160" i="10"/>
  <c r="J160" i="10"/>
  <c r="M160" i="10" s="1"/>
  <c r="N159" i="10"/>
  <c r="L159" i="10"/>
  <c r="J159" i="10"/>
  <c r="M159" i="10" s="1"/>
  <c r="N158" i="10"/>
  <c r="L158" i="10"/>
  <c r="J158" i="10"/>
  <c r="M158" i="10" s="1"/>
  <c r="N157" i="10"/>
  <c r="L157" i="10"/>
  <c r="J157" i="10"/>
  <c r="M157" i="10" s="1"/>
  <c r="N156" i="10"/>
  <c r="L156" i="10"/>
  <c r="J156" i="10"/>
  <c r="M156" i="10" s="1"/>
  <c r="N155" i="10"/>
  <c r="L155" i="10"/>
  <c r="J155" i="10"/>
  <c r="M155" i="10" s="1"/>
  <c r="N154" i="10"/>
  <c r="L154" i="10"/>
  <c r="J154" i="10"/>
  <c r="M154" i="10" s="1"/>
  <c r="N153" i="10"/>
  <c r="L153" i="10"/>
  <c r="J153" i="10"/>
  <c r="M153" i="10" s="1"/>
  <c r="N152" i="10"/>
  <c r="L152" i="10"/>
  <c r="J152" i="10"/>
  <c r="M152" i="10" s="1"/>
  <c r="N151" i="10"/>
  <c r="L151" i="10"/>
  <c r="J151" i="10"/>
  <c r="M151" i="10" s="1"/>
  <c r="N150" i="10"/>
  <c r="L150" i="10"/>
  <c r="J150" i="10"/>
  <c r="M150" i="10" s="1"/>
  <c r="N149" i="10"/>
  <c r="L149" i="10"/>
  <c r="J149" i="10"/>
  <c r="M149" i="10" s="1"/>
  <c r="N148" i="10"/>
  <c r="L148" i="10"/>
  <c r="J148" i="10"/>
  <c r="M148" i="10" s="1"/>
  <c r="N147" i="10"/>
  <c r="L147" i="10"/>
  <c r="J147" i="10"/>
  <c r="M147" i="10" s="1"/>
  <c r="N146" i="10"/>
  <c r="L146" i="10"/>
  <c r="J146" i="10"/>
  <c r="M146" i="10" s="1"/>
  <c r="N145" i="10"/>
  <c r="L145" i="10"/>
  <c r="J145" i="10"/>
  <c r="M145" i="10" s="1"/>
  <c r="N144" i="10"/>
  <c r="L144" i="10"/>
  <c r="J144" i="10"/>
  <c r="M144" i="10" s="1"/>
  <c r="N143" i="10"/>
  <c r="L143" i="10"/>
  <c r="J143" i="10"/>
  <c r="M143" i="10" s="1"/>
  <c r="N142" i="10"/>
  <c r="L142" i="10"/>
  <c r="J142" i="10"/>
  <c r="M142" i="10" s="1"/>
  <c r="N141" i="10"/>
  <c r="L141" i="10"/>
  <c r="J141" i="10"/>
  <c r="M141" i="10" s="1"/>
  <c r="N140" i="10"/>
  <c r="L140" i="10"/>
  <c r="J140" i="10"/>
  <c r="M140" i="10" s="1"/>
  <c r="N139" i="10"/>
  <c r="M139" i="10"/>
  <c r="L139" i="10"/>
  <c r="J139" i="10"/>
  <c r="N138" i="10"/>
  <c r="L138" i="10"/>
  <c r="J138" i="10"/>
  <c r="M138" i="10" s="1"/>
  <c r="N137" i="10"/>
  <c r="L137" i="10"/>
  <c r="J137" i="10"/>
  <c r="M137" i="10" s="1"/>
  <c r="N136" i="10"/>
  <c r="L136" i="10"/>
  <c r="J136" i="10"/>
  <c r="M136" i="10" s="1"/>
  <c r="N135" i="10"/>
  <c r="L135" i="10"/>
  <c r="J135" i="10"/>
  <c r="M135" i="10" s="1"/>
  <c r="N134" i="10"/>
  <c r="L134" i="10"/>
  <c r="J134" i="10"/>
  <c r="M134" i="10" s="1"/>
  <c r="N133" i="10"/>
  <c r="L133" i="10"/>
  <c r="J133" i="10"/>
  <c r="M133" i="10" s="1"/>
  <c r="N132" i="10"/>
  <c r="L132" i="10"/>
  <c r="J132" i="10"/>
  <c r="M132" i="10" s="1"/>
  <c r="N131" i="10"/>
  <c r="L131" i="10"/>
  <c r="J131" i="10"/>
  <c r="M131" i="10" s="1"/>
  <c r="N130" i="10"/>
  <c r="L130" i="10"/>
  <c r="J130" i="10"/>
  <c r="M130" i="10" s="1"/>
  <c r="N129" i="10"/>
  <c r="L129" i="10"/>
  <c r="J129" i="10"/>
  <c r="M129" i="10" s="1"/>
  <c r="N128" i="10"/>
  <c r="L128" i="10"/>
  <c r="J128" i="10"/>
  <c r="M128" i="10" s="1"/>
  <c r="N127" i="10"/>
  <c r="L127" i="10"/>
  <c r="J127" i="10"/>
  <c r="M127" i="10" s="1"/>
  <c r="N126" i="10"/>
  <c r="L126" i="10"/>
  <c r="J126" i="10"/>
  <c r="M126" i="10" s="1"/>
  <c r="N125" i="10"/>
  <c r="L125" i="10"/>
  <c r="J125" i="10"/>
  <c r="M125" i="10" s="1"/>
  <c r="N124" i="10"/>
  <c r="L124" i="10"/>
  <c r="J124" i="10"/>
  <c r="M124" i="10" s="1"/>
  <c r="N123" i="10"/>
  <c r="L123" i="10"/>
  <c r="J123" i="10"/>
  <c r="M123" i="10" s="1"/>
  <c r="N122" i="10"/>
  <c r="L122" i="10"/>
  <c r="J122" i="10"/>
  <c r="M122" i="10" s="1"/>
  <c r="N121" i="10"/>
  <c r="L121" i="10"/>
  <c r="J121" i="10"/>
  <c r="M121" i="10" s="1"/>
  <c r="N120" i="10"/>
  <c r="L120" i="10"/>
  <c r="J120" i="10"/>
  <c r="M120" i="10" s="1"/>
  <c r="N119" i="10"/>
  <c r="L119" i="10"/>
  <c r="J119" i="10"/>
  <c r="M119" i="10" s="1"/>
  <c r="N118" i="10"/>
  <c r="L118" i="10"/>
  <c r="J118" i="10"/>
  <c r="M118" i="10" s="1"/>
  <c r="N117" i="10"/>
  <c r="L117" i="10"/>
  <c r="J117" i="10"/>
  <c r="M117" i="10" s="1"/>
  <c r="N116" i="10"/>
  <c r="L116" i="10"/>
  <c r="J116" i="10"/>
  <c r="M116" i="10" s="1"/>
  <c r="N115" i="10"/>
  <c r="L115" i="10"/>
  <c r="J115" i="10"/>
  <c r="M115" i="10" s="1"/>
  <c r="N114" i="10"/>
  <c r="L114" i="10"/>
  <c r="J114" i="10"/>
  <c r="M114" i="10" s="1"/>
  <c r="N113" i="10"/>
  <c r="L113" i="10"/>
  <c r="J113" i="10"/>
  <c r="M113" i="10" s="1"/>
  <c r="N112" i="10"/>
  <c r="L112" i="10"/>
  <c r="J112" i="10"/>
  <c r="M112" i="10" s="1"/>
  <c r="N111" i="10"/>
  <c r="L111" i="10"/>
  <c r="J111" i="10"/>
  <c r="M111" i="10" s="1"/>
  <c r="N110" i="10"/>
  <c r="L110" i="10"/>
  <c r="J110" i="10"/>
  <c r="M110" i="10" s="1"/>
  <c r="N109" i="10"/>
  <c r="L109" i="10"/>
  <c r="J109" i="10"/>
  <c r="M109" i="10" s="1"/>
  <c r="N108" i="10"/>
  <c r="L108" i="10"/>
  <c r="J108" i="10"/>
  <c r="M108" i="10" s="1"/>
  <c r="N107" i="10"/>
  <c r="L107" i="10"/>
  <c r="J107" i="10"/>
  <c r="M107" i="10" s="1"/>
  <c r="N106" i="10"/>
  <c r="L106" i="10"/>
  <c r="J106" i="10"/>
  <c r="M106" i="10" s="1"/>
  <c r="N105" i="10"/>
  <c r="L105" i="10"/>
  <c r="J105" i="10"/>
  <c r="M105" i="10" s="1"/>
  <c r="N104" i="10"/>
  <c r="L104" i="10"/>
  <c r="J104" i="10"/>
  <c r="M104" i="10" s="1"/>
  <c r="N103" i="10"/>
  <c r="L103" i="10"/>
  <c r="J103" i="10"/>
  <c r="M103" i="10" s="1"/>
  <c r="N102" i="10"/>
  <c r="L102" i="10"/>
  <c r="J102" i="10"/>
  <c r="M102" i="10" s="1"/>
  <c r="N101" i="10"/>
  <c r="L101" i="10"/>
  <c r="J101" i="10"/>
  <c r="M101" i="10" s="1"/>
  <c r="N100" i="10"/>
  <c r="L100" i="10"/>
  <c r="J100" i="10"/>
  <c r="M100" i="10" s="1"/>
  <c r="N99" i="10"/>
  <c r="L99" i="10"/>
  <c r="J99" i="10"/>
  <c r="M99" i="10" s="1"/>
  <c r="N98" i="10"/>
  <c r="L98" i="10"/>
  <c r="J98" i="10"/>
  <c r="M98" i="10" s="1"/>
  <c r="N97" i="10"/>
  <c r="L97" i="10"/>
  <c r="J97" i="10"/>
  <c r="M97" i="10" s="1"/>
  <c r="N96" i="10"/>
  <c r="L96" i="10"/>
  <c r="J96" i="10"/>
  <c r="M96" i="10" s="1"/>
  <c r="N95" i="10"/>
  <c r="L95" i="10"/>
  <c r="J95" i="10"/>
  <c r="M95" i="10" s="1"/>
  <c r="N94" i="10"/>
  <c r="L94" i="10"/>
  <c r="J94" i="10"/>
  <c r="M94" i="10" s="1"/>
  <c r="N93" i="10"/>
  <c r="L93" i="10"/>
  <c r="J93" i="10"/>
  <c r="M93" i="10" s="1"/>
  <c r="N92" i="10"/>
  <c r="L92" i="10"/>
  <c r="J92" i="10"/>
  <c r="M92" i="10" s="1"/>
  <c r="N91" i="10"/>
  <c r="L91" i="10"/>
  <c r="J91" i="10"/>
  <c r="M91" i="10" s="1"/>
  <c r="N90" i="10"/>
  <c r="L90" i="10"/>
  <c r="J90" i="10"/>
  <c r="M90" i="10" s="1"/>
  <c r="N89" i="10"/>
  <c r="L89" i="10"/>
  <c r="J89" i="10"/>
  <c r="M89" i="10" s="1"/>
  <c r="N88" i="10"/>
  <c r="L88" i="10"/>
  <c r="J88" i="10"/>
  <c r="M88" i="10" s="1"/>
  <c r="N87" i="10"/>
  <c r="L87" i="10"/>
  <c r="J87" i="10"/>
  <c r="M87" i="10" s="1"/>
  <c r="N86" i="10"/>
  <c r="L86" i="10"/>
  <c r="J86" i="10"/>
  <c r="M86" i="10" s="1"/>
  <c r="N85" i="10"/>
  <c r="L85" i="10"/>
  <c r="J85" i="10"/>
  <c r="M85" i="10" s="1"/>
  <c r="N84" i="10"/>
  <c r="L84" i="10"/>
  <c r="J84" i="10"/>
  <c r="M84" i="10" s="1"/>
  <c r="N83" i="10"/>
  <c r="L83" i="10"/>
  <c r="J83" i="10"/>
  <c r="M83" i="10" s="1"/>
  <c r="N82" i="10"/>
  <c r="L82" i="10"/>
  <c r="J82" i="10"/>
  <c r="M82" i="10" s="1"/>
  <c r="N81" i="10"/>
  <c r="L81" i="10"/>
  <c r="J81" i="10"/>
  <c r="M81" i="10" s="1"/>
  <c r="N80" i="10"/>
  <c r="L80" i="10"/>
  <c r="J80" i="10"/>
  <c r="M80" i="10" s="1"/>
  <c r="N79" i="10"/>
  <c r="L79" i="10"/>
  <c r="J79" i="10"/>
  <c r="M79" i="10" s="1"/>
  <c r="N78" i="10"/>
  <c r="L78" i="10"/>
  <c r="J78" i="10"/>
  <c r="M78" i="10" s="1"/>
  <c r="N77" i="10"/>
  <c r="L77" i="10"/>
  <c r="J77" i="10"/>
  <c r="M77" i="10" s="1"/>
  <c r="N76" i="10"/>
  <c r="L76" i="10"/>
  <c r="J76" i="10"/>
  <c r="M76" i="10" s="1"/>
  <c r="N75" i="10"/>
  <c r="L75" i="10"/>
  <c r="J75" i="10"/>
  <c r="M75" i="10" s="1"/>
  <c r="N74" i="10"/>
  <c r="L74" i="10"/>
  <c r="J74" i="10"/>
  <c r="M74" i="10" s="1"/>
  <c r="N73" i="10"/>
  <c r="L73" i="10"/>
  <c r="J73" i="10"/>
  <c r="M73" i="10" s="1"/>
  <c r="N72" i="10"/>
  <c r="L72" i="10"/>
  <c r="J72" i="10"/>
  <c r="M72" i="10" s="1"/>
  <c r="N71" i="10"/>
  <c r="L71" i="10"/>
  <c r="J71" i="10"/>
  <c r="M71" i="10" s="1"/>
  <c r="N70" i="10"/>
  <c r="L70" i="10"/>
  <c r="J70" i="10"/>
  <c r="M70" i="10" s="1"/>
  <c r="N69" i="10"/>
  <c r="L69" i="10"/>
  <c r="J69" i="10"/>
  <c r="M69" i="10" s="1"/>
  <c r="N68" i="10"/>
  <c r="L68" i="10"/>
  <c r="J68" i="10"/>
  <c r="M68" i="10" s="1"/>
  <c r="N67" i="10"/>
  <c r="M67" i="10"/>
  <c r="L67" i="10"/>
  <c r="J67" i="10"/>
  <c r="N66" i="10"/>
  <c r="L66" i="10"/>
  <c r="J66" i="10"/>
  <c r="M66" i="10" s="1"/>
  <c r="N65" i="10"/>
  <c r="L65" i="10"/>
  <c r="J65" i="10"/>
  <c r="M65" i="10" s="1"/>
  <c r="N64" i="10"/>
  <c r="L64" i="10"/>
  <c r="J64" i="10"/>
  <c r="M64" i="10" s="1"/>
  <c r="N63" i="10"/>
  <c r="L63" i="10"/>
  <c r="J63" i="10"/>
  <c r="M63" i="10" s="1"/>
  <c r="N62" i="10"/>
  <c r="L62" i="10"/>
  <c r="J62" i="10"/>
  <c r="M62" i="10" s="1"/>
  <c r="N61" i="10"/>
  <c r="L61" i="10"/>
  <c r="J61" i="10"/>
  <c r="M61" i="10" s="1"/>
  <c r="N60" i="10"/>
  <c r="L60" i="10"/>
  <c r="J60" i="10"/>
  <c r="M60" i="10" s="1"/>
  <c r="N59" i="10"/>
  <c r="L59" i="10"/>
  <c r="J59" i="10"/>
  <c r="M59" i="10" s="1"/>
  <c r="N58" i="10"/>
  <c r="L58" i="10"/>
  <c r="J58" i="10"/>
  <c r="M58" i="10" s="1"/>
  <c r="N57" i="10"/>
  <c r="L57" i="10"/>
  <c r="J57" i="10"/>
  <c r="M57" i="10" s="1"/>
  <c r="N56" i="10"/>
  <c r="L56" i="10"/>
  <c r="J56" i="10"/>
  <c r="M56" i="10" s="1"/>
  <c r="N55" i="10"/>
  <c r="L55" i="10"/>
  <c r="J55" i="10"/>
  <c r="M55" i="10" s="1"/>
  <c r="N54" i="10"/>
  <c r="L54" i="10"/>
  <c r="J54" i="10"/>
  <c r="M54" i="10" s="1"/>
  <c r="N53" i="10"/>
  <c r="L53" i="10"/>
  <c r="J53" i="10"/>
  <c r="M53" i="10" s="1"/>
  <c r="N52" i="10"/>
  <c r="L52" i="10"/>
  <c r="J52" i="10"/>
  <c r="M52" i="10" s="1"/>
  <c r="N51" i="10"/>
  <c r="L51" i="10"/>
  <c r="J51" i="10"/>
  <c r="M51" i="10" s="1"/>
  <c r="N50" i="10"/>
  <c r="L50" i="10"/>
  <c r="J50" i="10"/>
  <c r="M50" i="10" s="1"/>
  <c r="N49" i="10"/>
  <c r="L49" i="10"/>
  <c r="J49" i="10"/>
  <c r="M49" i="10" s="1"/>
  <c r="N48" i="10"/>
  <c r="L48" i="10"/>
  <c r="J48" i="10"/>
  <c r="M48" i="10" s="1"/>
  <c r="N47" i="10"/>
  <c r="L47" i="10"/>
  <c r="J47" i="10"/>
  <c r="M47" i="10" s="1"/>
  <c r="N46" i="10"/>
  <c r="L46" i="10"/>
  <c r="J46" i="10"/>
  <c r="M46" i="10" s="1"/>
  <c r="N45" i="10"/>
  <c r="M45" i="10"/>
  <c r="L45" i="10"/>
  <c r="J45" i="10"/>
  <c r="N44" i="10"/>
  <c r="L44" i="10"/>
  <c r="J44" i="10"/>
  <c r="M44" i="10" s="1"/>
  <c r="N43" i="10"/>
  <c r="L43" i="10"/>
  <c r="J43" i="10"/>
  <c r="M43" i="10" s="1"/>
  <c r="N42" i="10"/>
  <c r="L42" i="10"/>
  <c r="J42" i="10"/>
  <c r="M42" i="10" s="1"/>
  <c r="N41" i="10"/>
  <c r="L41" i="10"/>
  <c r="J41" i="10"/>
  <c r="M41" i="10" s="1"/>
  <c r="N40" i="10"/>
  <c r="L40" i="10"/>
  <c r="J40" i="10"/>
  <c r="M40" i="10" s="1"/>
  <c r="N39" i="10"/>
  <c r="L39" i="10"/>
  <c r="J39" i="10"/>
  <c r="M39" i="10" s="1"/>
  <c r="N38" i="10"/>
  <c r="L38" i="10"/>
  <c r="J38" i="10"/>
  <c r="M38" i="10" s="1"/>
  <c r="N37" i="10"/>
  <c r="L37" i="10"/>
  <c r="J37" i="10"/>
  <c r="M37" i="10" s="1"/>
  <c r="N36" i="10"/>
  <c r="L36" i="10"/>
  <c r="J36" i="10"/>
  <c r="M36" i="10" s="1"/>
  <c r="N35" i="10"/>
  <c r="L35" i="10"/>
  <c r="J35" i="10"/>
  <c r="M35" i="10" s="1"/>
  <c r="N34" i="10"/>
  <c r="L34" i="10"/>
  <c r="J34" i="10"/>
  <c r="M34" i="10" s="1"/>
  <c r="N33" i="10"/>
  <c r="L33" i="10"/>
  <c r="J33" i="10"/>
  <c r="M33" i="10" s="1"/>
  <c r="N32" i="10"/>
  <c r="L32" i="10"/>
  <c r="J32" i="10"/>
  <c r="M32" i="10" s="1"/>
  <c r="N31" i="10"/>
  <c r="L31" i="10"/>
  <c r="J31" i="10"/>
  <c r="M31" i="10" s="1"/>
  <c r="N30" i="10"/>
  <c r="L30" i="10"/>
  <c r="J30" i="10"/>
  <c r="M30" i="10" s="1"/>
  <c r="N29" i="10"/>
  <c r="L29" i="10"/>
  <c r="J29" i="10"/>
  <c r="M29" i="10" s="1"/>
  <c r="N28" i="10"/>
  <c r="L28" i="10"/>
  <c r="J28" i="10"/>
  <c r="M28" i="10" s="1"/>
  <c r="N27" i="10"/>
  <c r="L27" i="10"/>
  <c r="J27" i="10"/>
  <c r="M27" i="10" s="1"/>
  <c r="N26" i="10"/>
  <c r="L26" i="10"/>
  <c r="J26" i="10"/>
  <c r="M26" i="10" s="1"/>
  <c r="N25" i="10"/>
  <c r="L25" i="10"/>
  <c r="J25" i="10"/>
  <c r="M25" i="10" s="1"/>
  <c r="N24" i="10"/>
  <c r="L24" i="10"/>
  <c r="J24" i="10"/>
  <c r="M24" i="10" s="1"/>
  <c r="N23" i="10"/>
  <c r="L23" i="10"/>
  <c r="J23" i="10"/>
  <c r="M23" i="10" s="1"/>
  <c r="N22" i="10"/>
  <c r="L22" i="10"/>
  <c r="J22" i="10"/>
  <c r="M22" i="10" s="1"/>
  <c r="N21" i="10"/>
  <c r="L21" i="10"/>
  <c r="J21" i="10"/>
  <c r="M21" i="10" s="1"/>
  <c r="N20" i="10"/>
  <c r="L20" i="10"/>
  <c r="J20" i="10"/>
  <c r="M20" i="10" s="1"/>
  <c r="N19" i="10"/>
  <c r="L19" i="10"/>
  <c r="J19" i="10"/>
  <c r="M19" i="10" s="1"/>
  <c r="N18" i="10"/>
  <c r="L18" i="10"/>
  <c r="J18" i="10"/>
  <c r="M18" i="10" s="1"/>
  <c r="N17" i="10"/>
  <c r="L17" i="10"/>
  <c r="J17" i="10"/>
  <c r="M17" i="10" s="1"/>
  <c r="N16" i="10"/>
  <c r="L16" i="10"/>
  <c r="J16" i="10"/>
  <c r="M16" i="10" s="1"/>
  <c r="N15" i="10"/>
  <c r="L15" i="10"/>
  <c r="J15" i="10"/>
  <c r="M15" i="10" s="1"/>
  <c r="N14" i="10"/>
  <c r="L14" i="10"/>
  <c r="J14" i="10"/>
  <c r="M14" i="10" s="1"/>
  <c r="N13" i="10"/>
  <c r="L13" i="10"/>
  <c r="J13" i="10"/>
  <c r="M13" i="10" s="1"/>
  <c r="N12" i="10"/>
  <c r="L12" i="10"/>
  <c r="J12" i="10"/>
  <c r="M12" i="10" s="1"/>
  <c r="N11" i="10"/>
  <c r="L11" i="10"/>
  <c r="J11" i="10"/>
  <c r="M11" i="10" s="1"/>
  <c r="N10" i="10"/>
  <c r="L10" i="10"/>
  <c r="J10" i="10"/>
  <c r="M10" i="10" s="1"/>
  <c r="N9" i="10"/>
  <c r="L9" i="10"/>
  <c r="J9" i="10"/>
  <c r="M9" i="10" s="1"/>
  <c r="N8" i="10"/>
  <c r="L8" i="10"/>
  <c r="J8" i="10"/>
  <c r="M8" i="10" s="1"/>
  <c r="N7" i="10"/>
  <c r="L7" i="10"/>
  <c r="J7" i="10"/>
  <c r="M7" i="10" s="1"/>
  <c r="N6" i="10"/>
  <c r="L6" i="10"/>
  <c r="J6" i="10"/>
  <c r="M6" i="10" s="1"/>
  <c r="N5" i="10"/>
  <c r="L5" i="10"/>
  <c r="J5" i="10"/>
  <c r="M5" i="10" s="1"/>
  <c r="N4" i="10"/>
  <c r="L4" i="10"/>
  <c r="J4" i="10"/>
  <c r="M4" i="10" s="1"/>
  <c r="N3" i="10"/>
  <c r="L3" i="10"/>
  <c r="J3" i="10"/>
  <c r="M3" i="10" s="1"/>
  <c r="N2" i="10"/>
  <c r="L2" i="10"/>
  <c r="J2" i="10"/>
  <c r="M2" i="10" s="1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2" i="9"/>
  <c r="L366" i="9"/>
  <c r="J366" i="9"/>
  <c r="M366" i="9" s="1"/>
  <c r="L365" i="9"/>
  <c r="J365" i="9"/>
  <c r="M365" i="9" s="1"/>
  <c r="L364" i="9"/>
  <c r="J364" i="9"/>
  <c r="M364" i="9" s="1"/>
  <c r="L363" i="9"/>
  <c r="J363" i="9"/>
  <c r="M363" i="9" s="1"/>
  <c r="L362" i="9"/>
  <c r="J362" i="9"/>
  <c r="M362" i="9" s="1"/>
  <c r="L361" i="9"/>
  <c r="J361" i="9"/>
  <c r="M361" i="9" s="1"/>
  <c r="L360" i="9"/>
  <c r="J360" i="9"/>
  <c r="M360" i="9" s="1"/>
  <c r="L359" i="9"/>
  <c r="J359" i="9"/>
  <c r="M359" i="9" s="1"/>
  <c r="L358" i="9"/>
  <c r="J358" i="9"/>
  <c r="M358" i="9" s="1"/>
  <c r="L357" i="9"/>
  <c r="J357" i="9"/>
  <c r="M357" i="9" s="1"/>
  <c r="L356" i="9"/>
  <c r="J356" i="9"/>
  <c r="M356" i="9" s="1"/>
  <c r="L355" i="9"/>
  <c r="J355" i="9"/>
  <c r="M355" i="9" s="1"/>
  <c r="L354" i="9"/>
  <c r="J354" i="9"/>
  <c r="M354" i="9" s="1"/>
  <c r="L353" i="9"/>
  <c r="J353" i="9"/>
  <c r="M353" i="9" s="1"/>
  <c r="L352" i="9"/>
  <c r="J352" i="9"/>
  <c r="M352" i="9" s="1"/>
  <c r="L351" i="9"/>
  <c r="J351" i="9"/>
  <c r="M351" i="9" s="1"/>
  <c r="L350" i="9"/>
  <c r="J350" i="9"/>
  <c r="M350" i="9" s="1"/>
  <c r="L349" i="9"/>
  <c r="J349" i="9"/>
  <c r="M349" i="9" s="1"/>
  <c r="L348" i="9"/>
  <c r="J348" i="9"/>
  <c r="M348" i="9" s="1"/>
  <c r="L347" i="9"/>
  <c r="J347" i="9"/>
  <c r="M347" i="9" s="1"/>
  <c r="L346" i="9"/>
  <c r="J346" i="9"/>
  <c r="M346" i="9" s="1"/>
  <c r="L345" i="9"/>
  <c r="J345" i="9"/>
  <c r="M345" i="9" s="1"/>
  <c r="L344" i="9"/>
  <c r="J344" i="9"/>
  <c r="M344" i="9" s="1"/>
  <c r="L343" i="9"/>
  <c r="J343" i="9"/>
  <c r="M343" i="9" s="1"/>
  <c r="L342" i="9"/>
  <c r="J342" i="9"/>
  <c r="M342" i="9" s="1"/>
  <c r="L341" i="9"/>
  <c r="J341" i="9"/>
  <c r="M341" i="9" s="1"/>
  <c r="L340" i="9"/>
  <c r="J340" i="9"/>
  <c r="M340" i="9" s="1"/>
  <c r="L339" i="9"/>
  <c r="J339" i="9"/>
  <c r="M339" i="9" s="1"/>
  <c r="L338" i="9"/>
  <c r="J338" i="9"/>
  <c r="M338" i="9" s="1"/>
  <c r="L337" i="9"/>
  <c r="J337" i="9"/>
  <c r="M337" i="9" s="1"/>
  <c r="L336" i="9"/>
  <c r="J336" i="9"/>
  <c r="M336" i="9" s="1"/>
  <c r="L335" i="9"/>
  <c r="J335" i="9"/>
  <c r="M335" i="9" s="1"/>
  <c r="L334" i="9"/>
  <c r="J334" i="9"/>
  <c r="M334" i="9" s="1"/>
  <c r="L333" i="9"/>
  <c r="J333" i="9"/>
  <c r="M333" i="9" s="1"/>
  <c r="L332" i="9"/>
  <c r="J332" i="9"/>
  <c r="M332" i="9" s="1"/>
  <c r="L331" i="9"/>
  <c r="J331" i="9"/>
  <c r="M331" i="9" s="1"/>
  <c r="L330" i="9"/>
  <c r="J330" i="9"/>
  <c r="M330" i="9" s="1"/>
  <c r="L329" i="9"/>
  <c r="J329" i="9"/>
  <c r="M329" i="9" s="1"/>
  <c r="L328" i="9"/>
  <c r="J328" i="9"/>
  <c r="M328" i="9" s="1"/>
  <c r="L327" i="9"/>
  <c r="J327" i="9"/>
  <c r="M327" i="9" s="1"/>
  <c r="L326" i="9"/>
  <c r="J326" i="9"/>
  <c r="M326" i="9" s="1"/>
  <c r="L325" i="9"/>
  <c r="J325" i="9"/>
  <c r="M325" i="9" s="1"/>
  <c r="L324" i="9"/>
  <c r="J324" i="9"/>
  <c r="M324" i="9" s="1"/>
  <c r="L323" i="9"/>
  <c r="J323" i="9"/>
  <c r="M323" i="9" s="1"/>
  <c r="L322" i="9"/>
  <c r="J322" i="9"/>
  <c r="M322" i="9" s="1"/>
  <c r="L321" i="9"/>
  <c r="J321" i="9"/>
  <c r="M321" i="9" s="1"/>
  <c r="L320" i="9"/>
  <c r="J320" i="9"/>
  <c r="M320" i="9" s="1"/>
  <c r="L319" i="9"/>
  <c r="J319" i="9"/>
  <c r="M319" i="9" s="1"/>
  <c r="L318" i="9"/>
  <c r="J318" i="9"/>
  <c r="M318" i="9" s="1"/>
  <c r="L317" i="9"/>
  <c r="J317" i="9"/>
  <c r="M317" i="9" s="1"/>
  <c r="L316" i="9"/>
  <c r="J316" i="9"/>
  <c r="M316" i="9" s="1"/>
  <c r="L315" i="9"/>
  <c r="J315" i="9"/>
  <c r="M315" i="9" s="1"/>
  <c r="L314" i="9"/>
  <c r="J314" i="9"/>
  <c r="M314" i="9" s="1"/>
  <c r="L313" i="9"/>
  <c r="J313" i="9"/>
  <c r="M313" i="9" s="1"/>
  <c r="L312" i="9"/>
  <c r="J312" i="9"/>
  <c r="M312" i="9" s="1"/>
  <c r="L311" i="9"/>
  <c r="J311" i="9"/>
  <c r="M311" i="9" s="1"/>
  <c r="L310" i="9"/>
  <c r="J310" i="9"/>
  <c r="M310" i="9" s="1"/>
  <c r="L309" i="9"/>
  <c r="J309" i="9"/>
  <c r="M309" i="9" s="1"/>
  <c r="L308" i="9"/>
  <c r="J308" i="9"/>
  <c r="M308" i="9" s="1"/>
  <c r="L307" i="9"/>
  <c r="J307" i="9"/>
  <c r="M307" i="9" s="1"/>
  <c r="L306" i="9"/>
  <c r="J306" i="9"/>
  <c r="M306" i="9" s="1"/>
  <c r="L305" i="9"/>
  <c r="J305" i="9"/>
  <c r="M305" i="9" s="1"/>
  <c r="L304" i="9"/>
  <c r="J304" i="9"/>
  <c r="M304" i="9" s="1"/>
  <c r="L303" i="9"/>
  <c r="J303" i="9"/>
  <c r="M303" i="9" s="1"/>
  <c r="L302" i="9"/>
  <c r="J302" i="9"/>
  <c r="M302" i="9" s="1"/>
  <c r="L301" i="9"/>
  <c r="J301" i="9"/>
  <c r="M301" i="9" s="1"/>
  <c r="L300" i="9"/>
  <c r="J300" i="9"/>
  <c r="M300" i="9" s="1"/>
  <c r="L299" i="9"/>
  <c r="J299" i="9"/>
  <c r="M299" i="9" s="1"/>
  <c r="L298" i="9"/>
  <c r="J298" i="9"/>
  <c r="M298" i="9" s="1"/>
  <c r="L297" i="9"/>
  <c r="J297" i="9"/>
  <c r="M297" i="9" s="1"/>
  <c r="L296" i="9"/>
  <c r="J296" i="9"/>
  <c r="M296" i="9" s="1"/>
  <c r="L295" i="9"/>
  <c r="J295" i="9"/>
  <c r="M295" i="9" s="1"/>
  <c r="L294" i="9"/>
  <c r="J294" i="9"/>
  <c r="M294" i="9" s="1"/>
  <c r="L293" i="9"/>
  <c r="J293" i="9"/>
  <c r="M293" i="9" s="1"/>
  <c r="L292" i="9"/>
  <c r="J292" i="9"/>
  <c r="M292" i="9" s="1"/>
  <c r="L291" i="9"/>
  <c r="J291" i="9"/>
  <c r="M291" i="9" s="1"/>
  <c r="M290" i="9"/>
  <c r="L290" i="9"/>
  <c r="J290" i="9"/>
  <c r="L289" i="9"/>
  <c r="J289" i="9"/>
  <c r="M289" i="9" s="1"/>
  <c r="L288" i="9"/>
  <c r="J288" i="9"/>
  <c r="M288" i="9" s="1"/>
  <c r="L287" i="9"/>
  <c r="J287" i="9"/>
  <c r="M287" i="9" s="1"/>
  <c r="L286" i="9"/>
  <c r="J286" i="9"/>
  <c r="M286" i="9" s="1"/>
  <c r="L285" i="9"/>
  <c r="J285" i="9"/>
  <c r="M285" i="9" s="1"/>
  <c r="L284" i="9"/>
  <c r="J284" i="9"/>
  <c r="M284" i="9" s="1"/>
  <c r="L283" i="9"/>
  <c r="J283" i="9"/>
  <c r="M283" i="9" s="1"/>
  <c r="L282" i="9"/>
  <c r="J282" i="9"/>
  <c r="M282" i="9" s="1"/>
  <c r="L281" i="9"/>
  <c r="J281" i="9"/>
  <c r="M281" i="9" s="1"/>
  <c r="L280" i="9"/>
  <c r="J280" i="9"/>
  <c r="M280" i="9" s="1"/>
  <c r="L279" i="9"/>
  <c r="J279" i="9"/>
  <c r="M279" i="9" s="1"/>
  <c r="L278" i="9"/>
  <c r="J278" i="9"/>
  <c r="M278" i="9" s="1"/>
  <c r="L277" i="9"/>
  <c r="J277" i="9"/>
  <c r="M277" i="9" s="1"/>
  <c r="L276" i="9"/>
  <c r="J276" i="9"/>
  <c r="M276" i="9" s="1"/>
  <c r="L275" i="9"/>
  <c r="J275" i="9"/>
  <c r="M275" i="9" s="1"/>
  <c r="L274" i="9"/>
  <c r="J274" i="9"/>
  <c r="M274" i="9" s="1"/>
  <c r="L273" i="9"/>
  <c r="J273" i="9"/>
  <c r="M273" i="9" s="1"/>
  <c r="L272" i="9"/>
  <c r="J272" i="9"/>
  <c r="M272" i="9" s="1"/>
  <c r="L271" i="9"/>
  <c r="J271" i="9"/>
  <c r="M271" i="9" s="1"/>
  <c r="L270" i="9"/>
  <c r="J270" i="9"/>
  <c r="M270" i="9" s="1"/>
  <c r="L269" i="9"/>
  <c r="J269" i="9"/>
  <c r="M269" i="9" s="1"/>
  <c r="L268" i="9"/>
  <c r="J268" i="9"/>
  <c r="M268" i="9" s="1"/>
  <c r="L267" i="9"/>
  <c r="J267" i="9"/>
  <c r="M267" i="9" s="1"/>
  <c r="L266" i="9"/>
  <c r="J266" i="9"/>
  <c r="M266" i="9" s="1"/>
  <c r="L265" i="9"/>
  <c r="J265" i="9"/>
  <c r="M265" i="9" s="1"/>
  <c r="L264" i="9"/>
  <c r="J264" i="9"/>
  <c r="M264" i="9" s="1"/>
  <c r="L263" i="9"/>
  <c r="J263" i="9"/>
  <c r="M263" i="9" s="1"/>
  <c r="L262" i="9"/>
  <c r="J262" i="9"/>
  <c r="M262" i="9" s="1"/>
  <c r="L261" i="9"/>
  <c r="J261" i="9"/>
  <c r="M261" i="9" s="1"/>
  <c r="L260" i="9"/>
  <c r="J260" i="9"/>
  <c r="M260" i="9" s="1"/>
  <c r="L259" i="9"/>
  <c r="J259" i="9"/>
  <c r="M259" i="9" s="1"/>
  <c r="L258" i="9"/>
  <c r="J258" i="9"/>
  <c r="M258" i="9" s="1"/>
  <c r="L257" i="9"/>
  <c r="J257" i="9"/>
  <c r="M257" i="9" s="1"/>
  <c r="L256" i="9"/>
  <c r="J256" i="9"/>
  <c r="M256" i="9" s="1"/>
  <c r="L255" i="9"/>
  <c r="J255" i="9"/>
  <c r="M255" i="9" s="1"/>
  <c r="L254" i="9"/>
  <c r="J254" i="9"/>
  <c r="M254" i="9" s="1"/>
  <c r="L253" i="9"/>
  <c r="J253" i="9"/>
  <c r="M253" i="9" s="1"/>
  <c r="L252" i="9"/>
  <c r="J252" i="9"/>
  <c r="M252" i="9" s="1"/>
  <c r="L251" i="9"/>
  <c r="J251" i="9"/>
  <c r="M251" i="9" s="1"/>
  <c r="L250" i="9"/>
  <c r="J250" i="9"/>
  <c r="M250" i="9" s="1"/>
  <c r="L249" i="9"/>
  <c r="J249" i="9"/>
  <c r="M249" i="9" s="1"/>
  <c r="L248" i="9"/>
  <c r="J248" i="9"/>
  <c r="M248" i="9" s="1"/>
  <c r="L247" i="9"/>
  <c r="J247" i="9"/>
  <c r="M247" i="9" s="1"/>
  <c r="L246" i="9"/>
  <c r="J246" i="9"/>
  <c r="M246" i="9" s="1"/>
  <c r="L245" i="9"/>
  <c r="J245" i="9"/>
  <c r="M245" i="9" s="1"/>
  <c r="L244" i="9"/>
  <c r="J244" i="9"/>
  <c r="M244" i="9" s="1"/>
  <c r="L243" i="9"/>
  <c r="J243" i="9"/>
  <c r="M243" i="9" s="1"/>
  <c r="L242" i="9"/>
  <c r="J242" i="9"/>
  <c r="M242" i="9" s="1"/>
  <c r="L241" i="9"/>
  <c r="J241" i="9"/>
  <c r="M241" i="9" s="1"/>
  <c r="L240" i="9"/>
  <c r="J240" i="9"/>
  <c r="M240" i="9" s="1"/>
  <c r="L239" i="9"/>
  <c r="J239" i="9"/>
  <c r="M239" i="9" s="1"/>
  <c r="L238" i="9"/>
  <c r="J238" i="9"/>
  <c r="M238" i="9" s="1"/>
  <c r="L237" i="9"/>
  <c r="J237" i="9"/>
  <c r="M237" i="9" s="1"/>
  <c r="L236" i="9"/>
  <c r="J236" i="9"/>
  <c r="M236" i="9" s="1"/>
  <c r="L235" i="9"/>
  <c r="J235" i="9"/>
  <c r="M235" i="9" s="1"/>
  <c r="L234" i="9"/>
  <c r="J234" i="9"/>
  <c r="M234" i="9" s="1"/>
  <c r="L233" i="9"/>
  <c r="J233" i="9"/>
  <c r="M233" i="9" s="1"/>
  <c r="L232" i="9"/>
  <c r="J232" i="9"/>
  <c r="M232" i="9" s="1"/>
  <c r="L231" i="9"/>
  <c r="J231" i="9"/>
  <c r="M231" i="9" s="1"/>
  <c r="L230" i="9"/>
  <c r="J230" i="9"/>
  <c r="M230" i="9" s="1"/>
  <c r="L229" i="9"/>
  <c r="J229" i="9"/>
  <c r="M229" i="9" s="1"/>
  <c r="L228" i="9"/>
  <c r="J228" i="9"/>
  <c r="M228" i="9" s="1"/>
  <c r="L227" i="9"/>
  <c r="J227" i="9"/>
  <c r="M227" i="9" s="1"/>
  <c r="L226" i="9"/>
  <c r="J226" i="9"/>
  <c r="M226" i="9" s="1"/>
  <c r="L225" i="9"/>
  <c r="J225" i="9"/>
  <c r="M225" i="9" s="1"/>
  <c r="L224" i="9"/>
  <c r="J224" i="9"/>
  <c r="M224" i="9" s="1"/>
  <c r="L223" i="9"/>
  <c r="J223" i="9"/>
  <c r="M223" i="9" s="1"/>
  <c r="L222" i="9"/>
  <c r="J222" i="9"/>
  <c r="M222" i="9" s="1"/>
  <c r="L221" i="9"/>
  <c r="J221" i="9"/>
  <c r="M221" i="9" s="1"/>
  <c r="L220" i="9"/>
  <c r="J220" i="9"/>
  <c r="M220" i="9" s="1"/>
  <c r="L219" i="9"/>
  <c r="J219" i="9"/>
  <c r="M219" i="9" s="1"/>
  <c r="L218" i="9"/>
  <c r="J218" i="9"/>
  <c r="M218" i="9" s="1"/>
  <c r="L217" i="9"/>
  <c r="J217" i="9"/>
  <c r="M217" i="9" s="1"/>
  <c r="L216" i="9"/>
  <c r="J216" i="9"/>
  <c r="M216" i="9" s="1"/>
  <c r="L215" i="9"/>
  <c r="J215" i="9"/>
  <c r="M215" i="9" s="1"/>
  <c r="L214" i="9"/>
  <c r="J214" i="9"/>
  <c r="M214" i="9" s="1"/>
  <c r="L213" i="9"/>
  <c r="J213" i="9"/>
  <c r="M213" i="9" s="1"/>
  <c r="L212" i="9"/>
  <c r="J212" i="9"/>
  <c r="M212" i="9" s="1"/>
  <c r="L211" i="9"/>
  <c r="J211" i="9"/>
  <c r="M211" i="9" s="1"/>
  <c r="L210" i="9"/>
  <c r="J210" i="9"/>
  <c r="M210" i="9" s="1"/>
  <c r="L209" i="9"/>
  <c r="J209" i="9"/>
  <c r="M209" i="9" s="1"/>
  <c r="L208" i="9"/>
  <c r="J208" i="9"/>
  <c r="M208" i="9" s="1"/>
  <c r="L207" i="9"/>
  <c r="J207" i="9"/>
  <c r="M207" i="9" s="1"/>
  <c r="L206" i="9"/>
  <c r="J206" i="9"/>
  <c r="M206" i="9" s="1"/>
  <c r="L205" i="9"/>
  <c r="J205" i="9"/>
  <c r="M205" i="9" s="1"/>
  <c r="L204" i="9"/>
  <c r="J204" i="9"/>
  <c r="M204" i="9" s="1"/>
  <c r="L203" i="9"/>
  <c r="J203" i="9"/>
  <c r="M203" i="9" s="1"/>
  <c r="L202" i="9"/>
  <c r="J202" i="9"/>
  <c r="M202" i="9" s="1"/>
  <c r="L201" i="9"/>
  <c r="J201" i="9"/>
  <c r="M201" i="9" s="1"/>
  <c r="L200" i="9"/>
  <c r="J200" i="9"/>
  <c r="M200" i="9" s="1"/>
  <c r="L199" i="9"/>
  <c r="J199" i="9"/>
  <c r="M199" i="9" s="1"/>
  <c r="L198" i="9"/>
  <c r="J198" i="9"/>
  <c r="M198" i="9" s="1"/>
  <c r="L197" i="9"/>
  <c r="J197" i="9"/>
  <c r="M197" i="9" s="1"/>
  <c r="L196" i="9"/>
  <c r="J196" i="9"/>
  <c r="M196" i="9" s="1"/>
  <c r="L195" i="9"/>
  <c r="J195" i="9"/>
  <c r="M195" i="9" s="1"/>
  <c r="L194" i="9"/>
  <c r="J194" i="9"/>
  <c r="M194" i="9" s="1"/>
  <c r="L193" i="9"/>
  <c r="J193" i="9"/>
  <c r="M193" i="9" s="1"/>
  <c r="L192" i="9"/>
  <c r="J192" i="9"/>
  <c r="M192" i="9" s="1"/>
  <c r="L191" i="9"/>
  <c r="J191" i="9"/>
  <c r="M191" i="9" s="1"/>
  <c r="L190" i="9"/>
  <c r="J190" i="9"/>
  <c r="M190" i="9" s="1"/>
  <c r="L189" i="9"/>
  <c r="J189" i="9"/>
  <c r="M189" i="9" s="1"/>
  <c r="L188" i="9"/>
  <c r="J188" i="9"/>
  <c r="M188" i="9" s="1"/>
  <c r="L187" i="9"/>
  <c r="J187" i="9"/>
  <c r="M187" i="9" s="1"/>
  <c r="L186" i="9"/>
  <c r="J186" i="9"/>
  <c r="M186" i="9" s="1"/>
  <c r="L185" i="9"/>
  <c r="J185" i="9"/>
  <c r="M185" i="9" s="1"/>
  <c r="L184" i="9"/>
  <c r="J184" i="9"/>
  <c r="M184" i="9" s="1"/>
  <c r="L183" i="9"/>
  <c r="J183" i="9"/>
  <c r="M183" i="9" s="1"/>
  <c r="L182" i="9"/>
  <c r="J182" i="9"/>
  <c r="M182" i="9" s="1"/>
  <c r="L181" i="9"/>
  <c r="J181" i="9"/>
  <c r="M181" i="9" s="1"/>
  <c r="L180" i="9"/>
  <c r="J180" i="9"/>
  <c r="M180" i="9" s="1"/>
  <c r="L179" i="9"/>
  <c r="J179" i="9"/>
  <c r="M179" i="9" s="1"/>
  <c r="L178" i="9"/>
  <c r="J178" i="9"/>
  <c r="M178" i="9" s="1"/>
  <c r="L177" i="9"/>
  <c r="J177" i="9"/>
  <c r="M177" i="9" s="1"/>
  <c r="L176" i="9"/>
  <c r="J176" i="9"/>
  <c r="M176" i="9" s="1"/>
  <c r="L175" i="9"/>
  <c r="J175" i="9"/>
  <c r="M175" i="9" s="1"/>
  <c r="L174" i="9"/>
  <c r="J174" i="9"/>
  <c r="M174" i="9" s="1"/>
  <c r="L173" i="9"/>
  <c r="J173" i="9"/>
  <c r="M173" i="9" s="1"/>
  <c r="L172" i="9"/>
  <c r="J172" i="9"/>
  <c r="M172" i="9" s="1"/>
  <c r="L171" i="9"/>
  <c r="J171" i="9"/>
  <c r="M171" i="9" s="1"/>
  <c r="L170" i="9"/>
  <c r="J170" i="9"/>
  <c r="M170" i="9" s="1"/>
  <c r="L169" i="9"/>
  <c r="J169" i="9"/>
  <c r="M169" i="9" s="1"/>
  <c r="L168" i="9"/>
  <c r="J168" i="9"/>
  <c r="M168" i="9" s="1"/>
  <c r="L167" i="9"/>
  <c r="J167" i="9"/>
  <c r="M167" i="9" s="1"/>
  <c r="L166" i="9"/>
  <c r="J166" i="9"/>
  <c r="M166" i="9" s="1"/>
  <c r="L165" i="9"/>
  <c r="J165" i="9"/>
  <c r="M165" i="9" s="1"/>
  <c r="L164" i="9"/>
  <c r="J164" i="9"/>
  <c r="M164" i="9" s="1"/>
  <c r="L163" i="9"/>
  <c r="J163" i="9"/>
  <c r="M163" i="9" s="1"/>
  <c r="L162" i="9"/>
  <c r="J162" i="9"/>
  <c r="M162" i="9" s="1"/>
  <c r="L161" i="9"/>
  <c r="J161" i="9"/>
  <c r="M161" i="9" s="1"/>
  <c r="L160" i="9"/>
  <c r="J160" i="9"/>
  <c r="M160" i="9" s="1"/>
  <c r="L159" i="9"/>
  <c r="J159" i="9"/>
  <c r="M159" i="9" s="1"/>
  <c r="L158" i="9"/>
  <c r="J158" i="9"/>
  <c r="M158" i="9" s="1"/>
  <c r="L157" i="9"/>
  <c r="J157" i="9"/>
  <c r="M157" i="9" s="1"/>
  <c r="L156" i="9"/>
  <c r="J156" i="9"/>
  <c r="M156" i="9" s="1"/>
  <c r="L155" i="9"/>
  <c r="J155" i="9"/>
  <c r="M155" i="9" s="1"/>
  <c r="L154" i="9"/>
  <c r="J154" i="9"/>
  <c r="M154" i="9" s="1"/>
  <c r="L153" i="9"/>
  <c r="J153" i="9"/>
  <c r="M153" i="9" s="1"/>
  <c r="L152" i="9"/>
  <c r="J152" i="9"/>
  <c r="M152" i="9" s="1"/>
  <c r="L151" i="9"/>
  <c r="J151" i="9"/>
  <c r="M151" i="9" s="1"/>
  <c r="L150" i="9"/>
  <c r="J150" i="9"/>
  <c r="M150" i="9" s="1"/>
  <c r="L149" i="9"/>
  <c r="J149" i="9"/>
  <c r="M149" i="9" s="1"/>
  <c r="L148" i="9"/>
  <c r="J148" i="9"/>
  <c r="M148" i="9" s="1"/>
  <c r="L147" i="9"/>
  <c r="J147" i="9"/>
  <c r="M147" i="9" s="1"/>
  <c r="L146" i="9"/>
  <c r="J146" i="9"/>
  <c r="M146" i="9" s="1"/>
  <c r="L145" i="9"/>
  <c r="J145" i="9"/>
  <c r="M145" i="9" s="1"/>
  <c r="L144" i="9"/>
  <c r="J144" i="9"/>
  <c r="M144" i="9" s="1"/>
  <c r="L143" i="9"/>
  <c r="J143" i="9"/>
  <c r="M143" i="9" s="1"/>
  <c r="L142" i="9"/>
  <c r="J142" i="9"/>
  <c r="M142" i="9" s="1"/>
  <c r="L141" i="9"/>
  <c r="J141" i="9"/>
  <c r="M141" i="9" s="1"/>
  <c r="L140" i="9"/>
  <c r="J140" i="9"/>
  <c r="M140" i="9" s="1"/>
  <c r="L139" i="9"/>
  <c r="J139" i="9"/>
  <c r="M139" i="9" s="1"/>
  <c r="L138" i="9"/>
  <c r="J138" i="9"/>
  <c r="M138" i="9" s="1"/>
  <c r="L137" i="9"/>
  <c r="J137" i="9"/>
  <c r="M137" i="9" s="1"/>
  <c r="L136" i="9"/>
  <c r="J136" i="9"/>
  <c r="M136" i="9" s="1"/>
  <c r="L135" i="9"/>
  <c r="J135" i="9"/>
  <c r="M135" i="9" s="1"/>
  <c r="L134" i="9"/>
  <c r="J134" i="9"/>
  <c r="M134" i="9" s="1"/>
  <c r="L133" i="9"/>
  <c r="J133" i="9"/>
  <c r="M133" i="9" s="1"/>
  <c r="L132" i="9"/>
  <c r="J132" i="9"/>
  <c r="M132" i="9" s="1"/>
  <c r="L131" i="9"/>
  <c r="J131" i="9"/>
  <c r="M131" i="9" s="1"/>
  <c r="L130" i="9"/>
  <c r="J130" i="9"/>
  <c r="M130" i="9" s="1"/>
  <c r="L129" i="9"/>
  <c r="J129" i="9"/>
  <c r="M129" i="9" s="1"/>
  <c r="L128" i="9"/>
  <c r="J128" i="9"/>
  <c r="M128" i="9" s="1"/>
  <c r="L127" i="9"/>
  <c r="J127" i="9"/>
  <c r="M127" i="9" s="1"/>
  <c r="L126" i="9"/>
  <c r="J126" i="9"/>
  <c r="M126" i="9" s="1"/>
  <c r="L125" i="9"/>
  <c r="J125" i="9"/>
  <c r="M125" i="9" s="1"/>
  <c r="L124" i="9"/>
  <c r="J124" i="9"/>
  <c r="M124" i="9" s="1"/>
  <c r="L123" i="9"/>
  <c r="J123" i="9"/>
  <c r="M123" i="9" s="1"/>
  <c r="L122" i="9"/>
  <c r="J122" i="9"/>
  <c r="M122" i="9" s="1"/>
  <c r="L121" i="9"/>
  <c r="J121" i="9"/>
  <c r="M121" i="9" s="1"/>
  <c r="L120" i="9"/>
  <c r="J120" i="9"/>
  <c r="M120" i="9" s="1"/>
  <c r="L119" i="9"/>
  <c r="J119" i="9"/>
  <c r="M119" i="9" s="1"/>
  <c r="L118" i="9"/>
  <c r="J118" i="9"/>
  <c r="M118" i="9" s="1"/>
  <c r="L117" i="9"/>
  <c r="J117" i="9"/>
  <c r="M117" i="9" s="1"/>
  <c r="L116" i="9"/>
  <c r="J116" i="9"/>
  <c r="M116" i="9" s="1"/>
  <c r="L115" i="9"/>
  <c r="J115" i="9"/>
  <c r="M115" i="9" s="1"/>
  <c r="L114" i="9"/>
  <c r="J114" i="9"/>
  <c r="M114" i="9" s="1"/>
  <c r="L113" i="9"/>
  <c r="J113" i="9"/>
  <c r="M113" i="9" s="1"/>
  <c r="L112" i="9"/>
  <c r="J112" i="9"/>
  <c r="M112" i="9" s="1"/>
  <c r="L111" i="9"/>
  <c r="J111" i="9"/>
  <c r="M111" i="9" s="1"/>
  <c r="L110" i="9"/>
  <c r="J110" i="9"/>
  <c r="M110" i="9" s="1"/>
  <c r="L109" i="9"/>
  <c r="J109" i="9"/>
  <c r="M109" i="9" s="1"/>
  <c r="L108" i="9"/>
  <c r="J108" i="9"/>
  <c r="M108" i="9" s="1"/>
  <c r="L107" i="9"/>
  <c r="J107" i="9"/>
  <c r="M107" i="9" s="1"/>
  <c r="L106" i="9"/>
  <c r="J106" i="9"/>
  <c r="M106" i="9" s="1"/>
  <c r="L105" i="9"/>
  <c r="J105" i="9"/>
  <c r="M105" i="9" s="1"/>
  <c r="L104" i="9"/>
  <c r="J104" i="9"/>
  <c r="M104" i="9" s="1"/>
  <c r="L103" i="9"/>
  <c r="J103" i="9"/>
  <c r="M103" i="9" s="1"/>
  <c r="L102" i="9"/>
  <c r="J102" i="9"/>
  <c r="M102" i="9" s="1"/>
  <c r="L101" i="9"/>
  <c r="J101" i="9"/>
  <c r="M101" i="9" s="1"/>
  <c r="L100" i="9"/>
  <c r="J100" i="9"/>
  <c r="M100" i="9" s="1"/>
  <c r="L99" i="9"/>
  <c r="J99" i="9"/>
  <c r="M99" i="9" s="1"/>
  <c r="M98" i="9"/>
  <c r="L98" i="9"/>
  <c r="J98" i="9"/>
  <c r="L97" i="9"/>
  <c r="J97" i="9"/>
  <c r="M97" i="9" s="1"/>
  <c r="L96" i="9"/>
  <c r="J96" i="9"/>
  <c r="M96" i="9" s="1"/>
  <c r="L95" i="9"/>
  <c r="J95" i="9"/>
  <c r="M95" i="9" s="1"/>
  <c r="L94" i="9"/>
  <c r="J94" i="9"/>
  <c r="M94" i="9" s="1"/>
  <c r="L93" i="9"/>
  <c r="J93" i="9"/>
  <c r="M93" i="9" s="1"/>
  <c r="L92" i="9"/>
  <c r="J92" i="9"/>
  <c r="M92" i="9" s="1"/>
  <c r="L91" i="9"/>
  <c r="J91" i="9"/>
  <c r="M91" i="9" s="1"/>
  <c r="L90" i="9"/>
  <c r="J90" i="9"/>
  <c r="M90" i="9" s="1"/>
  <c r="L89" i="9"/>
  <c r="J89" i="9"/>
  <c r="M89" i="9" s="1"/>
  <c r="L88" i="9"/>
  <c r="J88" i="9"/>
  <c r="M88" i="9" s="1"/>
  <c r="L87" i="9"/>
  <c r="J87" i="9"/>
  <c r="M87" i="9" s="1"/>
  <c r="L86" i="9"/>
  <c r="J86" i="9"/>
  <c r="M86" i="9" s="1"/>
  <c r="L85" i="9"/>
  <c r="J85" i="9"/>
  <c r="M85" i="9" s="1"/>
  <c r="L84" i="9"/>
  <c r="J84" i="9"/>
  <c r="M84" i="9" s="1"/>
  <c r="L83" i="9"/>
  <c r="J83" i="9"/>
  <c r="M83" i="9" s="1"/>
  <c r="L82" i="9"/>
  <c r="J82" i="9"/>
  <c r="M82" i="9" s="1"/>
  <c r="L81" i="9"/>
  <c r="J81" i="9"/>
  <c r="M81" i="9" s="1"/>
  <c r="L80" i="9"/>
  <c r="J80" i="9"/>
  <c r="M80" i="9" s="1"/>
  <c r="L79" i="9"/>
  <c r="J79" i="9"/>
  <c r="M79" i="9" s="1"/>
  <c r="L78" i="9"/>
  <c r="J78" i="9"/>
  <c r="M78" i="9" s="1"/>
  <c r="L77" i="9"/>
  <c r="J77" i="9"/>
  <c r="M77" i="9" s="1"/>
  <c r="L76" i="9"/>
  <c r="J76" i="9"/>
  <c r="M76" i="9" s="1"/>
  <c r="L75" i="9"/>
  <c r="J75" i="9"/>
  <c r="M75" i="9" s="1"/>
  <c r="L74" i="9"/>
  <c r="J74" i="9"/>
  <c r="M74" i="9" s="1"/>
  <c r="L73" i="9"/>
  <c r="J73" i="9"/>
  <c r="M73" i="9" s="1"/>
  <c r="L72" i="9"/>
  <c r="J72" i="9"/>
  <c r="M72" i="9" s="1"/>
  <c r="L71" i="9"/>
  <c r="J71" i="9"/>
  <c r="M71" i="9" s="1"/>
  <c r="L70" i="9"/>
  <c r="J70" i="9"/>
  <c r="M70" i="9" s="1"/>
  <c r="L69" i="9"/>
  <c r="J69" i="9"/>
  <c r="M69" i="9" s="1"/>
  <c r="L68" i="9"/>
  <c r="J68" i="9"/>
  <c r="M68" i="9" s="1"/>
  <c r="L67" i="9"/>
  <c r="J67" i="9"/>
  <c r="M67" i="9" s="1"/>
  <c r="L66" i="9"/>
  <c r="J66" i="9"/>
  <c r="M66" i="9" s="1"/>
  <c r="L65" i="9"/>
  <c r="J65" i="9"/>
  <c r="M65" i="9" s="1"/>
  <c r="L64" i="9"/>
  <c r="J64" i="9"/>
  <c r="M64" i="9" s="1"/>
  <c r="L63" i="9"/>
  <c r="J63" i="9"/>
  <c r="M63" i="9" s="1"/>
  <c r="L62" i="9"/>
  <c r="J62" i="9"/>
  <c r="M62" i="9" s="1"/>
  <c r="L61" i="9"/>
  <c r="J61" i="9"/>
  <c r="M61" i="9" s="1"/>
  <c r="L60" i="9"/>
  <c r="J60" i="9"/>
  <c r="M60" i="9" s="1"/>
  <c r="L59" i="9"/>
  <c r="J59" i="9"/>
  <c r="M59" i="9" s="1"/>
  <c r="L58" i="9"/>
  <c r="J58" i="9"/>
  <c r="M58" i="9" s="1"/>
  <c r="L57" i="9"/>
  <c r="J57" i="9"/>
  <c r="M57" i="9" s="1"/>
  <c r="L56" i="9"/>
  <c r="J56" i="9"/>
  <c r="M56" i="9" s="1"/>
  <c r="L55" i="9"/>
  <c r="J55" i="9"/>
  <c r="M55" i="9" s="1"/>
  <c r="L54" i="9"/>
  <c r="J54" i="9"/>
  <c r="M54" i="9" s="1"/>
  <c r="L53" i="9"/>
  <c r="J53" i="9"/>
  <c r="M53" i="9" s="1"/>
  <c r="L52" i="9"/>
  <c r="J52" i="9"/>
  <c r="M52" i="9" s="1"/>
  <c r="L51" i="9"/>
  <c r="J51" i="9"/>
  <c r="M51" i="9" s="1"/>
  <c r="L50" i="9"/>
  <c r="J50" i="9"/>
  <c r="M50" i="9" s="1"/>
  <c r="L49" i="9"/>
  <c r="J49" i="9"/>
  <c r="M49" i="9" s="1"/>
  <c r="L48" i="9"/>
  <c r="J48" i="9"/>
  <c r="M48" i="9" s="1"/>
  <c r="L47" i="9"/>
  <c r="J47" i="9"/>
  <c r="M47" i="9" s="1"/>
  <c r="L46" i="9"/>
  <c r="J46" i="9"/>
  <c r="M46" i="9" s="1"/>
  <c r="L45" i="9"/>
  <c r="J45" i="9"/>
  <c r="M45" i="9" s="1"/>
  <c r="L44" i="9"/>
  <c r="J44" i="9"/>
  <c r="M44" i="9" s="1"/>
  <c r="L43" i="9"/>
  <c r="J43" i="9"/>
  <c r="M43" i="9" s="1"/>
  <c r="L42" i="9"/>
  <c r="J42" i="9"/>
  <c r="M42" i="9" s="1"/>
  <c r="L41" i="9"/>
  <c r="J41" i="9"/>
  <c r="M41" i="9" s="1"/>
  <c r="L40" i="9"/>
  <c r="J40" i="9"/>
  <c r="M40" i="9" s="1"/>
  <c r="L39" i="9"/>
  <c r="J39" i="9"/>
  <c r="M39" i="9" s="1"/>
  <c r="L38" i="9"/>
  <c r="J38" i="9"/>
  <c r="M38" i="9" s="1"/>
  <c r="L37" i="9"/>
  <c r="J37" i="9"/>
  <c r="M37" i="9" s="1"/>
  <c r="L36" i="9"/>
  <c r="J36" i="9"/>
  <c r="M36" i="9" s="1"/>
  <c r="L35" i="9"/>
  <c r="J35" i="9"/>
  <c r="M35" i="9" s="1"/>
  <c r="L34" i="9"/>
  <c r="J34" i="9"/>
  <c r="M34" i="9" s="1"/>
  <c r="L33" i="9"/>
  <c r="J33" i="9"/>
  <c r="M33" i="9" s="1"/>
  <c r="L32" i="9"/>
  <c r="J32" i="9"/>
  <c r="M32" i="9" s="1"/>
  <c r="L31" i="9"/>
  <c r="J31" i="9"/>
  <c r="M31" i="9" s="1"/>
  <c r="L30" i="9"/>
  <c r="J30" i="9"/>
  <c r="M30" i="9" s="1"/>
  <c r="L29" i="9"/>
  <c r="J29" i="9"/>
  <c r="M29" i="9" s="1"/>
  <c r="L28" i="9"/>
  <c r="J28" i="9"/>
  <c r="M28" i="9" s="1"/>
  <c r="L27" i="9"/>
  <c r="J27" i="9"/>
  <c r="M27" i="9" s="1"/>
  <c r="L26" i="9"/>
  <c r="J26" i="9"/>
  <c r="M26" i="9" s="1"/>
  <c r="L25" i="9"/>
  <c r="J25" i="9"/>
  <c r="M25" i="9" s="1"/>
  <c r="L24" i="9"/>
  <c r="J24" i="9"/>
  <c r="M24" i="9" s="1"/>
  <c r="L23" i="9"/>
  <c r="J23" i="9"/>
  <c r="M23" i="9" s="1"/>
  <c r="L22" i="9"/>
  <c r="J22" i="9"/>
  <c r="M22" i="9" s="1"/>
  <c r="L21" i="9"/>
  <c r="J21" i="9"/>
  <c r="M21" i="9" s="1"/>
  <c r="L20" i="9"/>
  <c r="J20" i="9"/>
  <c r="M20" i="9" s="1"/>
  <c r="L19" i="9"/>
  <c r="J19" i="9"/>
  <c r="M19" i="9" s="1"/>
  <c r="L18" i="9"/>
  <c r="J18" i="9"/>
  <c r="M18" i="9" s="1"/>
  <c r="L17" i="9"/>
  <c r="J17" i="9"/>
  <c r="M17" i="9" s="1"/>
  <c r="L16" i="9"/>
  <c r="J16" i="9"/>
  <c r="M16" i="9" s="1"/>
  <c r="L15" i="9"/>
  <c r="J15" i="9"/>
  <c r="M15" i="9" s="1"/>
  <c r="L14" i="9"/>
  <c r="J14" i="9"/>
  <c r="M14" i="9" s="1"/>
  <c r="L13" i="9"/>
  <c r="J13" i="9"/>
  <c r="M13" i="9" s="1"/>
  <c r="L12" i="9"/>
  <c r="J12" i="9"/>
  <c r="M12" i="9" s="1"/>
  <c r="L11" i="9"/>
  <c r="J11" i="9"/>
  <c r="M11" i="9" s="1"/>
  <c r="L10" i="9"/>
  <c r="J10" i="9"/>
  <c r="M10" i="9" s="1"/>
  <c r="L9" i="9"/>
  <c r="J9" i="9"/>
  <c r="M9" i="9" s="1"/>
  <c r="L8" i="9"/>
  <c r="J8" i="9"/>
  <c r="M8" i="9" s="1"/>
  <c r="L7" i="9"/>
  <c r="J7" i="9"/>
  <c r="M7" i="9" s="1"/>
  <c r="L6" i="9"/>
  <c r="J6" i="9"/>
  <c r="M6" i="9" s="1"/>
  <c r="L5" i="9"/>
  <c r="J5" i="9"/>
  <c r="M5" i="9" s="1"/>
  <c r="L4" i="9"/>
  <c r="J4" i="9"/>
  <c r="M4" i="9" s="1"/>
  <c r="L3" i="9"/>
  <c r="J3" i="9"/>
  <c r="M3" i="9" s="1"/>
  <c r="L2" i="9"/>
  <c r="J2" i="9"/>
  <c r="M2" i="9" s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2" i="7"/>
  <c r="L366" i="7"/>
  <c r="K366" i="7"/>
  <c r="I366" i="7"/>
  <c r="K365" i="7"/>
  <c r="I365" i="7"/>
  <c r="L365" i="7" s="1"/>
  <c r="K364" i="7"/>
  <c r="I364" i="7"/>
  <c r="L364" i="7" s="1"/>
  <c r="L363" i="7"/>
  <c r="N363" i="7" s="1"/>
  <c r="K363" i="7"/>
  <c r="I363" i="7"/>
  <c r="L362" i="7"/>
  <c r="N362" i="7" s="1"/>
  <c r="K362" i="7"/>
  <c r="I362" i="7"/>
  <c r="K361" i="7"/>
  <c r="I361" i="7"/>
  <c r="L361" i="7" s="1"/>
  <c r="N360" i="7"/>
  <c r="K360" i="7"/>
  <c r="I360" i="7"/>
  <c r="L360" i="7" s="1"/>
  <c r="L359" i="7"/>
  <c r="K359" i="7"/>
  <c r="I359" i="7"/>
  <c r="L358" i="7"/>
  <c r="K358" i="7"/>
  <c r="I358" i="7"/>
  <c r="K357" i="7"/>
  <c r="I357" i="7"/>
  <c r="L357" i="7" s="1"/>
  <c r="K356" i="7"/>
  <c r="I356" i="7"/>
  <c r="L356" i="7" s="1"/>
  <c r="L355" i="7"/>
  <c r="K355" i="7"/>
  <c r="I355" i="7"/>
  <c r="L354" i="7"/>
  <c r="K354" i="7"/>
  <c r="I354" i="7"/>
  <c r="K353" i="7"/>
  <c r="I353" i="7"/>
  <c r="L353" i="7" s="1"/>
  <c r="K352" i="7"/>
  <c r="I352" i="7"/>
  <c r="L352" i="7" s="1"/>
  <c r="L351" i="7"/>
  <c r="K351" i="7"/>
  <c r="I351" i="7"/>
  <c r="L350" i="7"/>
  <c r="K350" i="7"/>
  <c r="I350" i="7"/>
  <c r="K349" i="7"/>
  <c r="I349" i="7"/>
  <c r="L349" i="7" s="1"/>
  <c r="K348" i="7"/>
  <c r="I348" i="7"/>
  <c r="L348" i="7" s="1"/>
  <c r="L347" i="7"/>
  <c r="K347" i="7"/>
  <c r="I347" i="7"/>
  <c r="L346" i="7"/>
  <c r="K346" i="7"/>
  <c r="I346" i="7"/>
  <c r="K345" i="7"/>
  <c r="I345" i="7"/>
  <c r="L345" i="7" s="1"/>
  <c r="K344" i="7"/>
  <c r="I344" i="7"/>
  <c r="L344" i="7" s="1"/>
  <c r="N344" i="7" s="1"/>
  <c r="L343" i="7"/>
  <c r="K343" i="7"/>
  <c r="I343" i="7"/>
  <c r="L342" i="7"/>
  <c r="K342" i="7"/>
  <c r="I342" i="7"/>
  <c r="K341" i="7"/>
  <c r="I341" i="7"/>
  <c r="L341" i="7" s="1"/>
  <c r="K340" i="7"/>
  <c r="I340" i="7"/>
  <c r="L340" i="7" s="1"/>
  <c r="K339" i="7"/>
  <c r="I339" i="7"/>
  <c r="L339" i="7" s="1"/>
  <c r="L338" i="7"/>
  <c r="K338" i="7"/>
  <c r="I338" i="7"/>
  <c r="K337" i="7"/>
  <c r="I337" i="7"/>
  <c r="L337" i="7" s="1"/>
  <c r="K336" i="7"/>
  <c r="I336" i="7"/>
  <c r="L336" i="7" s="1"/>
  <c r="K335" i="7"/>
  <c r="I335" i="7"/>
  <c r="L335" i="7" s="1"/>
  <c r="L334" i="7"/>
  <c r="K334" i="7"/>
  <c r="I334" i="7"/>
  <c r="K333" i="7"/>
  <c r="I333" i="7"/>
  <c r="L333" i="7" s="1"/>
  <c r="K332" i="7"/>
  <c r="I332" i="7"/>
  <c r="L332" i="7" s="1"/>
  <c r="K331" i="7"/>
  <c r="I331" i="7"/>
  <c r="L331" i="7" s="1"/>
  <c r="L330" i="7"/>
  <c r="K330" i="7"/>
  <c r="I330" i="7"/>
  <c r="K329" i="7"/>
  <c r="I329" i="7"/>
  <c r="L329" i="7" s="1"/>
  <c r="K328" i="7"/>
  <c r="I328" i="7"/>
  <c r="L328" i="7" s="1"/>
  <c r="K327" i="7"/>
  <c r="I327" i="7"/>
  <c r="L327" i="7" s="1"/>
  <c r="L326" i="7"/>
  <c r="K326" i="7"/>
  <c r="I326" i="7"/>
  <c r="K325" i="7"/>
  <c r="I325" i="7"/>
  <c r="L325" i="7" s="1"/>
  <c r="K324" i="7"/>
  <c r="I324" i="7"/>
  <c r="L324" i="7" s="1"/>
  <c r="K323" i="7"/>
  <c r="I323" i="7"/>
  <c r="L323" i="7" s="1"/>
  <c r="L322" i="7"/>
  <c r="K322" i="7"/>
  <c r="I322" i="7"/>
  <c r="K321" i="7"/>
  <c r="I321" i="7"/>
  <c r="L321" i="7" s="1"/>
  <c r="K320" i="7"/>
  <c r="I320" i="7"/>
  <c r="L320" i="7" s="1"/>
  <c r="K319" i="7"/>
  <c r="I319" i="7"/>
  <c r="L319" i="7" s="1"/>
  <c r="L318" i="7"/>
  <c r="K318" i="7"/>
  <c r="I318" i="7"/>
  <c r="K317" i="7"/>
  <c r="I317" i="7"/>
  <c r="L317" i="7" s="1"/>
  <c r="K316" i="7"/>
  <c r="I316" i="7"/>
  <c r="L316" i="7" s="1"/>
  <c r="K315" i="7"/>
  <c r="I315" i="7"/>
  <c r="L315" i="7" s="1"/>
  <c r="L314" i="7"/>
  <c r="K314" i="7"/>
  <c r="I314" i="7"/>
  <c r="K313" i="7"/>
  <c r="I313" i="7"/>
  <c r="L313" i="7" s="1"/>
  <c r="K312" i="7"/>
  <c r="I312" i="7"/>
  <c r="L312" i="7" s="1"/>
  <c r="K311" i="7"/>
  <c r="I311" i="7"/>
  <c r="L311" i="7" s="1"/>
  <c r="L310" i="7"/>
  <c r="K310" i="7"/>
  <c r="I310" i="7"/>
  <c r="K309" i="7"/>
  <c r="I309" i="7"/>
  <c r="L309" i="7" s="1"/>
  <c r="K308" i="7"/>
  <c r="I308" i="7"/>
  <c r="L308" i="7" s="1"/>
  <c r="K307" i="7"/>
  <c r="I307" i="7"/>
  <c r="L307" i="7" s="1"/>
  <c r="L306" i="7"/>
  <c r="K306" i="7"/>
  <c r="I306" i="7"/>
  <c r="K305" i="7"/>
  <c r="I305" i="7"/>
  <c r="L305" i="7" s="1"/>
  <c r="K304" i="7"/>
  <c r="I304" i="7"/>
  <c r="L304" i="7" s="1"/>
  <c r="K303" i="7"/>
  <c r="I303" i="7"/>
  <c r="L303" i="7" s="1"/>
  <c r="L302" i="7"/>
  <c r="K302" i="7"/>
  <c r="I302" i="7"/>
  <c r="K301" i="7"/>
  <c r="I301" i="7"/>
  <c r="L301" i="7" s="1"/>
  <c r="K300" i="7"/>
  <c r="I300" i="7"/>
  <c r="L300" i="7" s="1"/>
  <c r="K299" i="7"/>
  <c r="I299" i="7"/>
  <c r="L299" i="7" s="1"/>
  <c r="L298" i="7"/>
  <c r="K298" i="7"/>
  <c r="I298" i="7"/>
  <c r="K297" i="7"/>
  <c r="I297" i="7"/>
  <c r="L297" i="7" s="1"/>
  <c r="K296" i="7"/>
  <c r="I296" i="7"/>
  <c r="L296" i="7" s="1"/>
  <c r="K295" i="7"/>
  <c r="I295" i="7"/>
  <c r="L295" i="7" s="1"/>
  <c r="L294" i="7"/>
  <c r="K294" i="7"/>
  <c r="I294" i="7"/>
  <c r="K293" i="7"/>
  <c r="I293" i="7"/>
  <c r="L293" i="7" s="1"/>
  <c r="K292" i="7"/>
  <c r="I292" i="7"/>
  <c r="L292" i="7" s="1"/>
  <c r="K291" i="7"/>
  <c r="I291" i="7"/>
  <c r="L291" i="7" s="1"/>
  <c r="L290" i="7"/>
  <c r="K290" i="7"/>
  <c r="I290" i="7"/>
  <c r="K289" i="7"/>
  <c r="I289" i="7"/>
  <c r="L289" i="7" s="1"/>
  <c r="K288" i="7"/>
  <c r="I288" i="7"/>
  <c r="L288" i="7" s="1"/>
  <c r="K287" i="7"/>
  <c r="I287" i="7"/>
  <c r="L287" i="7" s="1"/>
  <c r="L286" i="7"/>
  <c r="K286" i="7"/>
  <c r="I286" i="7"/>
  <c r="K285" i="7"/>
  <c r="I285" i="7"/>
  <c r="L285" i="7" s="1"/>
  <c r="K284" i="7"/>
  <c r="I284" i="7"/>
  <c r="L284" i="7" s="1"/>
  <c r="K283" i="7"/>
  <c r="I283" i="7"/>
  <c r="L283" i="7" s="1"/>
  <c r="L282" i="7"/>
  <c r="K282" i="7"/>
  <c r="I282" i="7"/>
  <c r="K281" i="7"/>
  <c r="I281" i="7"/>
  <c r="L281" i="7" s="1"/>
  <c r="K280" i="7"/>
  <c r="I280" i="7"/>
  <c r="L280" i="7" s="1"/>
  <c r="K279" i="7"/>
  <c r="I279" i="7"/>
  <c r="L279" i="7" s="1"/>
  <c r="L278" i="7"/>
  <c r="K278" i="7"/>
  <c r="I278" i="7"/>
  <c r="K277" i="7"/>
  <c r="I277" i="7"/>
  <c r="L277" i="7" s="1"/>
  <c r="K276" i="7"/>
  <c r="I276" i="7"/>
  <c r="L276" i="7" s="1"/>
  <c r="K275" i="7"/>
  <c r="I275" i="7"/>
  <c r="L275" i="7" s="1"/>
  <c r="L274" i="7"/>
  <c r="K274" i="7"/>
  <c r="I274" i="7"/>
  <c r="K273" i="7"/>
  <c r="I273" i="7"/>
  <c r="L273" i="7" s="1"/>
  <c r="K272" i="7"/>
  <c r="I272" i="7"/>
  <c r="L272" i="7" s="1"/>
  <c r="K271" i="7"/>
  <c r="I271" i="7"/>
  <c r="L271" i="7" s="1"/>
  <c r="L270" i="7"/>
  <c r="K270" i="7"/>
  <c r="I270" i="7"/>
  <c r="K269" i="7"/>
  <c r="I269" i="7"/>
  <c r="L269" i="7" s="1"/>
  <c r="K268" i="7"/>
  <c r="I268" i="7"/>
  <c r="L268" i="7" s="1"/>
  <c r="K267" i="7"/>
  <c r="I267" i="7"/>
  <c r="L267" i="7" s="1"/>
  <c r="L266" i="7"/>
  <c r="K266" i="7"/>
  <c r="I266" i="7"/>
  <c r="K265" i="7"/>
  <c r="I265" i="7"/>
  <c r="L265" i="7" s="1"/>
  <c r="K264" i="7"/>
  <c r="I264" i="7"/>
  <c r="L264" i="7" s="1"/>
  <c r="K263" i="7"/>
  <c r="I263" i="7"/>
  <c r="L263" i="7" s="1"/>
  <c r="L262" i="7"/>
  <c r="K262" i="7"/>
  <c r="I262" i="7"/>
  <c r="K261" i="7"/>
  <c r="I261" i="7"/>
  <c r="L261" i="7" s="1"/>
  <c r="K260" i="7"/>
  <c r="I260" i="7"/>
  <c r="L260" i="7" s="1"/>
  <c r="K259" i="7"/>
  <c r="I259" i="7"/>
  <c r="L259" i="7" s="1"/>
  <c r="L258" i="7"/>
  <c r="K258" i="7"/>
  <c r="I258" i="7"/>
  <c r="K257" i="7"/>
  <c r="I257" i="7"/>
  <c r="L257" i="7" s="1"/>
  <c r="K256" i="7"/>
  <c r="I256" i="7"/>
  <c r="L256" i="7" s="1"/>
  <c r="K255" i="7"/>
  <c r="I255" i="7"/>
  <c r="L255" i="7" s="1"/>
  <c r="L254" i="7"/>
  <c r="K254" i="7"/>
  <c r="I254" i="7"/>
  <c r="K253" i="7"/>
  <c r="I253" i="7"/>
  <c r="L253" i="7" s="1"/>
  <c r="K252" i="7"/>
  <c r="I252" i="7"/>
  <c r="L252" i="7" s="1"/>
  <c r="K251" i="7"/>
  <c r="I251" i="7"/>
  <c r="L251" i="7" s="1"/>
  <c r="L250" i="7"/>
  <c r="K250" i="7"/>
  <c r="I250" i="7"/>
  <c r="K249" i="7"/>
  <c r="I249" i="7"/>
  <c r="L249" i="7" s="1"/>
  <c r="K248" i="7"/>
  <c r="I248" i="7"/>
  <c r="L248" i="7" s="1"/>
  <c r="K247" i="7"/>
  <c r="I247" i="7"/>
  <c r="L247" i="7" s="1"/>
  <c r="L246" i="7"/>
  <c r="K246" i="7"/>
  <c r="I246" i="7"/>
  <c r="K245" i="7"/>
  <c r="I245" i="7"/>
  <c r="L245" i="7" s="1"/>
  <c r="K244" i="7"/>
  <c r="I244" i="7"/>
  <c r="L244" i="7" s="1"/>
  <c r="K243" i="7"/>
  <c r="I243" i="7"/>
  <c r="L243" i="7" s="1"/>
  <c r="L242" i="7"/>
  <c r="K242" i="7"/>
  <c r="I242" i="7"/>
  <c r="K241" i="7"/>
  <c r="I241" i="7"/>
  <c r="L241" i="7" s="1"/>
  <c r="K240" i="7"/>
  <c r="I240" i="7"/>
  <c r="L240" i="7" s="1"/>
  <c r="K239" i="7"/>
  <c r="I239" i="7"/>
  <c r="L239" i="7" s="1"/>
  <c r="L238" i="7"/>
  <c r="K238" i="7"/>
  <c r="I238" i="7"/>
  <c r="K237" i="7"/>
  <c r="I237" i="7"/>
  <c r="L237" i="7" s="1"/>
  <c r="K236" i="7"/>
  <c r="I236" i="7"/>
  <c r="L236" i="7" s="1"/>
  <c r="K235" i="7"/>
  <c r="I235" i="7"/>
  <c r="L235" i="7" s="1"/>
  <c r="L234" i="7"/>
  <c r="K234" i="7"/>
  <c r="I234" i="7"/>
  <c r="K233" i="7"/>
  <c r="I233" i="7"/>
  <c r="L233" i="7" s="1"/>
  <c r="K232" i="7"/>
  <c r="I232" i="7"/>
  <c r="L232" i="7" s="1"/>
  <c r="K231" i="7"/>
  <c r="I231" i="7"/>
  <c r="L231" i="7" s="1"/>
  <c r="L230" i="7"/>
  <c r="K230" i="7"/>
  <c r="I230" i="7"/>
  <c r="K229" i="7"/>
  <c r="I229" i="7"/>
  <c r="L229" i="7" s="1"/>
  <c r="K228" i="7"/>
  <c r="I228" i="7"/>
  <c r="L228" i="7" s="1"/>
  <c r="K227" i="7"/>
  <c r="I227" i="7"/>
  <c r="L227" i="7" s="1"/>
  <c r="L226" i="7"/>
  <c r="K226" i="7"/>
  <c r="I226" i="7"/>
  <c r="K225" i="7"/>
  <c r="I225" i="7"/>
  <c r="L225" i="7" s="1"/>
  <c r="K224" i="7"/>
  <c r="I224" i="7"/>
  <c r="L224" i="7" s="1"/>
  <c r="K223" i="7"/>
  <c r="I223" i="7"/>
  <c r="L223" i="7" s="1"/>
  <c r="L222" i="7"/>
  <c r="K222" i="7"/>
  <c r="I222" i="7"/>
  <c r="K221" i="7"/>
  <c r="I221" i="7"/>
  <c r="L221" i="7" s="1"/>
  <c r="K220" i="7"/>
  <c r="I220" i="7"/>
  <c r="L220" i="7" s="1"/>
  <c r="K219" i="7"/>
  <c r="I219" i="7"/>
  <c r="L219" i="7" s="1"/>
  <c r="L218" i="7"/>
  <c r="K218" i="7"/>
  <c r="I218" i="7"/>
  <c r="K217" i="7"/>
  <c r="I217" i="7"/>
  <c r="L217" i="7" s="1"/>
  <c r="K216" i="7"/>
  <c r="I216" i="7"/>
  <c r="L216" i="7" s="1"/>
  <c r="K215" i="7"/>
  <c r="I215" i="7"/>
  <c r="L215" i="7" s="1"/>
  <c r="L214" i="7"/>
  <c r="K214" i="7"/>
  <c r="I214" i="7"/>
  <c r="K213" i="7"/>
  <c r="I213" i="7"/>
  <c r="L213" i="7" s="1"/>
  <c r="K212" i="7"/>
  <c r="I212" i="7"/>
  <c r="L212" i="7" s="1"/>
  <c r="K211" i="7"/>
  <c r="I211" i="7"/>
  <c r="L211" i="7" s="1"/>
  <c r="L210" i="7"/>
  <c r="K210" i="7"/>
  <c r="I210" i="7"/>
  <c r="K209" i="7"/>
  <c r="I209" i="7"/>
  <c r="L209" i="7" s="1"/>
  <c r="K208" i="7"/>
  <c r="I208" i="7"/>
  <c r="L208" i="7" s="1"/>
  <c r="K207" i="7"/>
  <c r="I207" i="7"/>
  <c r="L207" i="7" s="1"/>
  <c r="L206" i="7"/>
  <c r="K206" i="7"/>
  <c r="I206" i="7"/>
  <c r="K205" i="7"/>
  <c r="I205" i="7"/>
  <c r="L205" i="7" s="1"/>
  <c r="K204" i="7"/>
  <c r="I204" i="7"/>
  <c r="L204" i="7" s="1"/>
  <c r="L203" i="7"/>
  <c r="K203" i="7"/>
  <c r="I203" i="7"/>
  <c r="N202" i="7"/>
  <c r="K202" i="7"/>
  <c r="I202" i="7"/>
  <c r="L202" i="7" s="1"/>
  <c r="K201" i="7"/>
  <c r="I201" i="7"/>
  <c r="L201" i="7" s="1"/>
  <c r="L200" i="7"/>
  <c r="N200" i="7" s="1"/>
  <c r="K200" i="7"/>
  <c r="I200" i="7"/>
  <c r="L199" i="7"/>
  <c r="K199" i="7"/>
  <c r="I199" i="7"/>
  <c r="K198" i="7"/>
  <c r="I198" i="7"/>
  <c r="L198" i="7" s="1"/>
  <c r="K197" i="7"/>
  <c r="I197" i="7"/>
  <c r="L197" i="7" s="1"/>
  <c r="L196" i="7"/>
  <c r="K196" i="7"/>
  <c r="I196" i="7"/>
  <c r="L195" i="7"/>
  <c r="K195" i="7"/>
  <c r="I195" i="7"/>
  <c r="K194" i="7"/>
  <c r="I194" i="7"/>
  <c r="L194" i="7" s="1"/>
  <c r="K193" i="7"/>
  <c r="I193" i="7"/>
  <c r="L193" i="7" s="1"/>
  <c r="L192" i="7"/>
  <c r="N192" i="7" s="1"/>
  <c r="K192" i="7"/>
  <c r="I192" i="7"/>
  <c r="L191" i="7"/>
  <c r="K191" i="7"/>
  <c r="I191" i="7"/>
  <c r="K190" i="7"/>
  <c r="I190" i="7"/>
  <c r="L190" i="7" s="1"/>
  <c r="K189" i="7"/>
  <c r="I189" i="7"/>
  <c r="L189" i="7" s="1"/>
  <c r="L188" i="7"/>
  <c r="K188" i="7"/>
  <c r="I188" i="7"/>
  <c r="L187" i="7"/>
  <c r="K187" i="7"/>
  <c r="I187" i="7"/>
  <c r="K186" i="7"/>
  <c r="I186" i="7"/>
  <c r="L186" i="7" s="1"/>
  <c r="K185" i="7"/>
  <c r="I185" i="7"/>
  <c r="L185" i="7" s="1"/>
  <c r="L184" i="7"/>
  <c r="K184" i="7"/>
  <c r="I184" i="7"/>
  <c r="L183" i="7"/>
  <c r="K183" i="7"/>
  <c r="I183" i="7"/>
  <c r="K182" i="7"/>
  <c r="I182" i="7"/>
  <c r="L182" i="7" s="1"/>
  <c r="K181" i="7"/>
  <c r="I181" i="7"/>
  <c r="L181" i="7" s="1"/>
  <c r="L180" i="7"/>
  <c r="K180" i="7"/>
  <c r="I180" i="7"/>
  <c r="L179" i="7"/>
  <c r="K179" i="7"/>
  <c r="I179" i="7"/>
  <c r="K178" i="7"/>
  <c r="I178" i="7"/>
  <c r="L178" i="7" s="1"/>
  <c r="K177" i="7"/>
  <c r="I177" i="7"/>
  <c r="L177" i="7" s="1"/>
  <c r="L176" i="7"/>
  <c r="K176" i="7"/>
  <c r="I176" i="7"/>
  <c r="L175" i="7"/>
  <c r="K175" i="7"/>
  <c r="I175" i="7"/>
  <c r="K174" i="7"/>
  <c r="I174" i="7"/>
  <c r="L174" i="7" s="1"/>
  <c r="K173" i="7"/>
  <c r="I173" i="7"/>
  <c r="L173" i="7" s="1"/>
  <c r="L172" i="7"/>
  <c r="K172" i="7"/>
  <c r="I172" i="7"/>
  <c r="L171" i="7"/>
  <c r="K171" i="7"/>
  <c r="I171" i="7"/>
  <c r="K170" i="7"/>
  <c r="I170" i="7"/>
  <c r="L170" i="7" s="1"/>
  <c r="K169" i="7"/>
  <c r="I169" i="7"/>
  <c r="L169" i="7" s="1"/>
  <c r="L168" i="7"/>
  <c r="N168" i="7" s="1"/>
  <c r="K168" i="7"/>
  <c r="I168" i="7"/>
  <c r="L167" i="7"/>
  <c r="K167" i="7"/>
  <c r="I167" i="7"/>
  <c r="K166" i="7"/>
  <c r="I166" i="7"/>
  <c r="L166" i="7" s="1"/>
  <c r="K165" i="7"/>
  <c r="I165" i="7"/>
  <c r="L165" i="7" s="1"/>
  <c r="L164" i="7"/>
  <c r="K164" i="7"/>
  <c r="I164" i="7"/>
  <c r="L163" i="7"/>
  <c r="K163" i="7"/>
  <c r="I163" i="7"/>
  <c r="K162" i="7"/>
  <c r="I162" i="7"/>
  <c r="L162" i="7" s="1"/>
  <c r="K161" i="7"/>
  <c r="I161" i="7"/>
  <c r="L161" i="7" s="1"/>
  <c r="K160" i="7"/>
  <c r="I160" i="7"/>
  <c r="L160" i="7" s="1"/>
  <c r="N160" i="7" s="1"/>
  <c r="L159" i="7"/>
  <c r="K159" i="7"/>
  <c r="I159" i="7"/>
  <c r="L158" i="7"/>
  <c r="K158" i="7"/>
  <c r="I158" i="7"/>
  <c r="K157" i="7"/>
  <c r="I157" i="7"/>
  <c r="L157" i="7" s="1"/>
  <c r="L156" i="7"/>
  <c r="K156" i="7"/>
  <c r="I156" i="7"/>
  <c r="L155" i="7"/>
  <c r="K155" i="7"/>
  <c r="I155" i="7"/>
  <c r="L154" i="7"/>
  <c r="K154" i="7"/>
  <c r="I154" i="7"/>
  <c r="K153" i="7"/>
  <c r="I153" i="7"/>
  <c r="L153" i="7" s="1"/>
  <c r="L152" i="7"/>
  <c r="K152" i="7"/>
  <c r="I152" i="7"/>
  <c r="L151" i="7"/>
  <c r="K151" i="7"/>
  <c r="I151" i="7"/>
  <c r="K150" i="7"/>
  <c r="I150" i="7"/>
  <c r="L150" i="7" s="1"/>
  <c r="K149" i="7"/>
  <c r="I149" i="7"/>
  <c r="L149" i="7" s="1"/>
  <c r="K148" i="7"/>
  <c r="I148" i="7"/>
  <c r="L148" i="7" s="1"/>
  <c r="L147" i="7"/>
  <c r="K147" i="7"/>
  <c r="I147" i="7"/>
  <c r="K146" i="7"/>
  <c r="I146" i="7"/>
  <c r="L146" i="7" s="1"/>
  <c r="K145" i="7"/>
  <c r="I145" i="7"/>
  <c r="L145" i="7" s="1"/>
  <c r="K144" i="7"/>
  <c r="I144" i="7"/>
  <c r="L144" i="7" s="1"/>
  <c r="N144" i="7" s="1"/>
  <c r="L143" i="7"/>
  <c r="K143" i="7"/>
  <c r="I143" i="7"/>
  <c r="L142" i="7"/>
  <c r="K142" i="7"/>
  <c r="I142" i="7"/>
  <c r="K141" i="7"/>
  <c r="I141" i="7"/>
  <c r="L141" i="7" s="1"/>
  <c r="L140" i="7"/>
  <c r="K140" i="7"/>
  <c r="I140" i="7"/>
  <c r="L139" i="7"/>
  <c r="K139" i="7"/>
  <c r="I139" i="7"/>
  <c r="L138" i="7"/>
  <c r="K138" i="7"/>
  <c r="I138" i="7"/>
  <c r="K137" i="7"/>
  <c r="I137" i="7"/>
  <c r="L137" i="7" s="1"/>
  <c r="L136" i="7"/>
  <c r="K136" i="7"/>
  <c r="I136" i="7"/>
  <c r="L135" i="7"/>
  <c r="K135" i="7"/>
  <c r="I135" i="7"/>
  <c r="K134" i="7"/>
  <c r="I134" i="7"/>
  <c r="L134" i="7" s="1"/>
  <c r="K133" i="7"/>
  <c r="I133" i="7"/>
  <c r="L133" i="7" s="1"/>
  <c r="K132" i="7"/>
  <c r="I132" i="7"/>
  <c r="L132" i="7" s="1"/>
  <c r="L131" i="7"/>
  <c r="K131" i="7"/>
  <c r="I131" i="7"/>
  <c r="K130" i="7"/>
  <c r="I130" i="7"/>
  <c r="L130" i="7" s="1"/>
  <c r="K129" i="7"/>
  <c r="I129" i="7"/>
  <c r="L129" i="7" s="1"/>
  <c r="K128" i="7"/>
  <c r="I128" i="7"/>
  <c r="L128" i="7" s="1"/>
  <c r="N128" i="7" s="1"/>
  <c r="L127" i="7"/>
  <c r="K127" i="7"/>
  <c r="I127" i="7"/>
  <c r="L126" i="7"/>
  <c r="K126" i="7"/>
  <c r="I126" i="7"/>
  <c r="K125" i="7"/>
  <c r="I125" i="7"/>
  <c r="L125" i="7" s="1"/>
  <c r="L124" i="7"/>
  <c r="K124" i="7"/>
  <c r="I124" i="7"/>
  <c r="L123" i="7"/>
  <c r="K123" i="7"/>
  <c r="I123" i="7"/>
  <c r="L122" i="7"/>
  <c r="K122" i="7"/>
  <c r="I122" i="7"/>
  <c r="K121" i="7"/>
  <c r="I121" i="7"/>
  <c r="L121" i="7" s="1"/>
  <c r="L120" i="7"/>
  <c r="K120" i="7"/>
  <c r="I120" i="7"/>
  <c r="L119" i="7"/>
  <c r="K119" i="7"/>
  <c r="I119" i="7"/>
  <c r="K118" i="7"/>
  <c r="I118" i="7"/>
  <c r="L118" i="7" s="1"/>
  <c r="K117" i="7"/>
  <c r="I117" i="7"/>
  <c r="L117" i="7" s="1"/>
  <c r="K116" i="7"/>
  <c r="I116" i="7"/>
  <c r="L116" i="7" s="1"/>
  <c r="L115" i="7"/>
  <c r="K115" i="7"/>
  <c r="I115" i="7"/>
  <c r="K114" i="7"/>
  <c r="I114" i="7"/>
  <c r="L114" i="7" s="1"/>
  <c r="K113" i="7"/>
  <c r="I113" i="7"/>
  <c r="L113" i="7" s="1"/>
  <c r="K112" i="7"/>
  <c r="I112" i="7"/>
  <c r="L112" i="7" s="1"/>
  <c r="N112" i="7" s="1"/>
  <c r="L111" i="7"/>
  <c r="K111" i="7"/>
  <c r="I111" i="7"/>
  <c r="L110" i="7"/>
  <c r="K110" i="7"/>
  <c r="I110" i="7"/>
  <c r="K109" i="7"/>
  <c r="I109" i="7"/>
  <c r="L109" i="7" s="1"/>
  <c r="L108" i="7"/>
  <c r="K108" i="7"/>
  <c r="I108" i="7"/>
  <c r="L107" i="7"/>
  <c r="K107" i="7"/>
  <c r="I107" i="7"/>
  <c r="L106" i="7"/>
  <c r="K106" i="7"/>
  <c r="I106" i="7"/>
  <c r="K105" i="7"/>
  <c r="I105" i="7"/>
  <c r="L105" i="7" s="1"/>
  <c r="K104" i="7"/>
  <c r="I104" i="7"/>
  <c r="L104" i="7" s="1"/>
  <c r="L103" i="7"/>
  <c r="K103" i="7"/>
  <c r="I103" i="7"/>
  <c r="K102" i="7"/>
  <c r="I102" i="7"/>
  <c r="L102" i="7" s="1"/>
  <c r="K101" i="7"/>
  <c r="I101" i="7"/>
  <c r="L101" i="7" s="1"/>
  <c r="L100" i="7"/>
  <c r="K100" i="7"/>
  <c r="I100" i="7"/>
  <c r="L99" i="7"/>
  <c r="K99" i="7"/>
  <c r="I99" i="7"/>
  <c r="L98" i="7"/>
  <c r="K98" i="7"/>
  <c r="I98" i="7"/>
  <c r="K97" i="7"/>
  <c r="I97" i="7"/>
  <c r="L97" i="7" s="1"/>
  <c r="K96" i="7"/>
  <c r="I96" i="7"/>
  <c r="L96" i="7" s="1"/>
  <c r="L95" i="7"/>
  <c r="K95" i="7"/>
  <c r="I95" i="7"/>
  <c r="K94" i="7"/>
  <c r="I94" i="7"/>
  <c r="L94" i="7" s="1"/>
  <c r="K93" i="7"/>
  <c r="I93" i="7"/>
  <c r="L93" i="7" s="1"/>
  <c r="L92" i="7"/>
  <c r="K92" i="7"/>
  <c r="I92" i="7"/>
  <c r="L91" i="7"/>
  <c r="K91" i="7"/>
  <c r="I91" i="7"/>
  <c r="L90" i="7"/>
  <c r="K90" i="7"/>
  <c r="I90" i="7"/>
  <c r="K89" i="7"/>
  <c r="I89" i="7"/>
  <c r="L89" i="7" s="1"/>
  <c r="K88" i="7"/>
  <c r="I88" i="7"/>
  <c r="L88" i="7" s="1"/>
  <c r="L87" i="7"/>
  <c r="K87" i="7"/>
  <c r="I87" i="7"/>
  <c r="K86" i="7"/>
  <c r="I86" i="7"/>
  <c r="L86" i="7" s="1"/>
  <c r="K85" i="7"/>
  <c r="I85" i="7"/>
  <c r="L85" i="7" s="1"/>
  <c r="L84" i="7"/>
  <c r="K84" i="7"/>
  <c r="I84" i="7"/>
  <c r="L83" i="7"/>
  <c r="K83" i="7"/>
  <c r="I83" i="7"/>
  <c r="L82" i="7"/>
  <c r="K82" i="7"/>
  <c r="I82" i="7"/>
  <c r="K81" i="7"/>
  <c r="I81" i="7"/>
  <c r="L81" i="7" s="1"/>
  <c r="K80" i="7"/>
  <c r="I80" i="7"/>
  <c r="L80" i="7" s="1"/>
  <c r="K79" i="7"/>
  <c r="I79" i="7"/>
  <c r="L79" i="7" s="1"/>
  <c r="K78" i="7"/>
  <c r="I78" i="7"/>
  <c r="L78" i="7" s="1"/>
  <c r="L77" i="7"/>
  <c r="K77" i="7"/>
  <c r="I77" i="7"/>
  <c r="L76" i="7"/>
  <c r="K76" i="7"/>
  <c r="I76" i="7"/>
  <c r="K75" i="7"/>
  <c r="I75" i="7"/>
  <c r="L75" i="7" s="1"/>
  <c r="K74" i="7"/>
  <c r="I74" i="7"/>
  <c r="L74" i="7" s="1"/>
  <c r="L73" i="7"/>
  <c r="K73" i="7"/>
  <c r="I73" i="7"/>
  <c r="L72" i="7"/>
  <c r="K72" i="7"/>
  <c r="I72" i="7"/>
  <c r="K71" i="7"/>
  <c r="I71" i="7"/>
  <c r="L71" i="7" s="1"/>
  <c r="K70" i="7"/>
  <c r="I70" i="7"/>
  <c r="L70" i="7" s="1"/>
  <c r="L69" i="7"/>
  <c r="K69" i="7"/>
  <c r="I69" i="7"/>
  <c r="L68" i="7"/>
  <c r="K68" i="7"/>
  <c r="I68" i="7"/>
  <c r="K67" i="7"/>
  <c r="I67" i="7"/>
  <c r="L67" i="7" s="1"/>
  <c r="K66" i="7"/>
  <c r="I66" i="7"/>
  <c r="L66" i="7" s="1"/>
  <c r="L65" i="7"/>
  <c r="K65" i="7"/>
  <c r="I65" i="7"/>
  <c r="L64" i="7"/>
  <c r="K64" i="7"/>
  <c r="I64" i="7"/>
  <c r="K63" i="7"/>
  <c r="I63" i="7"/>
  <c r="L63" i="7" s="1"/>
  <c r="K62" i="7"/>
  <c r="I62" i="7"/>
  <c r="L62" i="7" s="1"/>
  <c r="L61" i="7"/>
  <c r="K61" i="7"/>
  <c r="I61" i="7"/>
  <c r="L60" i="7"/>
  <c r="K60" i="7"/>
  <c r="I60" i="7"/>
  <c r="K59" i="7"/>
  <c r="I59" i="7"/>
  <c r="L59" i="7" s="1"/>
  <c r="K58" i="7"/>
  <c r="I58" i="7"/>
  <c r="L58" i="7" s="1"/>
  <c r="L57" i="7"/>
  <c r="K57" i="7"/>
  <c r="I57" i="7"/>
  <c r="L56" i="7"/>
  <c r="K56" i="7"/>
  <c r="I56" i="7"/>
  <c r="K55" i="7"/>
  <c r="I55" i="7"/>
  <c r="L55" i="7" s="1"/>
  <c r="K54" i="7"/>
  <c r="I54" i="7"/>
  <c r="L54" i="7" s="1"/>
  <c r="L53" i="7"/>
  <c r="K53" i="7"/>
  <c r="I53" i="7"/>
  <c r="L52" i="7"/>
  <c r="K52" i="7"/>
  <c r="I52" i="7"/>
  <c r="K51" i="7"/>
  <c r="I51" i="7"/>
  <c r="L51" i="7" s="1"/>
  <c r="K50" i="7"/>
  <c r="I50" i="7"/>
  <c r="L50" i="7" s="1"/>
  <c r="L49" i="7"/>
  <c r="K49" i="7"/>
  <c r="I49" i="7"/>
  <c r="L48" i="7"/>
  <c r="K48" i="7"/>
  <c r="I48" i="7"/>
  <c r="K47" i="7"/>
  <c r="I47" i="7"/>
  <c r="L47" i="7" s="1"/>
  <c r="K46" i="7"/>
  <c r="I46" i="7"/>
  <c r="L46" i="7" s="1"/>
  <c r="L45" i="7"/>
  <c r="K45" i="7"/>
  <c r="I45" i="7"/>
  <c r="L44" i="7"/>
  <c r="K44" i="7"/>
  <c r="I44" i="7"/>
  <c r="K43" i="7"/>
  <c r="I43" i="7"/>
  <c r="L43" i="7" s="1"/>
  <c r="K42" i="7"/>
  <c r="I42" i="7"/>
  <c r="L42" i="7" s="1"/>
  <c r="L41" i="7"/>
  <c r="K41" i="7"/>
  <c r="I41" i="7"/>
  <c r="L40" i="7"/>
  <c r="K40" i="7"/>
  <c r="I40" i="7"/>
  <c r="K39" i="7"/>
  <c r="I39" i="7"/>
  <c r="L39" i="7" s="1"/>
  <c r="K38" i="7"/>
  <c r="I38" i="7"/>
  <c r="L38" i="7" s="1"/>
  <c r="L37" i="7"/>
  <c r="K37" i="7"/>
  <c r="I37" i="7"/>
  <c r="L36" i="7"/>
  <c r="K36" i="7"/>
  <c r="I36" i="7"/>
  <c r="K35" i="7"/>
  <c r="I35" i="7"/>
  <c r="L35" i="7" s="1"/>
  <c r="K34" i="7"/>
  <c r="I34" i="7"/>
  <c r="L34" i="7" s="1"/>
  <c r="L33" i="7"/>
  <c r="K33" i="7"/>
  <c r="I33" i="7"/>
  <c r="L32" i="7"/>
  <c r="K32" i="7"/>
  <c r="I32" i="7"/>
  <c r="K31" i="7"/>
  <c r="I31" i="7"/>
  <c r="L31" i="7" s="1"/>
  <c r="K30" i="7"/>
  <c r="I30" i="7"/>
  <c r="L30" i="7" s="1"/>
  <c r="L29" i="7"/>
  <c r="K29" i="7"/>
  <c r="I29" i="7"/>
  <c r="L28" i="7"/>
  <c r="K28" i="7"/>
  <c r="I28" i="7"/>
  <c r="K27" i="7"/>
  <c r="I27" i="7"/>
  <c r="L27" i="7" s="1"/>
  <c r="K26" i="7"/>
  <c r="I26" i="7"/>
  <c r="L26" i="7" s="1"/>
  <c r="L25" i="7"/>
  <c r="K25" i="7"/>
  <c r="I25" i="7"/>
  <c r="L24" i="7"/>
  <c r="K24" i="7"/>
  <c r="I24" i="7"/>
  <c r="K23" i="7"/>
  <c r="I23" i="7"/>
  <c r="L23" i="7" s="1"/>
  <c r="K22" i="7"/>
  <c r="I22" i="7"/>
  <c r="L22" i="7" s="1"/>
  <c r="L21" i="7"/>
  <c r="K21" i="7"/>
  <c r="I21" i="7"/>
  <c r="L20" i="7"/>
  <c r="K20" i="7"/>
  <c r="I20" i="7"/>
  <c r="K19" i="7"/>
  <c r="I19" i="7"/>
  <c r="L19" i="7" s="1"/>
  <c r="K18" i="7"/>
  <c r="I18" i="7"/>
  <c r="L18" i="7" s="1"/>
  <c r="L17" i="7"/>
  <c r="K17" i="7"/>
  <c r="I17" i="7"/>
  <c r="L16" i="7"/>
  <c r="K16" i="7"/>
  <c r="I16" i="7"/>
  <c r="K15" i="7"/>
  <c r="I15" i="7"/>
  <c r="L15" i="7" s="1"/>
  <c r="K14" i="7"/>
  <c r="I14" i="7"/>
  <c r="L14" i="7" s="1"/>
  <c r="L13" i="7"/>
  <c r="K13" i="7"/>
  <c r="I13" i="7"/>
  <c r="L12" i="7"/>
  <c r="K12" i="7"/>
  <c r="I12" i="7"/>
  <c r="K11" i="7"/>
  <c r="I11" i="7"/>
  <c r="L11" i="7" s="1"/>
  <c r="K10" i="7"/>
  <c r="I10" i="7"/>
  <c r="L10" i="7" s="1"/>
  <c r="L9" i="7"/>
  <c r="K9" i="7"/>
  <c r="I9" i="7"/>
  <c r="L8" i="7"/>
  <c r="K8" i="7"/>
  <c r="I8" i="7"/>
  <c r="K7" i="7"/>
  <c r="I7" i="7"/>
  <c r="L7" i="7" s="1"/>
  <c r="K6" i="7"/>
  <c r="I6" i="7"/>
  <c r="L6" i="7" s="1"/>
  <c r="L5" i="7"/>
  <c r="K5" i="7"/>
  <c r="I5" i="7"/>
  <c r="L4" i="7"/>
  <c r="K4" i="7"/>
  <c r="I4" i="7"/>
  <c r="K3" i="7"/>
  <c r="I3" i="7"/>
  <c r="L3" i="7" s="1"/>
  <c r="K2" i="7"/>
  <c r="I2" i="7"/>
  <c r="L2" i="7" s="1"/>
  <c r="O307" i="10" l="1"/>
  <c r="O347" i="10"/>
  <c r="O227" i="10"/>
  <c r="O237" i="10"/>
  <c r="O103" i="10"/>
  <c r="O118" i="10"/>
  <c r="O171" i="10"/>
  <c r="O58" i="10"/>
  <c r="O73" i="10"/>
  <c r="O88" i="10"/>
  <c r="O305" i="10"/>
  <c r="O327" i="10"/>
  <c r="O254" i="10"/>
  <c r="O43" i="10"/>
  <c r="O284" i="10"/>
  <c r="O249" i="10"/>
  <c r="O102" i="10"/>
  <c r="O140" i="10"/>
  <c r="O211" i="10"/>
  <c r="O226" i="10"/>
  <c r="O9" i="10"/>
  <c r="O39" i="10"/>
  <c r="O84" i="10"/>
  <c r="O152" i="10"/>
  <c r="O89" i="10"/>
  <c r="O104" i="10"/>
  <c r="O119" i="10"/>
  <c r="O134" i="10"/>
  <c r="O194" i="10"/>
  <c r="O217" i="10"/>
  <c r="O32" i="10"/>
  <c r="O69" i="10"/>
  <c r="O4" i="10"/>
  <c r="O12" i="10"/>
  <c r="O42" i="10"/>
  <c r="O79" i="10"/>
  <c r="O94" i="10"/>
  <c r="O147" i="10"/>
  <c r="O155" i="10"/>
  <c r="O185" i="10"/>
  <c r="O200" i="10"/>
  <c r="O266" i="10"/>
  <c r="O333" i="10"/>
  <c r="O28" i="10"/>
  <c r="O36" i="10"/>
  <c r="O66" i="10"/>
  <c r="O320" i="10"/>
  <c r="O335" i="10"/>
  <c r="O290" i="10"/>
  <c r="O313" i="10"/>
  <c r="O346" i="10"/>
  <c r="O146" i="10"/>
  <c r="O244" i="10"/>
  <c r="O251" i="10"/>
  <c r="O281" i="10"/>
  <c r="O296" i="10"/>
  <c r="O19" i="10"/>
  <c r="O57" i="10"/>
  <c r="O72" i="10"/>
  <c r="O163" i="10"/>
  <c r="O178" i="10"/>
  <c r="O105" i="10"/>
  <c r="O165" i="10"/>
  <c r="O173" i="10"/>
  <c r="O188" i="10"/>
  <c r="O203" i="10"/>
  <c r="O23" i="10"/>
  <c r="O61" i="10"/>
  <c r="O106" i="10"/>
  <c r="O121" i="10"/>
  <c r="O159" i="10"/>
  <c r="O174" i="10"/>
  <c r="O204" i="10"/>
  <c r="O16" i="10"/>
  <c r="O31" i="10"/>
  <c r="O46" i="10"/>
  <c r="O76" i="10"/>
  <c r="O114" i="10"/>
  <c r="O129" i="10"/>
  <c r="O144" i="10"/>
  <c r="O219" i="10"/>
  <c r="O241" i="10"/>
  <c r="O263" i="10"/>
  <c r="O360" i="10"/>
  <c r="O353" i="10"/>
  <c r="O286" i="10"/>
  <c r="O301" i="10"/>
  <c r="O316" i="10"/>
  <c r="O331" i="10"/>
  <c r="O338" i="10"/>
  <c r="O56" i="10"/>
  <c r="O71" i="10"/>
  <c r="O78" i="10"/>
  <c r="O93" i="10"/>
  <c r="O101" i="10"/>
  <c r="O109" i="10"/>
  <c r="O162" i="10"/>
  <c r="O177" i="10"/>
  <c r="O214" i="10"/>
  <c r="O236" i="10"/>
  <c r="O310" i="10"/>
  <c r="O340" i="10"/>
  <c r="O34" i="10"/>
  <c r="O49" i="10"/>
  <c r="O64" i="10"/>
  <c r="O86" i="10"/>
  <c r="O124" i="10"/>
  <c r="O132" i="10"/>
  <c r="O139" i="10"/>
  <c r="O192" i="10"/>
  <c r="O207" i="10"/>
  <c r="O222" i="10"/>
  <c r="O229" i="10"/>
  <c r="O288" i="10"/>
  <c r="O303" i="10"/>
  <c r="O117" i="10"/>
  <c r="O125" i="10"/>
  <c r="O133" i="10"/>
  <c r="O193" i="10"/>
  <c r="O208" i="10"/>
  <c r="O223" i="10"/>
  <c r="O5" i="10"/>
  <c r="O13" i="10"/>
  <c r="O20" i="10"/>
  <c r="O80" i="10"/>
  <c r="O95" i="10"/>
  <c r="O148" i="10"/>
  <c r="O156" i="10"/>
  <c r="O186" i="10"/>
  <c r="O201" i="10"/>
  <c r="O267" i="10"/>
  <c r="O50" i="10"/>
  <c r="O216" i="10"/>
  <c r="O349" i="10"/>
  <c r="O364" i="10"/>
  <c r="O275" i="10"/>
  <c r="O342" i="10"/>
  <c r="O7" i="10"/>
  <c r="O52" i="10"/>
  <c r="O82" i="10"/>
  <c r="O97" i="10"/>
  <c r="O135" i="10"/>
  <c r="O150" i="10"/>
  <c r="O195" i="10"/>
  <c r="O232" i="10"/>
  <c r="O247" i="10"/>
  <c r="O269" i="10"/>
  <c r="O22" i="10"/>
  <c r="O60" i="10"/>
  <c r="O90" i="10"/>
  <c r="O120" i="10"/>
  <c r="O98" i="10"/>
  <c r="O182" i="10"/>
  <c r="O257" i="10"/>
  <c r="O272" i="10"/>
  <c r="O279" i="10"/>
  <c r="O294" i="10"/>
  <c r="O323" i="10"/>
  <c r="O100" i="10"/>
  <c r="O108" i="10"/>
  <c r="O115" i="10"/>
  <c r="O161" i="10"/>
  <c r="O176" i="10"/>
  <c r="O242" i="10"/>
  <c r="O339" i="10"/>
  <c r="O18" i="10"/>
  <c r="O33" i="10"/>
  <c r="O48" i="10"/>
  <c r="O63" i="10"/>
  <c r="O123" i="10"/>
  <c r="O131" i="10"/>
  <c r="O191" i="10"/>
  <c r="O213" i="10"/>
  <c r="O221" i="10"/>
  <c r="O228" i="10"/>
  <c r="O235" i="10"/>
  <c r="O250" i="10"/>
  <c r="O265" i="10"/>
  <c r="O287" i="10"/>
  <c r="O302" i="10"/>
  <c r="O309" i="10"/>
  <c r="O317" i="10"/>
  <c r="O332" i="10"/>
  <c r="O361" i="10"/>
  <c r="O3" i="10"/>
  <c r="O11" i="10"/>
  <c r="O41" i="10"/>
  <c r="O116" i="10"/>
  <c r="O154" i="10"/>
  <c r="O169" i="10"/>
  <c r="O184" i="10"/>
  <c r="O199" i="10"/>
  <c r="O206" i="10"/>
  <c r="O243" i="10"/>
  <c r="O258" i="10"/>
  <c r="O273" i="10"/>
  <c r="O280" i="10"/>
  <c r="O295" i="10"/>
  <c r="O215" i="10"/>
  <c r="O170" i="10"/>
  <c r="O259" i="10"/>
  <c r="O274" i="10"/>
  <c r="O127" i="10"/>
  <c r="O142" i="10"/>
  <c r="O180" i="10"/>
  <c r="O210" i="10"/>
  <c r="O225" i="10"/>
  <c r="O276" i="10"/>
  <c r="O283" i="10"/>
  <c r="O298" i="10"/>
  <c r="O328" i="10"/>
  <c r="O343" i="10"/>
  <c r="O350" i="10"/>
  <c r="O365" i="10"/>
  <c r="O261" i="10"/>
  <c r="O321" i="10"/>
  <c r="O336" i="10"/>
  <c r="O358" i="10"/>
  <c r="O30" i="10"/>
  <c r="O75" i="10"/>
  <c r="O262" i="10"/>
  <c r="O277" i="10"/>
  <c r="O344" i="10"/>
  <c r="O83" i="10"/>
  <c r="O136" i="10"/>
  <c r="O151" i="10"/>
  <c r="O166" i="10"/>
  <c r="O196" i="10"/>
  <c r="O233" i="10"/>
  <c r="O248" i="10"/>
  <c r="O255" i="10"/>
  <c r="O270" i="10"/>
  <c r="O292" i="10"/>
  <c r="O299" i="10"/>
  <c r="O26" i="10"/>
  <c r="O324" i="10"/>
  <c r="O354" i="10"/>
  <c r="O27" i="10"/>
  <c r="O35" i="10"/>
  <c r="O65" i="10"/>
  <c r="O87" i="10"/>
  <c r="O110" i="10"/>
  <c r="O245" i="10"/>
  <c r="O252" i="10"/>
  <c r="O325" i="10"/>
  <c r="O355" i="10"/>
  <c r="O230" i="10"/>
  <c r="O289" i="10"/>
  <c r="O311" i="10"/>
  <c r="O318" i="10"/>
  <c r="O6" i="10"/>
  <c r="O51" i="10"/>
  <c r="O111" i="10"/>
  <c r="O126" i="10"/>
  <c r="O164" i="10"/>
  <c r="O179" i="10"/>
  <c r="O209" i="10"/>
  <c r="O224" i="10"/>
  <c r="O238" i="10"/>
  <c r="O260" i="10"/>
  <c r="O282" i="10"/>
  <c r="O297" i="10"/>
  <c r="O304" i="10"/>
  <c r="O341" i="10"/>
  <c r="O362" i="10"/>
  <c r="O44" i="10"/>
  <c r="O59" i="10"/>
  <c r="O81" i="10"/>
  <c r="O96" i="10"/>
  <c r="O141" i="10"/>
  <c r="O149" i="10"/>
  <c r="O157" i="10"/>
  <c r="O231" i="10"/>
  <c r="O246" i="10"/>
  <c r="O253" i="10"/>
  <c r="O319" i="10"/>
  <c r="O326" i="10"/>
  <c r="O348" i="10"/>
  <c r="O356" i="10"/>
  <c r="O14" i="10"/>
  <c r="O21" i="10"/>
  <c r="O29" i="10"/>
  <c r="O37" i="10"/>
  <c r="O172" i="10"/>
  <c r="O268" i="10"/>
  <c r="O312" i="10"/>
  <c r="O334" i="10"/>
  <c r="O363" i="10"/>
  <c r="O74" i="10"/>
  <c r="O112" i="10"/>
  <c r="O187" i="10"/>
  <c r="O202" i="10"/>
  <c r="O239" i="10"/>
  <c r="O67" i="10"/>
  <c r="O8" i="10"/>
  <c r="O15" i="10"/>
  <c r="O45" i="10"/>
  <c r="O53" i="10"/>
  <c r="O68" i="10"/>
  <c r="O113" i="10"/>
  <c r="O128" i="10"/>
  <c r="O143" i="10"/>
  <c r="O158" i="10"/>
  <c r="O181" i="10"/>
  <c r="O240" i="10"/>
  <c r="O291" i="10"/>
  <c r="O306" i="10"/>
  <c r="O357" i="10"/>
  <c r="O38" i="10"/>
  <c r="O218" i="10"/>
  <c r="O24" i="10"/>
  <c r="O91" i="10"/>
  <c r="O137" i="10"/>
  <c r="O167" i="10"/>
  <c r="O189" i="10"/>
  <c r="O197" i="10"/>
  <c r="O212" i="10"/>
  <c r="O234" i="10"/>
  <c r="O314" i="10"/>
  <c r="O329" i="10"/>
  <c r="O351" i="10"/>
  <c r="O17" i="10"/>
  <c r="O47" i="10"/>
  <c r="O54" i="10"/>
  <c r="O77" i="10"/>
  <c r="O99" i="10"/>
  <c r="O107" i="10"/>
  <c r="O160" i="10"/>
  <c r="O175" i="10"/>
  <c r="O205" i="10"/>
  <c r="O256" i="10"/>
  <c r="O271" i="10"/>
  <c r="O337" i="10"/>
  <c r="O359" i="10"/>
  <c r="O366" i="10"/>
  <c r="O10" i="10"/>
  <c r="O40" i="10"/>
  <c r="O62" i="10"/>
  <c r="O92" i="10"/>
  <c r="O130" i="10"/>
  <c r="O145" i="10"/>
  <c r="O190" i="10"/>
  <c r="O220" i="10"/>
  <c r="O285" i="10"/>
  <c r="O293" i="10"/>
  <c r="O300" i="10"/>
  <c r="O315" i="10"/>
  <c r="O322" i="10"/>
  <c r="O2" i="10"/>
  <c r="O25" i="10"/>
  <c r="O55" i="10"/>
  <c r="O70" i="10"/>
  <c r="O85" i="10"/>
  <c r="O122" i="10"/>
  <c r="O138" i="10"/>
  <c r="O153" i="10"/>
  <c r="O168" i="10"/>
  <c r="O183" i="10"/>
  <c r="O198" i="10"/>
  <c r="O264" i="10"/>
  <c r="O278" i="10"/>
  <c r="O308" i="10"/>
  <c r="O330" i="10"/>
  <c r="O345" i="10"/>
  <c r="O352" i="10"/>
  <c r="O167" i="9"/>
  <c r="O199" i="9"/>
  <c r="O207" i="9"/>
  <c r="O231" i="9"/>
  <c r="O67" i="9"/>
  <c r="O91" i="9"/>
  <c r="O13" i="9"/>
  <c r="O53" i="9"/>
  <c r="O359" i="9"/>
  <c r="O14" i="9"/>
  <c r="O38" i="9"/>
  <c r="O104" i="9"/>
  <c r="O112" i="9"/>
  <c r="O215" i="9"/>
  <c r="O9" i="9"/>
  <c r="O17" i="9"/>
  <c r="O33" i="9"/>
  <c r="O57" i="9"/>
  <c r="O115" i="9"/>
  <c r="O136" i="9"/>
  <c r="O152" i="9"/>
  <c r="O160" i="9"/>
  <c r="O186" i="9"/>
  <c r="O271" i="9"/>
  <c r="O281" i="9"/>
  <c r="O287" i="9"/>
  <c r="O173" i="9"/>
  <c r="O296" i="9"/>
  <c r="O18" i="9"/>
  <c r="O26" i="9"/>
  <c r="O34" i="9"/>
  <c r="O58" i="9"/>
  <c r="O108" i="9"/>
  <c r="O161" i="9"/>
  <c r="O179" i="9"/>
  <c r="O187" i="9"/>
  <c r="O219" i="9"/>
  <c r="O227" i="9"/>
  <c r="O311" i="9"/>
  <c r="O319" i="9"/>
  <c r="O327" i="9"/>
  <c r="O8" i="9"/>
  <c r="O24" i="9"/>
  <c r="O32" i="9"/>
  <c r="O40" i="9"/>
  <c r="O48" i="9"/>
  <c r="O85" i="9"/>
  <c r="O159" i="9"/>
  <c r="O238" i="9"/>
  <c r="O35" i="9"/>
  <c r="O43" i="9"/>
  <c r="O45" i="9"/>
  <c r="O72" i="9"/>
  <c r="O88" i="9"/>
  <c r="O96" i="9"/>
  <c r="O98" i="9"/>
  <c r="O138" i="9"/>
  <c r="O220" i="9"/>
  <c r="O228" i="9"/>
  <c r="O289" i="9"/>
  <c r="O294" i="9"/>
  <c r="O304" i="9"/>
  <c r="O341" i="9"/>
  <c r="O357" i="9"/>
  <c r="O64" i="9"/>
  <c r="O73" i="9"/>
  <c r="O126" i="9"/>
  <c r="O128" i="9"/>
  <c r="O139" i="9"/>
  <c r="O147" i="9"/>
  <c r="O266" i="9"/>
  <c r="O321" i="9"/>
  <c r="O342" i="9"/>
  <c r="O358" i="9"/>
  <c r="O39" i="9"/>
  <c r="O49" i="9"/>
  <c r="O76" i="9"/>
  <c r="O192" i="9"/>
  <c r="O208" i="9"/>
  <c r="O216" i="9"/>
  <c r="O232" i="9"/>
  <c r="O277" i="9"/>
  <c r="O353" i="9"/>
  <c r="O71" i="9"/>
  <c r="O65" i="9"/>
  <c r="O75" i="9"/>
  <c r="O93" i="9"/>
  <c r="O103" i="9"/>
  <c r="O111" i="9"/>
  <c r="O121" i="9"/>
  <c r="O169" i="9"/>
  <c r="O185" i="9"/>
  <c r="O248" i="9"/>
  <c r="O264" i="9"/>
  <c r="O269" i="9"/>
  <c r="O11" i="9"/>
  <c r="O19" i="9"/>
  <c r="O50" i="9"/>
  <c r="O63" i="9"/>
  <c r="O157" i="9"/>
  <c r="O180" i="9"/>
  <c r="O235" i="9"/>
  <c r="O243" i="9"/>
  <c r="O245" i="9"/>
  <c r="O297" i="9"/>
  <c r="O84" i="9"/>
  <c r="O137" i="9"/>
  <c r="O249" i="9"/>
  <c r="O265" i="9"/>
  <c r="O295" i="9"/>
  <c r="O335" i="9"/>
  <c r="O12" i="9"/>
  <c r="O41" i="9"/>
  <c r="O79" i="9"/>
  <c r="O87" i="9"/>
  <c r="O101" i="9"/>
  <c r="O125" i="9"/>
  <c r="O181" i="9"/>
  <c r="O218" i="9"/>
  <c r="O226" i="9"/>
  <c r="O278" i="9"/>
  <c r="O288" i="9"/>
  <c r="O313" i="9"/>
  <c r="O318" i="9"/>
  <c r="O343" i="9"/>
  <c r="O345" i="9"/>
  <c r="O23" i="9"/>
  <c r="O31" i="9"/>
  <c r="O44" i="9"/>
  <c r="O69" i="9"/>
  <c r="O74" i="9"/>
  <c r="O120" i="9"/>
  <c r="O148" i="9"/>
  <c r="O168" i="9"/>
  <c r="O184" i="9"/>
  <c r="O197" i="9"/>
  <c r="O213" i="9"/>
  <c r="O229" i="9"/>
  <c r="O239" i="9"/>
  <c r="O255" i="9"/>
  <c r="O263" i="9"/>
  <c r="O268" i="9"/>
  <c r="O351" i="9"/>
  <c r="O16" i="9"/>
  <c r="O21" i="9"/>
  <c r="O29" i="9"/>
  <c r="O55" i="9"/>
  <c r="O60" i="9"/>
  <c r="O82" i="9"/>
  <c r="O123" i="9"/>
  <c r="O135" i="9"/>
  <c r="O145" i="9"/>
  <c r="O172" i="9"/>
  <c r="O177" i="9"/>
  <c r="O195" i="9"/>
  <c r="O203" i="9"/>
  <c r="O205" i="9"/>
  <c r="O211" i="9"/>
  <c r="O224" i="9"/>
  <c r="O241" i="9"/>
  <c r="O246" i="9"/>
  <c r="O251" i="9"/>
  <c r="O261" i="9"/>
  <c r="O309" i="9"/>
  <c r="O325" i="9"/>
  <c r="O360" i="9"/>
  <c r="O113" i="9"/>
  <c r="O4" i="9"/>
  <c r="O80" i="9"/>
  <c r="O143" i="9"/>
  <c r="O183" i="9"/>
  <c r="O188" i="9"/>
  <c r="O201" i="9"/>
  <c r="O209" i="9"/>
  <c r="O244" i="9"/>
  <c r="O259" i="9"/>
  <c r="O279" i="9"/>
  <c r="O286" i="9"/>
  <c r="O328" i="9"/>
  <c r="O363" i="9"/>
  <c r="O56" i="9"/>
  <c r="O61" i="9"/>
  <c r="O83" i="9"/>
  <c r="O102" i="9"/>
  <c r="O107" i="9"/>
  <c r="O119" i="9"/>
  <c r="O146" i="9"/>
  <c r="O156" i="9"/>
  <c r="O178" i="9"/>
  <c r="O196" i="9"/>
  <c r="O204" i="9"/>
  <c r="O212" i="9"/>
  <c r="O217" i="9"/>
  <c r="O237" i="9"/>
  <c r="O242" i="9"/>
  <c r="O247" i="9"/>
  <c r="O252" i="9"/>
  <c r="O257" i="9"/>
  <c r="O262" i="9"/>
  <c r="O272" i="9"/>
  <c r="O293" i="9"/>
  <c r="O310" i="9"/>
  <c r="O326" i="9"/>
  <c r="O333" i="9"/>
  <c r="O2" i="9"/>
  <c r="O10" i="9"/>
  <c r="O5" i="9"/>
  <c r="O28" i="9"/>
  <c r="O54" i="9"/>
  <c r="O59" i="9"/>
  <c r="O105" i="9"/>
  <c r="O117" i="9"/>
  <c r="O144" i="9"/>
  <c r="O163" i="9"/>
  <c r="O166" i="9"/>
  <c r="O171" i="9"/>
  <c r="O176" i="9"/>
  <c r="O210" i="9"/>
  <c r="O223" i="9"/>
  <c r="O233" i="9"/>
  <c r="O240" i="9"/>
  <c r="O301" i="9"/>
  <c r="O303" i="9"/>
  <c r="O336" i="9"/>
  <c r="O7" i="9"/>
  <c r="O46" i="9"/>
  <c r="O52" i="9"/>
  <c r="O89" i="9"/>
  <c r="O100" i="9"/>
  <c r="O132" i="9"/>
  <c r="O141" i="9"/>
  <c r="O174" i="9"/>
  <c r="O206" i="9"/>
  <c r="O273" i="9"/>
  <c r="O280" i="9"/>
  <c r="O305" i="9"/>
  <c r="O312" i="9"/>
  <c r="O337" i="9"/>
  <c r="O344" i="9"/>
  <c r="O37" i="9"/>
  <c r="O165" i="9"/>
  <c r="O275" i="9"/>
  <c r="O291" i="9"/>
  <c r="O298" i="9"/>
  <c r="O307" i="9"/>
  <c r="O323" i="9"/>
  <c r="O330" i="9"/>
  <c r="O339" i="9"/>
  <c r="O355" i="9"/>
  <c r="O362" i="9"/>
  <c r="O3" i="9"/>
  <c r="O22" i="9"/>
  <c r="O27" i="9"/>
  <c r="O81" i="9"/>
  <c r="O92" i="9"/>
  <c r="O109" i="9"/>
  <c r="O118" i="9"/>
  <c r="O124" i="9"/>
  <c r="O133" i="9"/>
  <c r="O193" i="9"/>
  <c r="O200" i="9"/>
  <c r="O260" i="9"/>
  <c r="O276" i="9"/>
  <c r="O292" i="9"/>
  <c r="O308" i="9"/>
  <c r="O324" i="9"/>
  <c r="O340" i="9"/>
  <c r="O356" i="9"/>
  <c r="O15" i="9"/>
  <c r="O20" i="9"/>
  <c r="O25" i="9"/>
  <c r="O36" i="9"/>
  <c r="O68" i="9"/>
  <c r="O77" i="9"/>
  <c r="O110" i="9"/>
  <c r="O116" i="9"/>
  <c r="O153" i="9"/>
  <c r="O164" i="9"/>
  <c r="O182" i="9"/>
  <c r="O214" i="9"/>
  <c r="O225" i="9"/>
  <c r="O236" i="9"/>
  <c r="O253" i="9"/>
  <c r="O256" i="9"/>
  <c r="O285" i="9"/>
  <c r="O317" i="9"/>
  <c r="O320" i="9"/>
  <c r="O329" i="9"/>
  <c r="O349" i="9"/>
  <c r="O352" i="9"/>
  <c r="O361" i="9"/>
  <c r="O6" i="9"/>
  <c r="O30" i="9"/>
  <c r="O47" i="9"/>
  <c r="O62" i="9"/>
  <c r="O97" i="9"/>
  <c r="O122" i="9"/>
  <c r="O129" i="9"/>
  <c r="O140" i="9"/>
  <c r="O149" i="9"/>
  <c r="O151" i="9"/>
  <c r="O155" i="9"/>
  <c r="O175" i="9"/>
  <c r="O189" i="9"/>
  <c r="O191" i="9"/>
  <c r="O221" i="9"/>
  <c r="O254" i="9"/>
  <c r="O258" i="9"/>
  <c r="O267" i="9"/>
  <c r="O283" i="9"/>
  <c r="O290" i="9"/>
  <c r="O299" i="9"/>
  <c r="O315" i="9"/>
  <c r="O322" i="9"/>
  <c r="O331" i="9"/>
  <c r="O347" i="9"/>
  <c r="O350" i="9"/>
  <c r="O354" i="9"/>
  <c r="O366" i="9"/>
  <c r="O51" i="9"/>
  <c r="O95" i="9"/>
  <c r="O99" i="9"/>
  <c r="O114" i="9"/>
  <c r="O127" i="9"/>
  <c r="O131" i="9"/>
  <c r="O162" i="9"/>
  <c r="O284" i="9"/>
  <c r="O300" i="9"/>
  <c r="O316" i="9"/>
  <c r="O332" i="9"/>
  <c r="O348" i="9"/>
  <c r="O364" i="9"/>
  <c r="O66" i="9"/>
  <c r="O130" i="9"/>
  <c r="O365" i="9"/>
  <c r="O94" i="9"/>
  <c r="O158" i="9"/>
  <c r="O198" i="9"/>
  <c r="O42" i="9"/>
  <c r="O86" i="9"/>
  <c r="O106" i="9"/>
  <c r="O150" i="9"/>
  <c r="O170" i="9"/>
  <c r="O202" i="9"/>
  <c r="O230" i="9"/>
  <c r="O250" i="9"/>
  <c r="O282" i="9"/>
  <c r="O314" i="9"/>
  <c r="O346" i="9"/>
  <c r="O78" i="9"/>
  <c r="O142" i="9"/>
  <c r="O190" i="9"/>
  <c r="O222" i="9"/>
  <c r="O270" i="9"/>
  <c r="O302" i="9"/>
  <c r="O334" i="9"/>
  <c r="O70" i="9"/>
  <c r="O90" i="9"/>
  <c r="O134" i="9"/>
  <c r="O154" i="9"/>
  <c r="O194" i="9"/>
  <c r="O234" i="9"/>
  <c r="O274" i="9"/>
  <c r="O306" i="9"/>
  <c r="O338" i="9"/>
  <c r="N170" i="7"/>
  <c r="N167" i="7"/>
  <c r="N105" i="7"/>
  <c r="N97" i="7"/>
  <c r="N102" i="7"/>
  <c r="N85" i="7"/>
  <c r="N93" i="7"/>
  <c r="N177" i="7"/>
  <c r="N185" i="7"/>
  <c r="N207" i="7"/>
  <c r="N212" i="7"/>
  <c r="N223" i="7"/>
  <c r="N228" i="7"/>
  <c r="N239" i="7"/>
  <c r="N244" i="7"/>
  <c r="N255" i="7"/>
  <c r="N260" i="7"/>
  <c r="N265" i="7"/>
  <c r="N271" i="7"/>
  <c r="N276" i="7"/>
  <c r="N281" i="7"/>
  <c r="N287" i="7"/>
  <c r="N292" i="7"/>
  <c r="N303" i="7"/>
  <c r="N308" i="7"/>
  <c r="N324" i="7"/>
  <c r="N329" i="7"/>
  <c r="N335" i="7"/>
  <c r="N340" i="7"/>
  <c r="N350" i="7"/>
  <c r="N351" i="7"/>
  <c r="N266" i="7"/>
  <c r="N330" i="7"/>
  <c r="N11" i="7"/>
  <c r="N2" i="7"/>
  <c r="N4" i="7"/>
  <c r="N5" i="7"/>
  <c r="N10" i="7"/>
  <c r="N12" i="7"/>
  <c r="N13" i="7"/>
  <c r="N18" i="7"/>
  <c r="N20" i="7"/>
  <c r="N21" i="7"/>
  <c r="N26" i="7"/>
  <c r="N199" i="7"/>
  <c r="N352" i="7"/>
  <c r="N107" i="7"/>
  <c r="N108" i="7"/>
  <c r="N123" i="7"/>
  <c r="N124" i="7"/>
  <c r="N140" i="7"/>
  <c r="N154" i="7"/>
  <c r="N155" i="7"/>
  <c r="N156" i="7"/>
  <c r="N164" i="7"/>
  <c r="N349" i="7"/>
  <c r="N3" i="7"/>
  <c r="N81" i="7"/>
  <c r="N89" i="7"/>
  <c r="N101" i="7"/>
  <c r="N198" i="7"/>
  <c r="N28" i="7"/>
  <c r="N29" i="7"/>
  <c r="N34" i="7"/>
  <c r="N36" i="7"/>
  <c r="N37" i="7"/>
  <c r="N42" i="7"/>
  <c r="N44" i="7"/>
  <c r="N45" i="7"/>
  <c r="N50" i="7"/>
  <c r="N52" i="7"/>
  <c r="N53" i="7"/>
  <c r="N58" i="7"/>
  <c r="N60" i="7"/>
  <c r="N61" i="7"/>
  <c r="N66" i="7"/>
  <c r="N68" i="7"/>
  <c r="N69" i="7"/>
  <c r="N74" i="7"/>
  <c r="N76" i="7"/>
  <c r="N77" i="7"/>
  <c r="N80" i="7"/>
  <c r="N173" i="7"/>
  <c r="N181" i="7"/>
  <c r="N189" i="7"/>
  <c r="N197" i="7"/>
  <c r="N211" i="7"/>
  <c r="N216" i="7"/>
  <c r="N218" i="7"/>
  <c r="N227" i="7"/>
  <c r="N232" i="7"/>
  <c r="N234" i="7"/>
  <c r="N243" i="7"/>
  <c r="N248" i="7"/>
  <c r="N250" i="7"/>
  <c r="N259" i="7"/>
  <c r="N264" i="7"/>
  <c r="N275" i="7"/>
  <c r="N280" i="7"/>
  <c r="N282" i="7"/>
  <c r="N291" i="7"/>
  <c r="N296" i="7"/>
  <c r="N298" i="7"/>
  <c r="N307" i="7"/>
  <c r="N312" i="7"/>
  <c r="N314" i="7"/>
  <c r="N323" i="7"/>
  <c r="N328" i="7"/>
  <c r="N339" i="7"/>
  <c r="N348" i="7"/>
  <c r="N356" i="7"/>
  <c r="N15" i="7"/>
  <c r="N47" i="7"/>
  <c r="N55" i="7"/>
  <c r="N63" i="7"/>
  <c r="N71" i="7"/>
  <c r="N79" i="7"/>
  <c r="N94" i="7"/>
  <c r="N104" i="7"/>
  <c r="N106" i="7"/>
  <c r="N113" i="7"/>
  <c r="N118" i="7"/>
  <c r="N122" i="7"/>
  <c r="N129" i="7"/>
  <c r="N134" i="7"/>
  <c r="N138" i="7"/>
  <c r="N139" i="7"/>
  <c r="N145" i="7"/>
  <c r="N150" i="7"/>
  <c r="N161" i="7"/>
  <c r="N169" i="7"/>
  <c r="N178" i="7"/>
  <c r="N186" i="7"/>
  <c r="N194" i="7"/>
  <c r="N215" i="7"/>
  <c r="N220" i="7"/>
  <c r="N231" i="7"/>
  <c r="N236" i="7"/>
  <c r="N241" i="7"/>
  <c r="N247" i="7"/>
  <c r="N252" i="7"/>
  <c r="N263" i="7"/>
  <c r="N268" i="7"/>
  <c r="N284" i="7"/>
  <c r="N295" i="7"/>
  <c r="N300" i="7"/>
  <c r="N305" i="7"/>
  <c r="N311" i="7"/>
  <c r="N316" i="7"/>
  <c r="N321" i="7"/>
  <c r="N327" i="7"/>
  <c r="N332" i="7"/>
  <c r="N366" i="7"/>
  <c r="N23" i="7"/>
  <c r="N31" i="7"/>
  <c r="N73" i="7"/>
  <c r="N120" i="7"/>
  <c r="N136" i="7"/>
  <c r="N152" i="7"/>
  <c r="N166" i="7"/>
  <c r="N242" i="7"/>
  <c r="N274" i="7"/>
  <c r="N306" i="7"/>
  <c r="N322" i="7"/>
  <c r="N338" i="7"/>
  <c r="N346" i="7"/>
  <c r="N347" i="7"/>
  <c r="N39" i="7"/>
  <c r="N82" i="7"/>
  <c r="N83" i="7"/>
  <c r="N84" i="7"/>
  <c r="N88" i="7"/>
  <c r="N172" i="7"/>
  <c r="N180" i="7"/>
  <c r="N206" i="7"/>
  <c r="N209" i="7"/>
  <c r="N222" i="7"/>
  <c r="N225" i="7"/>
  <c r="N238" i="7"/>
  <c r="N254" i="7"/>
  <c r="N257" i="7"/>
  <c r="N270" i="7"/>
  <c r="N273" i="7"/>
  <c r="N279" i="7"/>
  <c r="N286" i="7"/>
  <c r="N289" i="7"/>
  <c r="N302" i="7"/>
  <c r="N318" i="7"/>
  <c r="N334" i="7"/>
  <c r="N337" i="7"/>
  <c r="N358" i="7"/>
  <c r="N359" i="7"/>
  <c r="N365" i="7"/>
  <c r="N7" i="7"/>
  <c r="N6" i="7"/>
  <c r="N8" i="7"/>
  <c r="N9" i="7"/>
  <c r="N14" i="7"/>
  <c r="N16" i="7"/>
  <c r="N17" i="7"/>
  <c r="N22" i="7"/>
  <c r="N24" i="7"/>
  <c r="N25" i="7"/>
  <c r="N30" i="7"/>
  <c r="N32" i="7"/>
  <c r="N33" i="7"/>
  <c r="N38" i="7"/>
  <c r="N40" i="7"/>
  <c r="N41" i="7"/>
  <c r="N46" i="7"/>
  <c r="N48" i="7"/>
  <c r="N49" i="7"/>
  <c r="N54" i="7"/>
  <c r="N56" i="7"/>
  <c r="N57" i="7"/>
  <c r="N62" i="7"/>
  <c r="N64" i="7"/>
  <c r="N65" i="7"/>
  <c r="N70" i="7"/>
  <c r="N72" i="7"/>
  <c r="N78" i="7"/>
  <c r="N86" i="7"/>
  <c r="N90" i="7"/>
  <c r="N91" i="7"/>
  <c r="N92" i="7"/>
  <c r="N96" i="7"/>
  <c r="N109" i="7"/>
  <c r="N116" i="7"/>
  <c r="N125" i="7"/>
  <c r="N132" i="7"/>
  <c r="N141" i="7"/>
  <c r="N148" i="7"/>
  <c r="N157" i="7"/>
  <c r="N165" i="7"/>
  <c r="N174" i="7"/>
  <c r="N182" i="7"/>
  <c r="N188" i="7"/>
  <c r="N193" i="7"/>
  <c r="N196" i="7"/>
  <c r="N201" i="7"/>
  <c r="N208" i="7"/>
  <c r="N210" i="7"/>
  <c r="N219" i="7"/>
  <c r="N224" i="7"/>
  <c r="N226" i="7"/>
  <c r="N235" i="7"/>
  <c r="N240" i="7"/>
  <c r="N251" i="7"/>
  <c r="N256" i="7"/>
  <c r="N258" i="7"/>
  <c r="N267" i="7"/>
  <c r="N272" i="7"/>
  <c r="N283" i="7"/>
  <c r="N288" i="7"/>
  <c r="N290" i="7"/>
  <c r="N299" i="7"/>
  <c r="N304" i="7"/>
  <c r="N315" i="7"/>
  <c r="N320" i="7"/>
  <c r="N331" i="7"/>
  <c r="N336" i="7"/>
  <c r="N353" i="7"/>
  <c r="N364" i="7"/>
  <c r="N19" i="7"/>
  <c r="N27" i="7"/>
  <c r="N35" i="7"/>
  <c r="N43" i="7"/>
  <c r="N51" i="7"/>
  <c r="N59" i="7"/>
  <c r="N67" i="7"/>
  <c r="N75" i="7"/>
  <c r="N98" i="7"/>
  <c r="N99" i="7"/>
  <c r="N100" i="7"/>
  <c r="N110" i="7"/>
  <c r="N114" i="7"/>
  <c r="N126" i="7"/>
  <c r="N130" i="7"/>
  <c r="N142" i="7"/>
  <c r="N146" i="7"/>
  <c r="N158" i="7"/>
  <c r="N162" i="7"/>
  <c r="N176" i="7"/>
  <c r="N183" i="7"/>
  <c r="N184" i="7"/>
  <c r="N190" i="7"/>
  <c r="N214" i="7"/>
  <c r="N217" i="7"/>
  <c r="N230" i="7"/>
  <c r="N233" i="7"/>
  <c r="N246" i="7"/>
  <c r="N249" i="7"/>
  <c r="N262" i="7"/>
  <c r="N278" i="7"/>
  <c r="N294" i="7"/>
  <c r="N297" i="7"/>
  <c r="N310" i="7"/>
  <c r="N313" i="7"/>
  <c r="N319" i="7"/>
  <c r="N326" i="7"/>
  <c r="N342" i="7"/>
  <c r="N343" i="7"/>
  <c r="N354" i="7"/>
  <c r="N355" i="7"/>
  <c r="N111" i="7"/>
  <c r="N117" i="7"/>
  <c r="N127" i="7"/>
  <c r="N133" i="7"/>
  <c r="N143" i="7"/>
  <c r="N149" i="7"/>
  <c r="N159" i="7"/>
  <c r="N163" i="7"/>
  <c r="N179" i="7"/>
  <c r="N195" i="7"/>
  <c r="N204" i="7"/>
  <c r="N87" i="7"/>
  <c r="N95" i="7"/>
  <c r="N103" i="7"/>
  <c r="N115" i="7"/>
  <c r="N121" i="7"/>
  <c r="N131" i="7"/>
  <c r="N137" i="7"/>
  <c r="N147" i="7"/>
  <c r="N153" i="7"/>
  <c r="N175" i="7"/>
  <c r="N191" i="7"/>
  <c r="N119" i="7"/>
  <c r="N135" i="7"/>
  <c r="N151" i="7"/>
  <c r="N171" i="7"/>
  <c r="N187" i="7"/>
  <c r="N203" i="7"/>
  <c r="N345" i="7"/>
  <c r="N361" i="7"/>
  <c r="N205" i="7"/>
  <c r="N213" i="7"/>
  <c r="N221" i="7"/>
  <c r="N229" i="7"/>
  <c r="N237" i="7"/>
  <c r="N245" i="7"/>
  <c r="N253" i="7"/>
  <c r="N261" i="7"/>
  <c r="N269" i="7"/>
  <c r="N277" i="7"/>
  <c r="N285" i="7"/>
  <c r="N293" i="7"/>
  <c r="N301" i="7"/>
  <c r="N309" i="7"/>
  <c r="N317" i="7"/>
  <c r="N325" i="7"/>
  <c r="N333" i="7"/>
  <c r="N341" i="7"/>
  <c r="N357" i="7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2" i="4"/>
  <c r="I367" i="4"/>
  <c r="G367" i="4" s="1"/>
  <c r="I368" i="4"/>
  <c r="G368" i="4" s="1"/>
  <c r="I369" i="4"/>
  <c r="G369" i="4" s="1"/>
  <c r="I370" i="4"/>
  <c r="G370" i="4" s="1"/>
  <c r="I371" i="4"/>
  <c r="G371" i="4" s="1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67" i="2"/>
  <c r="D368" i="4"/>
  <c r="D369" i="4"/>
  <c r="M369" i="4" s="1"/>
  <c r="D370" i="4"/>
  <c r="M370" i="4" s="1"/>
  <c r="D371" i="4"/>
  <c r="D367" i="4"/>
  <c r="K366" i="4"/>
  <c r="I366" i="4"/>
  <c r="L366" i="4" s="1"/>
  <c r="K365" i="4"/>
  <c r="I365" i="4"/>
  <c r="L365" i="4" s="1"/>
  <c r="K364" i="4"/>
  <c r="I364" i="4"/>
  <c r="L364" i="4" s="1"/>
  <c r="K363" i="4"/>
  <c r="I363" i="4"/>
  <c r="L363" i="4" s="1"/>
  <c r="K362" i="4"/>
  <c r="I362" i="4"/>
  <c r="L362" i="4" s="1"/>
  <c r="K361" i="4"/>
  <c r="I361" i="4"/>
  <c r="L361" i="4" s="1"/>
  <c r="K360" i="4"/>
  <c r="I360" i="4"/>
  <c r="L360" i="4" s="1"/>
  <c r="K359" i="4"/>
  <c r="I359" i="4"/>
  <c r="L359" i="4" s="1"/>
  <c r="K358" i="4"/>
  <c r="I358" i="4"/>
  <c r="L358" i="4" s="1"/>
  <c r="K357" i="4"/>
  <c r="I357" i="4"/>
  <c r="L357" i="4" s="1"/>
  <c r="K356" i="4"/>
  <c r="I356" i="4"/>
  <c r="L356" i="4" s="1"/>
  <c r="K355" i="4"/>
  <c r="I355" i="4"/>
  <c r="L355" i="4" s="1"/>
  <c r="K354" i="4"/>
  <c r="I354" i="4"/>
  <c r="L354" i="4" s="1"/>
  <c r="K353" i="4"/>
  <c r="I353" i="4"/>
  <c r="L353" i="4" s="1"/>
  <c r="K352" i="4"/>
  <c r="I352" i="4"/>
  <c r="L352" i="4" s="1"/>
  <c r="K351" i="4"/>
  <c r="I351" i="4"/>
  <c r="L351" i="4" s="1"/>
  <c r="K350" i="4"/>
  <c r="I350" i="4"/>
  <c r="L350" i="4" s="1"/>
  <c r="K349" i="4"/>
  <c r="I349" i="4"/>
  <c r="L349" i="4" s="1"/>
  <c r="K348" i="4"/>
  <c r="I348" i="4"/>
  <c r="L348" i="4" s="1"/>
  <c r="K347" i="4"/>
  <c r="I347" i="4"/>
  <c r="L347" i="4" s="1"/>
  <c r="K346" i="4"/>
  <c r="I346" i="4"/>
  <c r="L346" i="4" s="1"/>
  <c r="K345" i="4"/>
  <c r="I345" i="4"/>
  <c r="L345" i="4" s="1"/>
  <c r="K344" i="4"/>
  <c r="I344" i="4"/>
  <c r="L344" i="4" s="1"/>
  <c r="K343" i="4"/>
  <c r="I343" i="4"/>
  <c r="L343" i="4" s="1"/>
  <c r="K342" i="4"/>
  <c r="I342" i="4"/>
  <c r="L342" i="4" s="1"/>
  <c r="K341" i="4"/>
  <c r="I341" i="4"/>
  <c r="L341" i="4" s="1"/>
  <c r="K340" i="4"/>
  <c r="I340" i="4"/>
  <c r="L340" i="4" s="1"/>
  <c r="K339" i="4"/>
  <c r="I339" i="4"/>
  <c r="L339" i="4" s="1"/>
  <c r="K338" i="4"/>
  <c r="I338" i="4"/>
  <c r="L338" i="4" s="1"/>
  <c r="K337" i="4"/>
  <c r="I337" i="4"/>
  <c r="L337" i="4" s="1"/>
  <c r="K336" i="4"/>
  <c r="I336" i="4"/>
  <c r="L336" i="4" s="1"/>
  <c r="K335" i="4"/>
  <c r="I335" i="4"/>
  <c r="L335" i="4" s="1"/>
  <c r="K334" i="4"/>
  <c r="I334" i="4"/>
  <c r="L334" i="4" s="1"/>
  <c r="K333" i="4"/>
  <c r="I333" i="4"/>
  <c r="L333" i="4" s="1"/>
  <c r="K332" i="4"/>
  <c r="I332" i="4"/>
  <c r="L332" i="4" s="1"/>
  <c r="K331" i="4"/>
  <c r="I331" i="4"/>
  <c r="L331" i="4" s="1"/>
  <c r="K330" i="4"/>
  <c r="I330" i="4"/>
  <c r="L330" i="4" s="1"/>
  <c r="K329" i="4"/>
  <c r="I329" i="4"/>
  <c r="L329" i="4" s="1"/>
  <c r="K328" i="4"/>
  <c r="I328" i="4"/>
  <c r="L328" i="4" s="1"/>
  <c r="K327" i="4"/>
  <c r="I327" i="4"/>
  <c r="L327" i="4" s="1"/>
  <c r="K326" i="4"/>
  <c r="I326" i="4"/>
  <c r="L326" i="4" s="1"/>
  <c r="K325" i="4"/>
  <c r="I325" i="4"/>
  <c r="L325" i="4" s="1"/>
  <c r="K324" i="4"/>
  <c r="I324" i="4"/>
  <c r="L324" i="4" s="1"/>
  <c r="K323" i="4"/>
  <c r="I323" i="4"/>
  <c r="L323" i="4" s="1"/>
  <c r="K322" i="4"/>
  <c r="I322" i="4"/>
  <c r="L322" i="4" s="1"/>
  <c r="K321" i="4"/>
  <c r="I321" i="4"/>
  <c r="L321" i="4" s="1"/>
  <c r="K320" i="4"/>
  <c r="I320" i="4"/>
  <c r="L320" i="4" s="1"/>
  <c r="K319" i="4"/>
  <c r="I319" i="4"/>
  <c r="L319" i="4" s="1"/>
  <c r="K318" i="4"/>
  <c r="I318" i="4"/>
  <c r="L318" i="4" s="1"/>
  <c r="K317" i="4"/>
  <c r="I317" i="4"/>
  <c r="L317" i="4" s="1"/>
  <c r="K316" i="4"/>
  <c r="I316" i="4"/>
  <c r="L316" i="4" s="1"/>
  <c r="K315" i="4"/>
  <c r="I315" i="4"/>
  <c r="L315" i="4" s="1"/>
  <c r="K314" i="4"/>
  <c r="I314" i="4"/>
  <c r="L314" i="4" s="1"/>
  <c r="K313" i="4"/>
  <c r="I313" i="4"/>
  <c r="L313" i="4" s="1"/>
  <c r="K312" i="4"/>
  <c r="I312" i="4"/>
  <c r="L312" i="4" s="1"/>
  <c r="K311" i="4"/>
  <c r="I311" i="4"/>
  <c r="L311" i="4" s="1"/>
  <c r="K310" i="4"/>
  <c r="I310" i="4"/>
  <c r="L310" i="4" s="1"/>
  <c r="K309" i="4"/>
  <c r="I309" i="4"/>
  <c r="L309" i="4" s="1"/>
  <c r="K308" i="4"/>
  <c r="I308" i="4"/>
  <c r="L308" i="4" s="1"/>
  <c r="K307" i="4"/>
  <c r="I307" i="4"/>
  <c r="L307" i="4" s="1"/>
  <c r="K306" i="4"/>
  <c r="I306" i="4"/>
  <c r="L306" i="4" s="1"/>
  <c r="K305" i="4"/>
  <c r="I305" i="4"/>
  <c r="L305" i="4" s="1"/>
  <c r="K304" i="4"/>
  <c r="I304" i="4"/>
  <c r="L304" i="4" s="1"/>
  <c r="K303" i="4"/>
  <c r="I303" i="4"/>
  <c r="L303" i="4" s="1"/>
  <c r="K302" i="4"/>
  <c r="I302" i="4"/>
  <c r="L302" i="4" s="1"/>
  <c r="K301" i="4"/>
  <c r="I301" i="4"/>
  <c r="L301" i="4" s="1"/>
  <c r="K300" i="4"/>
  <c r="I300" i="4"/>
  <c r="L300" i="4" s="1"/>
  <c r="K299" i="4"/>
  <c r="I299" i="4"/>
  <c r="L299" i="4" s="1"/>
  <c r="K298" i="4"/>
  <c r="I298" i="4"/>
  <c r="L298" i="4" s="1"/>
  <c r="K297" i="4"/>
  <c r="I297" i="4"/>
  <c r="L297" i="4" s="1"/>
  <c r="K296" i="4"/>
  <c r="I296" i="4"/>
  <c r="L296" i="4" s="1"/>
  <c r="K295" i="4"/>
  <c r="I295" i="4"/>
  <c r="L295" i="4" s="1"/>
  <c r="K294" i="4"/>
  <c r="I294" i="4"/>
  <c r="L294" i="4" s="1"/>
  <c r="K293" i="4"/>
  <c r="I293" i="4"/>
  <c r="L293" i="4" s="1"/>
  <c r="K292" i="4"/>
  <c r="I292" i="4"/>
  <c r="L292" i="4" s="1"/>
  <c r="K291" i="4"/>
  <c r="I291" i="4"/>
  <c r="L291" i="4" s="1"/>
  <c r="K290" i="4"/>
  <c r="I290" i="4"/>
  <c r="L290" i="4" s="1"/>
  <c r="K289" i="4"/>
  <c r="I289" i="4"/>
  <c r="L289" i="4" s="1"/>
  <c r="K288" i="4"/>
  <c r="I288" i="4"/>
  <c r="L288" i="4" s="1"/>
  <c r="K287" i="4"/>
  <c r="I287" i="4"/>
  <c r="L287" i="4" s="1"/>
  <c r="K286" i="4"/>
  <c r="I286" i="4"/>
  <c r="L286" i="4" s="1"/>
  <c r="K285" i="4"/>
  <c r="I285" i="4"/>
  <c r="L285" i="4" s="1"/>
  <c r="K284" i="4"/>
  <c r="I284" i="4"/>
  <c r="L284" i="4" s="1"/>
  <c r="K283" i="4"/>
  <c r="I283" i="4"/>
  <c r="L283" i="4" s="1"/>
  <c r="K282" i="4"/>
  <c r="I282" i="4"/>
  <c r="L282" i="4" s="1"/>
  <c r="K281" i="4"/>
  <c r="I281" i="4"/>
  <c r="L281" i="4" s="1"/>
  <c r="K280" i="4"/>
  <c r="I280" i="4"/>
  <c r="L280" i="4" s="1"/>
  <c r="K279" i="4"/>
  <c r="I279" i="4"/>
  <c r="L279" i="4" s="1"/>
  <c r="K278" i="4"/>
  <c r="I278" i="4"/>
  <c r="L278" i="4" s="1"/>
  <c r="K277" i="4"/>
  <c r="I277" i="4"/>
  <c r="L277" i="4" s="1"/>
  <c r="K276" i="4"/>
  <c r="I276" i="4"/>
  <c r="L276" i="4" s="1"/>
  <c r="K275" i="4"/>
  <c r="I275" i="4"/>
  <c r="L275" i="4" s="1"/>
  <c r="K274" i="4"/>
  <c r="I274" i="4"/>
  <c r="L274" i="4" s="1"/>
  <c r="K273" i="4"/>
  <c r="I273" i="4"/>
  <c r="L273" i="4" s="1"/>
  <c r="K272" i="4"/>
  <c r="I272" i="4"/>
  <c r="L272" i="4" s="1"/>
  <c r="K271" i="4"/>
  <c r="I271" i="4"/>
  <c r="L271" i="4" s="1"/>
  <c r="K270" i="4"/>
  <c r="I270" i="4"/>
  <c r="L270" i="4" s="1"/>
  <c r="K269" i="4"/>
  <c r="I269" i="4"/>
  <c r="L269" i="4" s="1"/>
  <c r="K268" i="4"/>
  <c r="I268" i="4"/>
  <c r="L268" i="4" s="1"/>
  <c r="K267" i="4"/>
  <c r="I267" i="4"/>
  <c r="L267" i="4" s="1"/>
  <c r="K266" i="4"/>
  <c r="I266" i="4"/>
  <c r="L266" i="4" s="1"/>
  <c r="K265" i="4"/>
  <c r="I265" i="4"/>
  <c r="L265" i="4" s="1"/>
  <c r="K264" i="4"/>
  <c r="I264" i="4"/>
  <c r="L264" i="4" s="1"/>
  <c r="K263" i="4"/>
  <c r="I263" i="4"/>
  <c r="L263" i="4" s="1"/>
  <c r="K262" i="4"/>
  <c r="I262" i="4"/>
  <c r="L262" i="4" s="1"/>
  <c r="K261" i="4"/>
  <c r="I261" i="4"/>
  <c r="L261" i="4" s="1"/>
  <c r="K260" i="4"/>
  <c r="I260" i="4"/>
  <c r="L260" i="4" s="1"/>
  <c r="K259" i="4"/>
  <c r="I259" i="4"/>
  <c r="L259" i="4" s="1"/>
  <c r="K258" i="4"/>
  <c r="I258" i="4"/>
  <c r="L258" i="4" s="1"/>
  <c r="K257" i="4"/>
  <c r="I257" i="4"/>
  <c r="L257" i="4" s="1"/>
  <c r="K256" i="4"/>
  <c r="I256" i="4"/>
  <c r="L256" i="4" s="1"/>
  <c r="K255" i="4"/>
  <c r="I255" i="4"/>
  <c r="L255" i="4" s="1"/>
  <c r="K254" i="4"/>
  <c r="I254" i="4"/>
  <c r="L254" i="4" s="1"/>
  <c r="K253" i="4"/>
  <c r="I253" i="4"/>
  <c r="L253" i="4" s="1"/>
  <c r="K252" i="4"/>
  <c r="I252" i="4"/>
  <c r="L252" i="4" s="1"/>
  <c r="K251" i="4"/>
  <c r="I251" i="4"/>
  <c r="L251" i="4" s="1"/>
  <c r="K250" i="4"/>
  <c r="I250" i="4"/>
  <c r="L250" i="4" s="1"/>
  <c r="K249" i="4"/>
  <c r="I249" i="4"/>
  <c r="L249" i="4" s="1"/>
  <c r="K248" i="4"/>
  <c r="I248" i="4"/>
  <c r="L248" i="4" s="1"/>
  <c r="K247" i="4"/>
  <c r="I247" i="4"/>
  <c r="L247" i="4" s="1"/>
  <c r="K246" i="4"/>
  <c r="I246" i="4"/>
  <c r="L246" i="4" s="1"/>
  <c r="K245" i="4"/>
  <c r="I245" i="4"/>
  <c r="L245" i="4" s="1"/>
  <c r="K244" i="4"/>
  <c r="I244" i="4"/>
  <c r="L244" i="4" s="1"/>
  <c r="K243" i="4"/>
  <c r="I243" i="4"/>
  <c r="L243" i="4" s="1"/>
  <c r="K242" i="4"/>
  <c r="I242" i="4"/>
  <c r="L242" i="4" s="1"/>
  <c r="K241" i="4"/>
  <c r="I241" i="4"/>
  <c r="L241" i="4" s="1"/>
  <c r="K240" i="4"/>
  <c r="I240" i="4"/>
  <c r="L240" i="4" s="1"/>
  <c r="K239" i="4"/>
  <c r="I239" i="4"/>
  <c r="L239" i="4" s="1"/>
  <c r="K238" i="4"/>
  <c r="I238" i="4"/>
  <c r="L238" i="4" s="1"/>
  <c r="K237" i="4"/>
  <c r="I237" i="4"/>
  <c r="L237" i="4" s="1"/>
  <c r="K236" i="4"/>
  <c r="I236" i="4"/>
  <c r="L236" i="4" s="1"/>
  <c r="K235" i="4"/>
  <c r="I235" i="4"/>
  <c r="L235" i="4" s="1"/>
  <c r="K234" i="4"/>
  <c r="I234" i="4"/>
  <c r="L234" i="4" s="1"/>
  <c r="K233" i="4"/>
  <c r="I233" i="4"/>
  <c r="L233" i="4" s="1"/>
  <c r="K232" i="4"/>
  <c r="I232" i="4"/>
  <c r="L232" i="4" s="1"/>
  <c r="K231" i="4"/>
  <c r="I231" i="4"/>
  <c r="L231" i="4" s="1"/>
  <c r="K230" i="4"/>
  <c r="I230" i="4"/>
  <c r="L230" i="4" s="1"/>
  <c r="K229" i="4"/>
  <c r="I229" i="4"/>
  <c r="L229" i="4" s="1"/>
  <c r="K228" i="4"/>
  <c r="I228" i="4"/>
  <c r="L228" i="4" s="1"/>
  <c r="K227" i="4"/>
  <c r="I227" i="4"/>
  <c r="L227" i="4" s="1"/>
  <c r="K226" i="4"/>
  <c r="I226" i="4"/>
  <c r="L226" i="4" s="1"/>
  <c r="K225" i="4"/>
  <c r="I225" i="4"/>
  <c r="L225" i="4" s="1"/>
  <c r="K224" i="4"/>
  <c r="I224" i="4"/>
  <c r="L224" i="4" s="1"/>
  <c r="K223" i="4"/>
  <c r="I223" i="4"/>
  <c r="L223" i="4" s="1"/>
  <c r="K222" i="4"/>
  <c r="I222" i="4"/>
  <c r="L222" i="4" s="1"/>
  <c r="K221" i="4"/>
  <c r="I221" i="4"/>
  <c r="L221" i="4" s="1"/>
  <c r="K220" i="4"/>
  <c r="I220" i="4"/>
  <c r="L220" i="4" s="1"/>
  <c r="K219" i="4"/>
  <c r="I219" i="4"/>
  <c r="L219" i="4" s="1"/>
  <c r="K218" i="4"/>
  <c r="I218" i="4"/>
  <c r="L218" i="4" s="1"/>
  <c r="K217" i="4"/>
  <c r="I217" i="4"/>
  <c r="L217" i="4" s="1"/>
  <c r="K216" i="4"/>
  <c r="I216" i="4"/>
  <c r="L216" i="4" s="1"/>
  <c r="K215" i="4"/>
  <c r="I215" i="4"/>
  <c r="L215" i="4" s="1"/>
  <c r="K214" i="4"/>
  <c r="I214" i="4"/>
  <c r="L214" i="4" s="1"/>
  <c r="K213" i="4"/>
  <c r="I213" i="4"/>
  <c r="L213" i="4" s="1"/>
  <c r="K212" i="4"/>
  <c r="I212" i="4"/>
  <c r="L212" i="4" s="1"/>
  <c r="K211" i="4"/>
  <c r="I211" i="4"/>
  <c r="L211" i="4" s="1"/>
  <c r="K210" i="4"/>
  <c r="I210" i="4"/>
  <c r="L210" i="4" s="1"/>
  <c r="K209" i="4"/>
  <c r="I209" i="4"/>
  <c r="L209" i="4" s="1"/>
  <c r="K208" i="4"/>
  <c r="I208" i="4"/>
  <c r="L208" i="4" s="1"/>
  <c r="K207" i="4"/>
  <c r="I207" i="4"/>
  <c r="L207" i="4" s="1"/>
  <c r="K206" i="4"/>
  <c r="I206" i="4"/>
  <c r="L206" i="4" s="1"/>
  <c r="K205" i="4"/>
  <c r="I205" i="4"/>
  <c r="L205" i="4" s="1"/>
  <c r="K204" i="4"/>
  <c r="I204" i="4"/>
  <c r="L204" i="4" s="1"/>
  <c r="K203" i="4"/>
  <c r="I203" i="4"/>
  <c r="L203" i="4" s="1"/>
  <c r="K202" i="4"/>
  <c r="I202" i="4"/>
  <c r="L202" i="4" s="1"/>
  <c r="K201" i="4"/>
  <c r="I201" i="4"/>
  <c r="L201" i="4" s="1"/>
  <c r="K200" i="4"/>
  <c r="I200" i="4"/>
  <c r="L200" i="4" s="1"/>
  <c r="K199" i="4"/>
  <c r="I199" i="4"/>
  <c r="L199" i="4" s="1"/>
  <c r="K198" i="4"/>
  <c r="I198" i="4"/>
  <c r="L198" i="4" s="1"/>
  <c r="K197" i="4"/>
  <c r="I197" i="4"/>
  <c r="L197" i="4" s="1"/>
  <c r="K196" i="4"/>
  <c r="I196" i="4"/>
  <c r="L196" i="4" s="1"/>
  <c r="K195" i="4"/>
  <c r="I195" i="4"/>
  <c r="L195" i="4" s="1"/>
  <c r="K194" i="4"/>
  <c r="I194" i="4"/>
  <c r="L194" i="4" s="1"/>
  <c r="K193" i="4"/>
  <c r="I193" i="4"/>
  <c r="L193" i="4" s="1"/>
  <c r="K192" i="4"/>
  <c r="I192" i="4"/>
  <c r="L192" i="4" s="1"/>
  <c r="K191" i="4"/>
  <c r="I191" i="4"/>
  <c r="L191" i="4" s="1"/>
  <c r="K190" i="4"/>
  <c r="I190" i="4"/>
  <c r="L190" i="4" s="1"/>
  <c r="K189" i="4"/>
  <c r="I189" i="4"/>
  <c r="L189" i="4" s="1"/>
  <c r="K188" i="4"/>
  <c r="I188" i="4"/>
  <c r="L188" i="4" s="1"/>
  <c r="K187" i="4"/>
  <c r="I187" i="4"/>
  <c r="L187" i="4" s="1"/>
  <c r="K186" i="4"/>
  <c r="I186" i="4"/>
  <c r="L186" i="4" s="1"/>
  <c r="K185" i="4"/>
  <c r="I185" i="4"/>
  <c r="L185" i="4" s="1"/>
  <c r="K184" i="4"/>
  <c r="I184" i="4"/>
  <c r="L184" i="4" s="1"/>
  <c r="K183" i="4"/>
  <c r="I183" i="4"/>
  <c r="L183" i="4" s="1"/>
  <c r="K182" i="4"/>
  <c r="I182" i="4"/>
  <c r="L182" i="4" s="1"/>
  <c r="K181" i="4"/>
  <c r="I181" i="4"/>
  <c r="L181" i="4" s="1"/>
  <c r="K180" i="4"/>
  <c r="I180" i="4"/>
  <c r="L180" i="4" s="1"/>
  <c r="K179" i="4"/>
  <c r="I179" i="4"/>
  <c r="L179" i="4" s="1"/>
  <c r="K178" i="4"/>
  <c r="I178" i="4"/>
  <c r="L178" i="4" s="1"/>
  <c r="K177" i="4"/>
  <c r="I177" i="4"/>
  <c r="L177" i="4" s="1"/>
  <c r="K176" i="4"/>
  <c r="I176" i="4"/>
  <c r="L176" i="4" s="1"/>
  <c r="K175" i="4"/>
  <c r="I175" i="4"/>
  <c r="L175" i="4" s="1"/>
  <c r="K174" i="4"/>
  <c r="I174" i="4"/>
  <c r="L174" i="4" s="1"/>
  <c r="K173" i="4"/>
  <c r="I173" i="4"/>
  <c r="L173" i="4" s="1"/>
  <c r="K172" i="4"/>
  <c r="I172" i="4"/>
  <c r="L172" i="4" s="1"/>
  <c r="K171" i="4"/>
  <c r="I171" i="4"/>
  <c r="L171" i="4" s="1"/>
  <c r="K170" i="4"/>
  <c r="I170" i="4"/>
  <c r="L170" i="4" s="1"/>
  <c r="K169" i="4"/>
  <c r="I169" i="4"/>
  <c r="L169" i="4" s="1"/>
  <c r="K168" i="4"/>
  <c r="I168" i="4"/>
  <c r="L168" i="4" s="1"/>
  <c r="K167" i="4"/>
  <c r="I167" i="4"/>
  <c r="L167" i="4" s="1"/>
  <c r="K166" i="4"/>
  <c r="I166" i="4"/>
  <c r="L166" i="4" s="1"/>
  <c r="K165" i="4"/>
  <c r="I165" i="4"/>
  <c r="L165" i="4" s="1"/>
  <c r="K164" i="4"/>
  <c r="I164" i="4"/>
  <c r="L164" i="4" s="1"/>
  <c r="K163" i="4"/>
  <c r="I163" i="4"/>
  <c r="L163" i="4" s="1"/>
  <c r="K162" i="4"/>
  <c r="I162" i="4"/>
  <c r="L162" i="4" s="1"/>
  <c r="K161" i="4"/>
  <c r="I161" i="4"/>
  <c r="L161" i="4" s="1"/>
  <c r="K160" i="4"/>
  <c r="I160" i="4"/>
  <c r="L160" i="4" s="1"/>
  <c r="K159" i="4"/>
  <c r="I159" i="4"/>
  <c r="L159" i="4" s="1"/>
  <c r="K158" i="4"/>
  <c r="I158" i="4"/>
  <c r="L158" i="4" s="1"/>
  <c r="K157" i="4"/>
  <c r="I157" i="4"/>
  <c r="L157" i="4" s="1"/>
  <c r="K156" i="4"/>
  <c r="I156" i="4"/>
  <c r="L156" i="4" s="1"/>
  <c r="K155" i="4"/>
  <c r="I155" i="4"/>
  <c r="L155" i="4" s="1"/>
  <c r="K154" i="4"/>
  <c r="I154" i="4"/>
  <c r="L154" i="4" s="1"/>
  <c r="K153" i="4"/>
  <c r="I153" i="4"/>
  <c r="L153" i="4" s="1"/>
  <c r="K152" i="4"/>
  <c r="I152" i="4"/>
  <c r="L152" i="4" s="1"/>
  <c r="K151" i="4"/>
  <c r="I151" i="4"/>
  <c r="L151" i="4" s="1"/>
  <c r="K150" i="4"/>
  <c r="I150" i="4"/>
  <c r="L150" i="4" s="1"/>
  <c r="K149" i="4"/>
  <c r="I149" i="4"/>
  <c r="L149" i="4" s="1"/>
  <c r="K148" i="4"/>
  <c r="I148" i="4"/>
  <c r="L148" i="4" s="1"/>
  <c r="K147" i="4"/>
  <c r="I147" i="4"/>
  <c r="L147" i="4" s="1"/>
  <c r="K146" i="4"/>
  <c r="I146" i="4"/>
  <c r="L146" i="4" s="1"/>
  <c r="K145" i="4"/>
  <c r="I145" i="4"/>
  <c r="L145" i="4" s="1"/>
  <c r="K144" i="4"/>
  <c r="I144" i="4"/>
  <c r="L144" i="4" s="1"/>
  <c r="K143" i="4"/>
  <c r="I143" i="4"/>
  <c r="L143" i="4" s="1"/>
  <c r="K142" i="4"/>
  <c r="I142" i="4"/>
  <c r="L142" i="4" s="1"/>
  <c r="K141" i="4"/>
  <c r="I141" i="4"/>
  <c r="L141" i="4" s="1"/>
  <c r="K140" i="4"/>
  <c r="I140" i="4"/>
  <c r="L140" i="4" s="1"/>
  <c r="N140" i="4" s="1"/>
  <c r="K139" i="4"/>
  <c r="I139" i="4"/>
  <c r="L139" i="4" s="1"/>
  <c r="K138" i="4"/>
  <c r="I138" i="4"/>
  <c r="L138" i="4" s="1"/>
  <c r="K137" i="4"/>
  <c r="I137" i="4"/>
  <c r="L137" i="4" s="1"/>
  <c r="K136" i="4"/>
  <c r="I136" i="4"/>
  <c r="L136" i="4" s="1"/>
  <c r="K135" i="4"/>
  <c r="I135" i="4"/>
  <c r="L135" i="4" s="1"/>
  <c r="K134" i="4"/>
  <c r="I134" i="4"/>
  <c r="L134" i="4" s="1"/>
  <c r="K133" i="4"/>
  <c r="I133" i="4"/>
  <c r="L133" i="4" s="1"/>
  <c r="K132" i="4"/>
  <c r="I132" i="4"/>
  <c r="L132" i="4" s="1"/>
  <c r="K131" i="4"/>
  <c r="I131" i="4"/>
  <c r="L131" i="4" s="1"/>
  <c r="K130" i="4"/>
  <c r="I130" i="4"/>
  <c r="L130" i="4" s="1"/>
  <c r="K129" i="4"/>
  <c r="I129" i="4"/>
  <c r="L129" i="4" s="1"/>
  <c r="K128" i="4"/>
  <c r="I128" i="4"/>
  <c r="L128" i="4" s="1"/>
  <c r="K127" i="4"/>
  <c r="I127" i="4"/>
  <c r="L127" i="4" s="1"/>
  <c r="K126" i="4"/>
  <c r="I126" i="4"/>
  <c r="L126" i="4" s="1"/>
  <c r="K125" i="4"/>
  <c r="I125" i="4"/>
  <c r="L125" i="4" s="1"/>
  <c r="K124" i="4"/>
  <c r="I124" i="4"/>
  <c r="L124" i="4" s="1"/>
  <c r="N124" i="4" s="1"/>
  <c r="K123" i="4"/>
  <c r="I123" i="4"/>
  <c r="L123" i="4" s="1"/>
  <c r="K122" i="4"/>
  <c r="I122" i="4"/>
  <c r="L122" i="4" s="1"/>
  <c r="K121" i="4"/>
  <c r="I121" i="4"/>
  <c r="L121" i="4" s="1"/>
  <c r="K120" i="4"/>
  <c r="I120" i="4"/>
  <c r="L120" i="4" s="1"/>
  <c r="K119" i="4"/>
  <c r="I119" i="4"/>
  <c r="L119" i="4" s="1"/>
  <c r="K118" i="4"/>
  <c r="I118" i="4"/>
  <c r="L118" i="4" s="1"/>
  <c r="L117" i="4"/>
  <c r="K117" i="4"/>
  <c r="I117" i="4"/>
  <c r="K116" i="4"/>
  <c r="I116" i="4"/>
  <c r="L116" i="4" s="1"/>
  <c r="K115" i="4"/>
  <c r="I115" i="4"/>
  <c r="L115" i="4" s="1"/>
  <c r="K114" i="4"/>
  <c r="I114" i="4"/>
  <c r="L114" i="4" s="1"/>
  <c r="K113" i="4"/>
  <c r="I113" i="4"/>
  <c r="L113" i="4" s="1"/>
  <c r="K112" i="4"/>
  <c r="I112" i="4"/>
  <c r="L112" i="4" s="1"/>
  <c r="K111" i="4"/>
  <c r="I111" i="4"/>
  <c r="L111" i="4" s="1"/>
  <c r="K110" i="4"/>
  <c r="I110" i="4"/>
  <c r="L110" i="4" s="1"/>
  <c r="K109" i="4"/>
  <c r="I109" i="4"/>
  <c r="L109" i="4" s="1"/>
  <c r="K108" i="4"/>
  <c r="I108" i="4"/>
  <c r="L108" i="4" s="1"/>
  <c r="K107" i="4"/>
  <c r="I107" i="4"/>
  <c r="L107" i="4" s="1"/>
  <c r="K106" i="4"/>
  <c r="I106" i="4"/>
  <c r="L106" i="4" s="1"/>
  <c r="K105" i="4"/>
  <c r="I105" i="4"/>
  <c r="L105" i="4" s="1"/>
  <c r="K104" i="4"/>
  <c r="I104" i="4"/>
  <c r="L104" i="4" s="1"/>
  <c r="K103" i="4"/>
  <c r="I103" i="4"/>
  <c r="L103" i="4" s="1"/>
  <c r="K102" i="4"/>
  <c r="I102" i="4"/>
  <c r="L102" i="4" s="1"/>
  <c r="K101" i="4"/>
  <c r="I101" i="4"/>
  <c r="L101" i="4" s="1"/>
  <c r="K100" i="4"/>
  <c r="I100" i="4"/>
  <c r="L100" i="4" s="1"/>
  <c r="K99" i="4"/>
  <c r="I99" i="4"/>
  <c r="L99" i="4" s="1"/>
  <c r="K98" i="4"/>
  <c r="I98" i="4"/>
  <c r="L98" i="4" s="1"/>
  <c r="K97" i="4"/>
  <c r="I97" i="4"/>
  <c r="L97" i="4" s="1"/>
  <c r="K96" i="4"/>
  <c r="I96" i="4"/>
  <c r="L96" i="4" s="1"/>
  <c r="K95" i="4"/>
  <c r="I95" i="4"/>
  <c r="L95" i="4" s="1"/>
  <c r="K94" i="4"/>
  <c r="I94" i="4"/>
  <c r="L94" i="4" s="1"/>
  <c r="K93" i="4"/>
  <c r="I93" i="4"/>
  <c r="L93" i="4" s="1"/>
  <c r="K92" i="4"/>
  <c r="I92" i="4"/>
  <c r="L92" i="4" s="1"/>
  <c r="K91" i="4"/>
  <c r="I91" i="4"/>
  <c r="L91" i="4" s="1"/>
  <c r="K90" i="4"/>
  <c r="I90" i="4"/>
  <c r="L90" i="4" s="1"/>
  <c r="K89" i="4"/>
  <c r="I89" i="4"/>
  <c r="L89" i="4" s="1"/>
  <c r="K88" i="4"/>
  <c r="I88" i="4"/>
  <c r="L88" i="4" s="1"/>
  <c r="K87" i="4"/>
  <c r="I87" i="4"/>
  <c r="L87" i="4" s="1"/>
  <c r="K86" i="4"/>
  <c r="I86" i="4"/>
  <c r="L86" i="4" s="1"/>
  <c r="K85" i="4"/>
  <c r="I85" i="4"/>
  <c r="L85" i="4" s="1"/>
  <c r="K84" i="4"/>
  <c r="I84" i="4"/>
  <c r="L84" i="4" s="1"/>
  <c r="K83" i="4"/>
  <c r="I83" i="4"/>
  <c r="L83" i="4" s="1"/>
  <c r="K82" i="4"/>
  <c r="I82" i="4"/>
  <c r="L82" i="4" s="1"/>
  <c r="K81" i="4"/>
  <c r="I81" i="4"/>
  <c r="L81" i="4" s="1"/>
  <c r="K80" i="4"/>
  <c r="I80" i="4"/>
  <c r="L80" i="4" s="1"/>
  <c r="K79" i="4"/>
  <c r="I79" i="4"/>
  <c r="L79" i="4" s="1"/>
  <c r="K78" i="4"/>
  <c r="I78" i="4"/>
  <c r="L78" i="4" s="1"/>
  <c r="K77" i="4"/>
  <c r="I77" i="4"/>
  <c r="L77" i="4" s="1"/>
  <c r="K76" i="4"/>
  <c r="I76" i="4"/>
  <c r="L76" i="4" s="1"/>
  <c r="K75" i="4"/>
  <c r="I75" i="4"/>
  <c r="L75" i="4" s="1"/>
  <c r="K74" i="4"/>
  <c r="I74" i="4"/>
  <c r="L74" i="4" s="1"/>
  <c r="K73" i="4"/>
  <c r="I73" i="4"/>
  <c r="L73" i="4" s="1"/>
  <c r="K72" i="4"/>
  <c r="I72" i="4"/>
  <c r="L72" i="4" s="1"/>
  <c r="K71" i="4"/>
  <c r="I71" i="4"/>
  <c r="L71" i="4" s="1"/>
  <c r="K70" i="4"/>
  <c r="I70" i="4"/>
  <c r="L70" i="4" s="1"/>
  <c r="K69" i="4"/>
  <c r="I69" i="4"/>
  <c r="L69" i="4" s="1"/>
  <c r="K68" i="4"/>
  <c r="I68" i="4"/>
  <c r="L68" i="4" s="1"/>
  <c r="K67" i="4"/>
  <c r="I67" i="4"/>
  <c r="L67" i="4" s="1"/>
  <c r="K66" i="4"/>
  <c r="I66" i="4"/>
  <c r="L66" i="4" s="1"/>
  <c r="K65" i="4"/>
  <c r="I65" i="4"/>
  <c r="L65" i="4" s="1"/>
  <c r="K64" i="4"/>
  <c r="I64" i="4"/>
  <c r="L64" i="4" s="1"/>
  <c r="K63" i="4"/>
  <c r="I63" i="4"/>
  <c r="L63" i="4" s="1"/>
  <c r="K62" i="4"/>
  <c r="I62" i="4"/>
  <c r="L62" i="4" s="1"/>
  <c r="K61" i="4"/>
  <c r="I61" i="4"/>
  <c r="L61" i="4" s="1"/>
  <c r="K60" i="4"/>
  <c r="I60" i="4"/>
  <c r="L60" i="4" s="1"/>
  <c r="K59" i="4"/>
  <c r="I59" i="4"/>
  <c r="L59" i="4" s="1"/>
  <c r="K58" i="4"/>
  <c r="I58" i="4"/>
  <c r="L58" i="4" s="1"/>
  <c r="K57" i="4"/>
  <c r="I57" i="4"/>
  <c r="L57" i="4" s="1"/>
  <c r="K56" i="4"/>
  <c r="I56" i="4"/>
  <c r="L56" i="4" s="1"/>
  <c r="K55" i="4"/>
  <c r="I55" i="4"/>
  <c r="L55" i="4" s="1"/>
  <c r="K54" i="4"/>
  <c r="I54" i="4"/>
  <c r="L54" i="4" s="1"/>
  <c r="K53" i="4"/>
  <c r="I53" i="4"/>
  <c r="L53" i="4" s="1"/>
  <c r="K52" i="4"/>
  <c r="I52" i="4"/>
  <c r="L52" i="4" s="1"/>
  <c r="K51" i="4"/>
  <c r="I51" i="4"/>
  <c r="L51" i="4" s="1"/>
  <c r="K50" i="4"/>
  <c r="I50" i="4"/>
  <c r="L50" i="4" s="1"/>
  <c r="K49" i="4"/>
  <c r="I49" i="4"/>
  <c r="L49" i="4" s="1"/>
  <c r="K48" i="4"/>
  <c r="I48" i="4"/>
  <c r="L48" i="4" s="1"/>
  <c r="K47" i="4"/>
  <c r="I47" i="4"/>
  <c r="L47" i="4" s="1"/>
  <c r="K46" i="4"/>
  <c r="I46" i="4"/>
  <c r="L46" i="4" s="1"/>
  <c r="K45" i="4"/>
  <c r="I45" i="4"/>
  <c r="L45" i="4" s="1"/>
  <c r="K44" i="4"/>
  <c r="I44" i="4"/>
  <c r="L44" i="4" s="1"/>
  <c r="K43" i="4"/>
  <c r="I43" i="4"/>
  <c r="L43" i="4" s="1"/>
  <c r="K42" i="4"/>
  <c r="I42" i="4"/>
  <c r="L42" i="4" s="1"/>
  <c r="K41" i="4"/>
  <c r="I41" i="4"/>
  <c r="L41" i="4" s="1"/>
  <c r="K40" i="4"/>
  <c r="I40" i="4"/>
  <c r="L40" i="4" s="1"/>
  <c r="K39" i="4"/>
  <c r="I39" i="4"/>
  <c r="L39" i="4" s="1"/>
  <c r="K38" i="4"/>
  <c r="I38" i="4"/>
  <c r="L38" i="4" s="1"/>
  <c r="K37" i="4"/>
  <c r="I37" i="4"/>
  <c r="L37" i="4" s="1"/>
  <c r="K36" i="4"/>
  <c r="I36" i="4"/>
  <c r="L36" i="4" s="1"/>
  <c r="K35" i="4"/>
  <c r="I35" i="4"/>
  <c r="L35" i="4" s="1"/>
  <c r="K34" i="4"/>
  <c r="I34" i="4"/>
  <c r="L34" i="4" s="1"/>
  <c r="K33" i="4"/>
  <c r="I33" i="4"/>
  <c r="L33" i="4" s="1"/>
  <c r="K32" i="4"/>
  <c r="I32" i="4"/>
  <c r="L32" i="4" s="1"/>
  <c r="K31" i="4"/>
  <c r="I31" i="4"/>
  <c r="L31" i="4" s="1"/>
  <c r="K30" i="4"/>
  <c r="I30" i="4"/>
  <c r="L30" i="4" s="1"/>
  <c r="K29" i="4"/>
  <c r="I29" i="4"/>
  <c r="L29" i="4" s="1"/>
  <c r="K28" i="4"/>
  <c r="I28" i="4"/>
  <c r="L28" i="4" s="1"/>
  <c r="K27" i="4"/>
  <c r="I27" i="4"/>
  <c r="L27" i="4" s="1"/>
  <c r="K26" i="4"/>
  <c r="I26" i="4"/>
  <c r="L26" i="4" s="1"/>
  <c r="K25" i="4"/>
  <c r="I25" i="4"/>
  <c r="L25" i="4" s="1"/>
  <c r="K24" i="4"/>
  <c r="I24" i="4"/>
  <c r="L24" i="4" s="1"/>
  <c r="K23" i="4"/>
  <c r="I23" i="4"/>
  <c r="L23" i="4" s="1"/>
  <c r="K22" i="4"/>
  <c r="I22" i="4"/>
  <c r="L22" i="4" s="1"/>
  <c r="K21" i="4"/>
  <c r="I21" i="4"/>
  <c r="L21" i="4" s="1"/>
  <c r="K20" i="4"/>
  <c r="I20" i="4"/>
  <c r="L20" i="4" s="1"/>
  <c r="K19" i="4"/>
  <c r="I19" i="4"/>
  <c r="L19" i="4" s="1"/>
  <c r="K18" i="4"/>
  <c r="I18" i="4"/>
  <c r="L18" i="4" s="1"/>
  <c r="K17" i="4"/>
  <c r="I17" i="4"/>
  <c r="L17" i="4" s="1"/>
  <c r="K16" i="4"/>
  <c r="I16" i="4"/>
  <c r="L16" i="4" s="1"/>
  <c r="K15" i="4"/>
  <c r="I15" i="4"/>
  <c r="L15" i="4" s="1"/>
  <c r="K14" i="4"/>
  <c r="I14" i="4"/>
  <c r="L14" i="4" s="1"/>
  <c r="L13" i="4"/>
  <c r="K13" i="4"/>
  <c r="I13" i="4"/>
  <c r="K12" i="4"/>
  <c r="I12" i="4"/>
  <c r="L12" i="4" s="1"/>
  <c r="K11" i="4"/>
  <c r="I11" i="4"/>
  <c r="L11" i="4" s="1"/>
  <c r="K10" i="4"/>
  <c r="I10" i="4"/>
  <c r="L10" i="4" s="1"/>
  <c r="K9" i="4"/>
  <c r="I9" i="4"/>
  <c r="L9" i="4" s="1"/>
  <c r="K8" i="4"/>
  <c r="I8" i="4"/>
  <c r="L8" i="4" s="1"/>
  <c r="K7" i="4"/>
  <c r="I7" i="4"/>
  <c r="L7" i="4" s="1"/>
  <c r="K6" i="4"/>
  <c r="I6" i="4"/>
  <c r="L6" i="4" s="1"/>
  <c r="K5" i="4"/>
  <c r="I5" i="4"/>
  <c r="L5" i="4" s="1"/>
  <c r="K4" i="4"/>
  <c r="I4" i="4"/>
  <c r="L4" i="4" s="1"/>
  <c r="K3" i="4"/>
  <c r="I3" i="4"/>
  <c r="L3" i="4" s="1"/>
  <c r="K2" i="4"/>
  <c r="I2" i="4"/>
  <c r="L2" i="4" s="1"/>
  <c r="N368" i="4" l="1"/>
  <c r="N371" i="4"/>
  <c r="N369" i="4"/>
  <c r="M368" i="4"/>
  <c r="M371" i="4"/>
  <c r="M367" i="4"/>
  <c r="N367" i="4" s="1"/>
  <c r="N370" i="4"/>
  <c r="N161" i="4"/>
  <c r="N229" i="4"/>
  <c r="N317" i="4"/>
  <c r="N116" i="4"/>
  <c r="N253" i="4"/>
  <c r="N261" i="4"/>
  <c r="N100" i="4"/>
  <c r="N210" i="4"/>
  <c r="N138" i="4"/>
  <c r="N91" i="4"/>
  <c r="N173" i="4"/>
  <c r="N280" i="4"/>
  <c r="N112" i="4"/>
  <c r="N155" i="4"/>
  <c r="N293" i="4"/>
  <c r="N346" i="4"/>
  <c r="N83" i="4"/>
  <c r="N89" i="4"/>
  <c r="N152" i="4"/>
  <c r="N176" i="4"/>
  <c r="N240" i="4"/>
  <c r="N281" i="4"/>
  <c r="N300" i="4"/>
  <c r="N319" i="4"/>
  <c r="N325" i="4"/>
  <c r="N335" i="4"/>
  <c r="N266" i="4"/>
  <c r="N338" i="4"/>
  <c r="N131" i="4"/>
  <c r="N216" i="4"/>
  <c r="N254" i="4"/>
  <c r="N234" i="4"/>
  <c r="N172" i="4"/>
  <c r="N295" i="4"/>
  <c r="N340" i="4"/>
  <c r="N65" i="4"/>
  <c r="N123" i="4"/>
  <c r="N239" i="4"/>
  <c r="N271" i="4"/>
  <c r="N95" i="4"/>
  <c r="N104" i="4"/>
  <c r="N139" i="4"/>
  <c r="N191" i="4"/>
  <c r="N303" i="4"/>
  <c r="N315" i="4"/>
  <c r="N82" i="4"/>
  <c r="N107" i="4"/>
  <c r="N128" i="4"/>
  <c r="N147" i="4"/>
  <c r="N165" i="4"/>
  <c r="N168" i="4"/>
  <c r="N180" i="4"/>
  <c r="N186" i="4"/>
  <c r="N211" i="4"/>
  <c r="N223" i="4"/>
  <c r="N272" i="4"/>
  <c r="N275" i="4"/>
  <c r="N287" i="4"/>
  <c r="N359" i="4"/>
  <c r="N362" i="4"/>
  <c r="N365" i="4"/>
  <c r="N166" i="4"/>
  <c r="N221" i="4"/>
  <c r="N285" i="4"/>
  <c r="N304" i="4"/>
  <c r="N88" i="4"/>
  <c r="N96" i="4"/>
  <c r="N267" i="4"/>
  <c r="N332" i="4"/>
  <c r="N341" i="4"/>
  <c r="N57" i="4"/>
  <c r="N80" i="4"/>
  <c r="N99" i="4"/>
  <c r="N115" i="4"/>
  <c r="N136" i="4"/>
  <c r="N184" i="4"/>
  <c r="N200" i="4"/>
  <c r="N255" i="4"/>
  <c r="N298" i="4"/>
  <c r="N354" i="4"/>
  <c r="N321" i="4"/>
  <c r="N179" i="4"/>
  <c r="N256" i="4"/>
  <c r="N268" i="4"/>
  <c r="N330" i="4"/>
  <c r="N231" i="4"/>
  <c r="N313" i="4"/>
  <c r="N320" i="4"/>
  <c r="N9" i="4"/>
  <c r="N73" i="4"/>
  <c r="N22" i="4"/>
  <c r="N33" i="4"/>
  <c r="N98" i="4"/>
  <c r="N148" i="4"/>
  <c r="N151" i="4"/>
  <c r="N226" i="4"/>
  <c r="N308" i="4"/>
  <c r="N6" i="4"/>
  <c r="N17" i="4"/>
  <c r="N70" i="4"/>
  <c r="N84" i="4"/>
  <c r="N182" i="4"/>
  <c r="N196" i="4"/>
  <c r="N203" i="4"/>
  <c r="N217" i="4"/>
  <c r="N264" i="4"/>
  <c r="N318" i="4"/>
  <c r="N347" i="4"/>
  <c r="N54" i="4"/>
  <c r="N121" i="4"/>
  <c r="N146" i="4"/>
  <c r="N174" i="4"/>
  <c r="N204" i="4"/>
  <c r="N25" i="4"/>
  <c r="N144" i="4"/>
  <c r="N167" i="4"/>
  <c r="N207" i="4"/>
  <c r="N245" i="4"/>
  <c r="N250" i="4"/>
  <c r="N302" i="4"/>
  <c r="N328" i="4"/>
  <c r="N331" i="4"/>
  <c r="N41" i="4"/>
  <c r="N38" i="4"/>
  <c r="N49" i="4"/>
  <c r="N132" i="4"/>
  <c r="N164" i="4"/>
  <c r="N205" i="4"/>
  <c r="N265" i="4"/>
  <c r="N129" i="4"/>
  <c r="N175" i="4"/>
  <c r="N208" i="4"/>
  <c r="N251" i="4"/>
  <c r="N257" i="4"/>
  <c r="N324" i="4"/>
  <c r="N352" i="4"/>
  <c r="N81" i="4"/>
  <c r="N86" i="4"/>
  <c r="N94" i="4"/>
  <c r="N109" i="4"/>
  <c r="N126" i="4"/>
  <c r="N137" i="4"/>
  <c r="N170" i="4"/>
  <c r="N194" i="4"/>
  <c r="N197" i="4"/>
  <c r="N202" i="4"/>
  <c r="N206" i="4"/>
  <c r="N219" i="4"/>
  <c r="N222" i="4"/>
  <c r="N235" i="4"/>
  <c r="N243" i="4"/>
  <c r="N292" i="4"/>
  <c r="N297" i="4"/>
  <c r="N342" i="4"/>
  <c r="N355" i="4"/>
  <c r="N363" i="4"/>
  <c r="N134" i="4"/>
  <c r="N142" i="4"/>
  <c r="N150" i="4"/>
  <c r="N153" i="4"/>
  <c r="N181" i="4"/>
  <c r="N260" i="4"/>
  <c r="N333" i="4"/>
  <c r="N353" i="4"/>
  <c r="N366" i="4"/>
  <c r="N8" i="4"/>
  <c r="N11" i="4"/>
  <c r="N24" i="4"/>
  <c r="N27" i="4"/>
  <c r="N40" i="4"/>
  <c r="N43" i="4"/>
  <c r="N56" i="4"/>
  <c r="N59" i="4"/>
  <c r="N72" i="4"/>
  <c r="N75" i="4"/>
  <c r="N87" i="4"/>
  <c r="N92" i="4"/>
  <c r="N102" i="4"/>
  <c r="N117" i="4"/>
  <c r="N120" i="4"/>
  <c r="N156" i="4"/>
  <c r="N158" i="4"/>
  <c r="N163" i="4"/>
  <c r="N171" i="4"/>
  <c r="N187" i="4"/>
  <c r="N189" i="4"/>
  <c r="N228" i="4"/>
  <c r="N233" i="4"/>
  <c r="N236" i="4"/>
  <c r="N249" i="4"/>
  <c r="N276" i="4"/>
  <c r="N301" i="4"/>
  <c r="N306" i="4"/>
  <c r="N322" i="4"/>
  <c r="N327" i="4"/>
  <c r="N85" i="4"/>
  <c r="N193" i="4"/>
  <c r="N198" i="4"/>
  <c r="N201" i="4"/>
  <c r="N212" i="4"/>
  <c r="N244" i="4"/>
  <c r="N269" i="4"/>
  <c r="N274" i="4"/>
  <c r="N290" i="4"/>
  <c r="N309" i="4"/>
  <c r="N314" i="4"/>
  <c r="N348" i="4"/>
  <c r="N5" i="4"/>
  <c r="N15" i="4"/>
  <c r="N21" i="4"/>
  <c r="N31" i="4"/>
  <c r="N37" i="4"/>
  <c r="N44" i="4"/>
  <c r="N47" i="4"/>
  <c r="N50" i="4"/>
  <c r="N53" i="4"/>
  <c r="N60" i="4"/>
  <c r="N63" i="4"/>
  <c r="N66" i="4"/>
  <c r="N69" i="4"/>
  <c r="N76" i="4"/>
  <c r="N79" i="4"/>
  <c r="N103" i="4"/>
  <c r="N108" i="4"/>
  <c r="N110" i="4"/>
  <c r="N113" i="4"/>
  <c r="N130" i="4"/>
  <c r="N159" i="4"/>
  <c r="N169" i="4"/>
  <c r="N237" i="4"/>
  <c r="N242" i="4"/>
  <c r="N258" i="4"/>
  <c r="N263" i="4"/>
  <c r="N277" i="4"/>
  <c r="N282" i="4"/>
  <c r="N288" i="4"/>
  <c r="N296" i="4"/>
  <c r="N312" i="4"/>
  <c r="N334" i="4"/>
  <c r="N339" i="4"/>
  <c r="N343" i="4"/>
  <c r="N364" i="4"/>
  <c r="N349" i="4"/>
  <c r="N351" i="4"/>
  <c r="N357" i="4"/>
  <c r="N16" i="4"/>
  <c r="N32" i="4"/>
  <c r="N48" i="4"/>
  <c r="N64" i="4"/>
  <c r="N93" i="4"/>
  <c r="N101" i="4"/>
  <c r="N118" i="4"/>
  <c r="N154" i="4"/>
  <c r="N160" i="4"/>
  <c r="N162" i="4"/>
  <c r="N177" i="4"/>
  <c r="N188" i="4"/>
  <c r="N213" i="4"/>
  <c r="N218" i="4"/>
  <c r="N224" i="4"/>
  <c r="N232" i="4"/>
  <c r="N248" i="4"/>
  <c r="N270" i="4"/>
  <c r="N283" i="4"/>
  <c r="N286" i="4"/>
  <c r="N289" i="4"/>
  <c r="N299" i="4"/>
  <c r="N307" i="4"/>
  <c r="N4" i="4"/>
  <c r="N7" i="4"/>
  <c r="N10" i="4"/>
  <c r="N13" i="4"/>
  <c r="N20" i="4"/>
  <c r="N23" i="4"/>
  <c r="N26" i="4"/>
  <c r="N29" i="4"/>
  <c r="N36" i="4"/>
  <c r="N39" i="4"/>
  <c r="N42" i="4"/>
  <c r="N45" i="4"/>
  <c r="N52" i="4"/>
  <c r="N55" i="4"/>
  <c r="N58" i="4"/>
  <c r="N61" i="4"/>
  <c r="N68" i="4"/>
  <c r="N71" i="4"/>
  <c r="N74" i="4"/>
  <c r="N77" i="4"/>
  <c r="N14" i="4"/>
  <c r="N30" i="4"/>
  <c r="N46" i="4"/>
  <c r="N62" i="4"/>
  <c r="N78" i="4"/>
  <c r="N12" i="4"/>
  <c r="N18" i="4"/>
  <c r="N28" i="4"/>
  <c r="N34" i="4"/>
  <c r="N2" i="4"/>
  <c r="N3" i="4"/>
  <c r="N19" i="4"/>
  <c r="N35" i="4"/>
  <c r="N51" i="4"/>
  <c r="N67" i="4"/>
  <c r="N90" i="4"/>
  <c r="N122" i="4"/>
  <c r="N127" i="4"/>
  <c r="N141" i="4"/>
  <c r="N185" i="4"/>
  <c r="N190" i="4"/>
  <c r="N195" i="4"/>
  <c r="N209" i="4"/>
  <c r="N345" i="4"/>
  <c r="N358" i="4"/>
  <c r="N97" i="4"/>
  <c r="N106" i="4"/>
  <c r="N111" i="4"/>
  <c r="N125" i="4"/>
  <c r="N199" i="4"/>
  <c r="N215" i="4"/>
  <c r="N247" i="4"/>
  <c r="N279" i="4"/>
  <c r="N311" i="4"/>
  <c r="N135" i="4"/>
  <c r="N149" i="4"/>
  <c r="N361" i="4"/>
  <c r="N145" i="4"/>
  <c r="N225" i="4"/>
  <c r="N238" i="4"/>
  <c r="N356" i="4"/>
  <c r="N105" i="4"/>
  <c r="N114" i="4"/>
  <c r="N119" i="4"/>
  <c r="N133" i="4"/>
  <c r="N178" i="4"/>
  <c r="N183" i="4"/>
  <c r="N192" i="4"/>
  <c r="N241" i="4"/>
  <c r="N273" i="4"/>
  <c r="N305" i="4"/>
  <c r="N143" i="4"/>
  <c r="N157" i="4"/>
  <c r="N220" i="4"/>
  <c r="N252" i="4"/>
  <c r="N284" i="4"/>
  <c r="N316" i="4"/>
  <c r="N329" i="4"/>
  <c r="N337" i="4"/>
  <c r="N214" i="4"/>
  <c r="N227" i="4"/>
  <c r="N246" i="4"/>
  <c r="N259" i="4"/>
  <c r="N278" i="4"/>
  <c r="N291" i="4"/>
  <c r="N310" i="4"/>
  <c r="N323" i="4"/>
  <c r="N350" i="4"/>
  <c r="N360" i="4"/>
  <c r="N230" i="4"/>
  <c r="N262" i="4"/>
  <c r="N294" i="4"/>
  <c r="N326" i="4"/>
  <c r="N336" i="4"/>
  <c r="N344" i="4"/>
  <c r="M367" i="2"/>
  <c r="N367" i="2" s="1"/>
  <c r="M368" i="2"/>
  <c r="N368" i="2" s="1"/>
  <c r="M369" i="2"/>
  <c r="N369" i="2" s="1"/>
  <c r="M370" i="2"/>
  <c r="N370" i="2" s="1"/>
  <c r="M371" i="2"/>
  <c r="N371" i="2" s="1"/>
  <c r="M372" i="2"/>
  <c r="M373" i="2"/>
  <c r="M374" i="2"/>
  <c r="N374" i="2" s="1"/>
  <c r="M375" i="2"/>
  <c r="N375" i="2" s="1"/>
  <c r="M376" i="2"/>
  <c r="N376" i="2" s="1"/>
  <c r="M377" i="2"/>
  <c r="N377" i="2" s="1"/>
  <c r="M378" i="2"/>
  <c r="N378" i="2" s="1"/>
  <c r="M379" i="2"/>
  <c r="N379" i="2" s="1"/>
  <c r="M380" i="2"/>
  <c r="M381" i="2"/>
  <c r="M382" i="2"/>
  <c r="N382" i="2" s="1"/>
  <c r="M383" i="2"/>
  <c r="N383" i="2" s="1"/>
  <c r="M384" i="2"/>
  <c r="N384" i="2" s="1"/>
  <c r="M385" i="2"/>
  <c r="N385" i="2" s="1"/>
  <c r="M386" i="2"/>
  <c r="N386" i="2" s="1"/>
  <c r="M387" i="2"/>
  <c r="N387" i="2" s="1"/>
  <c r="M388" i="2"/>
  <c r="M389" i="2"/>
  <c r="M390" i="2"/>
  <c r="N390" i="2" s="1"/>
  <c r="M391" i="2"/>
  <c r="N391" i="2" s="1"/>
  <c r="M392" i="2"/>
  <c r="N392" i="2" s="1"/>
  <c r="M393" i="2"/>
  <c r="N393" i="2" s="1"/>
  <c r="M394" i="2"/>
  <c r="N394" i="2" s="1"/>
  <c r="M395" i="2"/>
  <c r="N395" i="2" s="1"/>
  <c r="N372" i="2"/>
  <c r="N373" i="2"/>
  <c r="N380" i="2"/>
  <c r="N381" i="2"/>
  <c r="N388" i="2"/>
  <c r="N389" i="2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2" i="2"/>
  <c r="M2" i="2" s="1"/>
  <c r="I3" i="2"/>
  <c r="L3" i="2" s="1"/>
  <c r="N3" i="2" s="1"/>
  <c r="I4" i="2"/>
  <c r="L4" i="2" s="1"/>
  <c r="I5" i="2"/>
  <c r="L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N11" i="2" s="1"/>
  <c r="I12" i="2"/>
  <c r="L12" i="2" s="1"/>
  <c r="I13" i="2"/>
  <c r="L13" i="2" s="1"/>
  <c r="I14" i="2"/>
  <c r="L14" i="2" s="1"/>
  <c r="I15" i="2"/>
  <c r="L15" i="2" s="1"/>
  <c r="I16" i="2"/>
  <c r="L16" i="2" s="1"/>
  <c r="I17" i="2"/>
  <c r="L17" i="2" s="1"/>
  <c r="I18" i="2"/>
  <c r="L18" i="2" s="1"/>
  <c r="I19" i="2"/>
  <c r="L19" i="2" s="1"/>
  <c r="N19" i="2" s="1"/>
  <c r="I20" i="2"/>
  <c r="L20" i="2" s="1"/>
  <c r="I21" i="2"/>
  <c r="L21" i="2" s="1"/>
  <c r="I22" i="2"/>
  <c r="L22" i="2" s="1"/>
  <c r="I23" i="2"/>
  <c r="L23" i="2" s="1"/>
  <c r="I24" i="2"/>
  <c r="L24" i="2" s="1"/>
  <c r="I25" i="2"/>
  <c r="L25" i="2" s="1"/>
  <c r="I26" i="2"/>
  <c r="L26" i="2" s="1"/>
  <c r="I27" i="2"/>
  <c r="L27" i="2" s="1"/>
  <c r="N27" i="2" s="1"/>
  <c r="I28" i="2"/>
  <c r="L28" i="2" s="1"/>
  <c r="I29" i="2"/>
  <c r="L29" i="2" s="1"/>
  <c r="I30" i="2"/>
  <c r="L30" i="2" s="1"/>
  <c r="I31" i="2"/>
  <c r="L31" i="2" s="1"/>
  <c r="I32" i="2"/>
  <c r="L32" i="2" s="1"/>
  <c r="I33" i="2"/>
  <c r="L33" i="2" s="1"/>
  <c r="I34" i="2"/>
  <c r="L34" i="2" s="1"/>
  <c r="I35" i="2"/>
  <c r="L35" i="2" s="1"/>
  <c r="N35" i="2" s="1"/>
  <c r="I36" i="2"/>
  <c r="L36" i="2" s="1"/>
  <c r="I37" i="2"/>
  <c r="L37" i="2" s="1"/>
  <c r="I38" i="2"/>
  <c r="L38" i="2" s="1"/>
  <c r="I39" i="2"/>
  <c r="L39" i="2" s="1"/>
  <c r="I40" i="2"/>
  <c r="L40" i="2" s="1"/>
  <c r="I41" i="2"/>
  <c r="L41" i="2" s="1"/>
  <c r="I42" i="2"/>
  <c r="L42" i="2" s="1"/>
  <c r="I43" i="2"/>
  <c r="L43" i="2" s="1"/>
  <c r="N43" i="2" s="1"/>
  <c r="I44" i="2"/>
  <c r="L44" i="2" s="1"/>
  <c r="I45" i="2"/>
  <c r="L45" i="2" s="1"/>
  <c r="I46" i="2"/>
  <c r="L46" i="2" s="1"/>
  <c r="I47" i="2"/>
  <c r="L47" i="2" s="1"/>
  <c r="I48" i="2"/>
  <c r="L48" i="2" s="1"/>
  <c r="I49" i="2"/>
  <c r="L49" i="2" s="1"/>
  <c r="I50" i="2"/>
  <c r="L50" i="2" s="1"/>
  <c r="I51" i="2"/>
  <c r="L51" i="2" s="1"/>
  <c r="I52" i="2"/>
  <c r="L52" i="2" s="1"/>
  <c r="I53" i="2"/>
  <c r="L53" i="2" s="1"/>
  <c r="I54" i="2"/>
  <c r="L54" i="2" s="1"/>
  <c r="I55" i="2"/>
  <c r="L55" i="2" s="1"/>
  <c r="I56" i="2"/>
  <c r="L56" i="2" s="1"/>
  <c r="I57" i="2"/>
  <c r="L57" i="2" s="1"/>
  <c r="I58" i="2"/>
  <c r="L58" i="2" s="1"/>
  <c r="I59" i="2"/>
  <c r="L59" i="2" s="1"/>
  <c r="I60" i="2"/>
  <c r="L60" i="2" s="1"/>
  <c r="I61" i="2"/>
  <c r="L61" i="2" s="1"/>
  <c r="I62" i="2"/>
  <c r="L62" i="2" s="1"/>
  <c r="I63" i="2"/>
  <c r="L63" i="2" s="1"/>
  <c r="I64" i="2"/>
  <c r="L64" i="2" s="1"/>
  <c r="I65" i="2"/>
  <c r="L65" i="2" s="1"/>
  <c r="I66" i="2"/>
  <c r="L66" i="2" s="1"/>
  <c r="I67" i="2"/>
  <c r="L67" i="2" s="1"/>
  <c r="I68" i="2"/>
  <c r="L68" i="2" s="1"/>
  <c r="I69" i="2"/>
  <c r="L69" i="2" s="1"/>
  <c r="I70" i="2"/>
  <c r="L70" i="2" s="1"/>
  <c r="I71" i="2"/>
  <c r="L71" i="2" s="1"/>
  <c r="I72" i="2"/>
  <c r="L72" i="2" s="1"/>
  <c r="I73" i="2"/>
  <c r="L73" i="2" s="1"/>
  <c r="I74" i="2"/>
  <c r="L74" i="2" s="1"/>
  <c r="I75" i="2"/>
  <c r="L75" i="2" s="1"/>
  <c r="I76" i="2"/>
  <c r="L76" i="2" s="1"/>
  <c r="I77" i="2"/>
  <c r="L77" i="2" s="1"/>
  <c r="I78" i="2"/>
  <c r="L78" i="2" s="1"/>
  <c r="I79" i="2"/>
  <c r="L79" i="2" s="1"/>
  <c r="I80" i="2"/>
  <c r="L80" i="2" s="1"/>
  <c r="I81" i="2"/>
  <c r="L81" i="2" s="1"/>
  <c r="I82" i="2"/>
  <c r="L82" i="2" s="1"/>
  <c r="I83" i="2"/>
  <c r="L83" i="2" s="1"/>
  <c r="I84" i="2"/>
  <c r="L84" i="2" s="1"/>
  <c r="I85" i="2"/>
  <c r="L85" i="2" s="1"/>
  <c r="I86" i="2"/>
  <c r="L86" i="2" s="1"/>
  <c r="I87" i="2"/>
  <c r="L87" i="2" s="1"/>
  <c r="I88" i="2"/>
  <c r="L88" i="2" s="1"/>
  <c r="I89" i="2"/>
  <c r="L89" i="2" s="1"/>
  <c r="I90" i="2"/>
  <c r="L90" i="2" s="1"/>
  <c r="I91" i="2"/>
  <c r="L91" i="2" s="1"/>
  <c r="I92" i="2"/>
  <c r="L92" i="2" s="1"/>
  <c r="I93" i="2"/>
  <c r="L93" i="2" s="1"/>
  <c r="I94" i="2"/>
  <c r="L94" i="2" s="1"/>
  <c r="I95" i="2"/>
  <c r="L95" i="2" s="1"/>
  <c r="I96" i="2"/>
  <c r="L96" i="2" s="1"/>
  <c r="I97" i="2"/>
  <c r="L97" i="2" s="1"/>
  <c r="I98" i="2"/>
  <c r="L98" i="2" s="1"/>
  <c r="I99" i="2"/>
  <c r="L99" i="2" s="1"/>
  <c r="I100" i="2"/>
  <c r="L100" i="2" s="1"/>
  <c r="I101" i="2"/>
  <c r="L101" i="2" s="1"/>
  <c r="I102" i="2"/>
  <c r="L102" i="2" s="1"/>
  <c r="I103" i="2"/>
  <c r="L103" i="2" s="1"/>
  <c r="I104" i="2"/>
  <c r="L104" i="2" s="1"/>
  <c r="I105" i="2"/>
  <c r="L105" i="2" s="1"/>
  <c r="I106" i="2"/>
  <c r="L106" i="2" s="1"/>
  <c r="I107" i="2"/>
  <c r="L107" i="2" s="1"/>
  <c r="I108" i="2"/>
  <c r="L108" i="2" s="1"/>
  <c r="I109" i="2"/>
  <c r="L109" i="2" s="1"/>
  <c r="I110" i="2"/>
  <c r="L110" i="2" s="1"/>
  <c r="I111" i="2"/>
  <c r="L111" i="2" s="1"/>
  <c r="I112" i="2"/>
  <c r="L112" i="2" s="1"/>
  <c r="I113" i="2"/>
  <c r="L113" i="2" s="1"/>
  <c r="I114" i="2"/>
  <c r="L114" i="2" s="1"/>
  <c r="I115" i="2"/>
  <c r="L115" i="2" s="1"/>
  <c r="I116" i="2"/>
  <c r="L116" i="2" s="1"/>
  <c r="I117" i="2"/>
  <c r="L117" i="2" s="1"/>
  <c r="I118" i="2"/>
  <c r="L118" i="2" s="1"/>
  <c r="I119" i="2"/>
  <c r="L119" i="2" s="1"/>
  <c r="I120" i="2"/>
  <c r="L120" i="2" s="1"/>
  <c r="I121" i="2"/>
  <c r="L121" i="2" s="1"/>
  <c r="I122" i="2"/>
  <c r="L122" i="2" s="1"/>
  <c r="I123" i="2"/>
  <c r="L123" i="2" s="1"/>
  <c r="I124" i="2"/>
  <c r="L124" i="2" s="1"/>
  <c r="I125" i="2"/>
  <c r="L125" i="2" s="1"/>
  <c r="I126" i="2"/>
  <c r="L126" i="2" s="1"/>
  <c r="I127" i="2"/>
  <c r="L127" i="2" s="1"/>
  <c r="I128" i="2"/>
  <c r="L128" i="2" s="1"/>
  <c r="I129" i="2"/>
  <c r="L129" i="2" s="1"/>
  <c r="I130" i="2"/>
  <c r="L130" i="2" s="1"/>
  <c r="I131" i="2"/>
  <c r="L131" i="2" s="1"/>
  <c r="I132" i="2"/>
  <c r="L132" i="2" s="1"/>
  <c r="I133" i="2"/>
  <c r="L133" i="2" s="1"/>
  <c r="I134" i="2"/>
  <c r="L134" i="2" s="1"/>
  <c r="I135" i="2"/>
  <c r="L135" i="2" s="1"/>
  <c r="I136" i="2"/>
  <c r="L136" i="2" s="1"/>
  <c r="I137" i="2"/>
  <c r="L137" i="2" s="1"/>
  <c r="I138" i="2"/>
  <c r="L138" i="2" s="1"/>
  <c r="I139" i="2"/>
  <c r="L139" i="2" s="1"/>
  <c r="I140" i="2"/>
  <c r="L140" i="2" s="1"/>
  <c r="I141" i="2"/>
  <c r="L141" i="2" s="1"/>
  <c r="I142" i="2"/>
  <c r="L142" i="2" s="1"/>
  <c r="I143" i="2"/>
  <c r="L143" i="2" s="1"/>
  <c r="I144" i="2"/>
  <c r="L144" i="2" s="1"/>
  <c r="I145" i="2"/>
  <c r="L145" i="2" s="1"/>
  <c r="I146" i="2"/>
  <c r="L146" i="2" s="1"/>
  <c r="I147" i="2"/>
  <c r="L147" i="2" s="1"/>
  <c r="I148" i="2"/>
  <c r="L148" i="2" s="1"/>
  <c r="I149" i="2"/>
  <c r="L149" i="2" s="1"/>
  <c r="I150" i="2"/>
  <c r="L150" i="2" s="1"/>
  <c r="I151" i="2"/>
  <c r="L151" i="2" s="1"/>
  <c r="I152" i="2"/>
  <c r="L152" i="2" s="1"/>
  <c r="I153" i="2"/>
  <c r="L153" i="2" s="1"/>
  <c r="I154" i="2"/>
  <c r="L154" i="2" s="1"/>
  <c r="I155" i="2"/>
  <c r="L155" i="2" s="1"/>
  <c r="I156" i="2"/>
  <c r="L156" i="2" s="1"/>
  <c r="I157" i="2"/>
  <c r="L157" i="2" s="1"/>
  <c r="I158" i="2"/>
  <c r="L158" i="2" s="1"/>
  <c r="I159" i="2"/>
  <c r="L159" i="2" s="1"/>
  <c r="I160" i="2"/>
  <c r="L160" i="2" s="1"/>
  <c r="I161" i="2"/>
  <c r="L161" i="2" s="1"/>
  <c r="I162" i="2"/>
  <c r="L162" i="2" s="1"/>
  <c r="I163" i="2"/>
  <c r="L163" i="2" s="1"/>
  <c r="I164" i="2"/>
  <c r="L164" i="2" s="1"/>
  <c r="I165" i="2"/>
  <c r="L165" i="2" s="1"/>
  <c r="I166" i="2"/>
  <c r="L166" i="2" s="1"/>
  <c r="I167" i="2"/>
  <c r="L167" i="2" s="1"/>
  <c r="I168" i="2"/>
  <c r="L168" i="2" s="1"/>
  <c r="I169" i="2"/>
  <c r="L169" i="2" s="1"/>
  <c r="I170" i="2"/>
  <c r="L170" i="2" s="1"/>
  <c r="I171" i="2"/>
  <c r="L171" i="2" s="1"/>
  <c r="I172" i="2"/>
  <c r="L172" i="2" s="1"/>
  <c r="I173" i="2"/>
  <c r="L173" i="2" s="1"/>
  <c r="I174" i="2"/>
  <c r="L174" i="2" s="1"/>
  <c r="I175" i="2"/>
  <c r="L175" i="2" s="1"/>
  <c r="I176" i="2"/>
  <c r="L176" i="2" s="1"/>
  <c r="I177" i="2"/>
  <c r="L177" i="2" s="1"/>
  <c r="I178" i="2"/>
  <c r="L178" i="2" s="1"/>
  <c r="I179" i="2"/>
  <c r="L179" i="2" s="1"/>
  <c r="I180" i="2"/>
  <c r="L180" i="2" s="1"/>
  <c r="I181" i="2"/>
  <c r="L181" i="2" s="1"/>
  <c r="I182" i="2"/>
  <c r="L182" i="2" s="1"/>
  <c r="I183" i="2"/>
  <c r="L183" i="2" s="1"/>
  <c r="I184" i="2"/>
  <c r="L184" i="2" s="1"/>
  <c r="I185" i="2"/>
  <c r="L185" i="2" s="1"/>
  <c r="I186" i="2"/>
  <c r="L186" i="2" s="1"/>
  <c r="I187" i="2"/>
  <c r="L187" i="2" s="1"/>
  <c r="I188" i="2"/>
  <c r="L188" i="2" s="1"/>
  <c r="I189" i="2"/>
  <c r="L189" i="2" s="1"/>
  <c r="I190" i="2"/>
  <c r="L190" i="2" s="1"/>
  <c r="I191" i="2"/>
  <c r="L191" i="2" s="1"/>
  <c r="I192" i="2"/>
  <c r="L192" i="2" s="1"/>
  <c r="I193" i="2"/>
  <c r="L193" i="2" s="1"/>
  <c r="I194" i="2"/>
  <c r="L194" i="2" s="1"/>
  <c r="I195" i="2"/>
  <c r="L195" i="2" s="1"/>
  <c r="I196" i="2"/>
  <c r="L196" i="2" s="1"/>
  <c r="I197" i="2"/>
  <c r="L197" i="2" s="1"/>
  <c r="I198" i="2"/>
  <c r="L198" i="2" s="1"/>
  <c r="I199" i="2"/>
  <c r="L199" i="2" s="1"/>
  <c r="I200" i="2"/>
  <c r="L200" i="2" s="1"/>
  <c r="I201" i="2"/>
  <c r="L201" i="2" s="1"/>
  <c r="I202" i="2"/>
  <c r="L202" i="2" s="1"/>
  <c r="I203" i="2"/>
  <c r="L203" i="2" s="1"/>
  <c r="I204" i="2"/>
  <c r="L204" i="2" s="1"/>
  <c r="I205" i="2"/>
  <c r="L205" i="2" s="1"/>
  <c r="I206" i="2"/>
  <c r="L206" i="2" s="1"/>
  <c r="I207" i="2"/>
  <c r="L207" i="2" s="1"/>
  <c r="I208" i="2"/>
  <c r="L208" i="2" s="1"/>
  <c r="I209" i="2"/>
  <c r="L209" i="2" s="1"/>
  <c r="I210" i="2"/>
  <c r="L210" i="2" s="1"/>
  <c r="I211" i="2"/>
  <c r="L211" i="2" s="1"/>
  <c r="I212" i="2"/>
  <c r="L212" i="2" s="1"/>
  <c r="I213" i="2"/>
  <c r="L213" i="2" s="1"/>
  <c r="I214" i="2"/>
  <c r="L214" i="2" s="1"/>
  <c r="I215" i="2"/>
  <c r="L215" i="2" s="1"/>
  <c r="I216" i="2"/>
  <c r="L216" i="2" s="1"/>
  <c r="I217" i="2"/>
  <c r="L217" i="2" s="1"/>
  <c r="I218" i="2"/>
  <c r="L218" i="2" s="1"/>
  <c r="I219" i="2"/>
  <c r="L219" i="2" s="1"/>
  <c r="I220" i="2"/>
  <c r="L220" i="2" s="1"/>
  <c r="I221" i="2"/>
  <c r="L221" i="2" s="1"/>
  <c r="I222" i="2"/>
  <c r="L222" i="2" s="1"/>
  <c r="I223" i="2"/>
  <c r="L223" i="2" s="1"/>
  <c r="I224" i="2"/>
  <c r="L224" i="2" s="1"/>
  <c r="I225" i="2"/>
  <c r="L225" i="2" s="1"/>
  <c r="I226" i="2"/>
  <c r="L226" i="2" s="1"/>
  <c r="I227" i="2"/>
  <c r="L227" i="2" s="1"/>
  <c r="I228" i="2"/>
  <c r="L228" i="2" s="1"/>
  <c r="I229" i="2"/>
  <c r="L229" i="2" s="1"/>
  <c r="I230" i="2"/>
  <c r="L230" i="2" s="1"/>
  <c r="I231" i="2"/>
  <c r="L231" i="2" s="1"/>
  <c r="I232" i="2"/>
  <c r="L232" i="2" s="1"/>
  <c r="I233" i="2"/>
  <c r="L233" i="2" s="1"/>
  <c r="I234" i="2"/>
  <c r="L234" i="2" s="1"/>
  <c r="I235" i="2"/>
  <c r="L235" i="2" s="1"/>
  <c r="I236" i="2"/>
  <c r="L236" i="2" s="1"/>
  <c r="I237" i="2"/>
  <c r="L237" i="2" s="1"/>
  <c r="I238" i="2"/>
  <c r="L238" i="2" s="1"/>
  <c r="I239" i="2"/>
  <c r="L239" i="2" s="1"/>
  <c r="I240" i="2"/>
  <c r="L240" i="2" s="1"/>
  <c r="I241" i="2"/>
  <c r="L241" i="2" s="1"/>
  <c r="I242" i="2"/>
  <c r="L242" i="2" s="1"/>
  <c r="I243" i="2"/>
  <c r="L243" i="2" s="1"/>
  <c r="I244" i="2"/>
  <c r="L244" i="2" s="1"/>
  <c r="I245" i="2"/>
  <c r="L245" i="2" s="1"/>
  <c r="I246" i="2"/>
  <c r="L246" i="2" s="1"/>
  <c r="I247" i="2"/>
  <c r="L247" i="2" s="1"/>
  <c r="I248" i="2"/>
  <c r="L248" i="2" s="1"/>
  <c r="I249" i="2"/>
  <c r="L249" i="2" s="1"/>
  <c r="I250" i="2"/>
  <c r="L250" i="2" s="1"/>
  <c r="I251" i="2"/>
  <c r="L251" i="2" s="1"/>
  <c r="I252" i="2"/>
  <c r="L252" i="2" s="1"/>
  <c r="I253" i="2"/>
  <c r="L253" i="2" s="1"/>
  <c r="I254" i="2"/>
  <c r="L254" i="2" s="1"/>
  <c r="I255" i="2"/>
  <c r="L255" i="2" s="1"/>
  <c r="I256" i="2"/>
  <c r="L256" i="2" s="1"/>
  <c r="I257" i="2"/>
  <c r="L257" i="2" s="1"/>
  <c r="I258" i="2"/>
  <c r="L258" i="2" s="1"/>
  <c r="I259" i="2"/>
  <c r="L259" i="2" s="1"/>
  <c r="I260" i="2"/>
  <c r="L260" i="2" s="1"/>
  <c r="I261" i="2"/>
  <c r="L261" i="2" s="1"/>
  <c r="I262" i="2"/>
  <c r="L262" i="2" s="1"/>
  <c r="I263" i="2"/>
  <c r="L263" i="2" s="1"/>
  <c r="I264" i="2"/>
  <c r="L264" i="2" s="1"/>
  <c r="I265" i="2"/>
  <c r="L265" i="2" s="1"/>
  <c r="I266" i="2"/>
  <c r="L266" i="2" s="1"/>
  <c r="I267" i="2"/>
  <c r="L267" i="2" s="1"/>
  <c r="I268" i="2"/>
  <c r="L268" i="2" s="1"/>
  <c r="I269" i="2"/>
  <c r="L269" i="2" s="1"/>
  <c r="I270" i="2"/>
  <c r="L270" i="2" s="1"/>
  <c r="I271" i="2"/>
  <c r="L271" i="2" s="1"/>
  <c r="I272" i="2"/>
  <c r="L272" i="2" s="1"/>
  <c r="I273" i="2"/>
  <c r="L273" i="2" s="1"/>
  <c r="I274" i="2"/>
  <c r="L274" i="2" s="1"/>
  <c r="I275" i="2"/>
  <c r="L275" i="2" s="1"/>
  <c r="I276" i="2"/>
  <c r="L276" i="2" s="1"/>
  <c r="I277" i="2"/>
  <c r="L277" i="2" s="1"/>
  <c r="I278" i="2"/>
  <c r="L278" i="2" s="1"/>
  <c r="I279" i="2"/>
  <c r="L279" i="2" s="1"/>
  <c r="I280" i="2"/>
  <c r="L280" i="2" s="1"/>
  <c r="I281" i="2"/>
  <c r="L281" i="2" s="1"/>
  <c r="I282" i="2"/>
  <c r="L282" i="2" s="1"/>
  <c r="I283" i="2"/>
  <c r="L283" i="2" s="1"/>
  <c r="I284" i="2"/>
  <c r="L284" i="2" s="1"/>
  <c r="I285" i="2"/>
  <c r="L285" i="2" s="1"/>
  <c r="I286" i="2"/>
  <c r="L286" i="2" s="1"/>
  <c r="I287" i="2"/>
  <c r="L287" i="2" s="1"/>
  <c r="I288" i="2"/>
  <c r="L288" i="2" s="1"/>
  <c r="I289" i="2"/>
  <c r="L289" i="2" s="1"/>
  <c r="I290" i="2"/>
  <c r="L290" i="2" s="1"/>
  <c r="I291" i="2"/>
  <c r="L291" i="2" s="1"/>
  <c r="I292" i="2"/>
  <c r="L292" i="2" s="1"/>
  <c r="I293" i="2"/>
  <c r="L293" i="2" s="1"/>
  <c r="I294" i="2"/>
  <c r="L294" i="2" s="1"/>
  <c r="I295" i="2"/>
  <c r="L295" i="2" s="1"/>
  <c r="I296" i="2"/>
  <c r="L296" i="2" s="1"/>
  <c r="I297" i="2"/>
  <c r="L297" i="2" s="1"/>
  <c r="I298" i="2"/>
  <c r="L298" i="2" s="1"/>
  <c r="I299" i="2"/>
  <c r="L299" i="2" s="1"/>
  <c r="I300" i="2"/>
  <c r="L300" i="2" s="1"/>
  <c r="I301" i="2"/>
  <c r="L301" i="2" s="1"/>
  <c r="I302" i="2"/>
  <c r="L302" i="2" s="1"/>
  <c r="I303" i="2"/>
  <c r="L303" i="2" s="1"/>
  <c r="I304" i="2"/>
  <c r="L304" i="2" s="1"/>
  <c r="I305" i="2"/>
  <c r="L305" i="2" s="1"/>
  <c r="I306" i="2"/>
  <c r="L306" i="2" s="1"/>
  <c r="I307" i="2"/>
  <c r="L307" i="2" s="1"/>
  <c r="I308" i="2"/>
  <c r="L308" i="2" s="1"/>
  <c r="I309" i="2"/>
  <c r="L309" i="2" s="1"/>
  <c r="I310" i="2"/>
  <c r="L310" i="2" s="1"/>
  <c r="I311" i="2"/>
  <c r="L311" i="2" s="1"/>
  <c r="I312" i="2"/>
  <c r="L312" i="2" s="1"/>
  <c r="I313" i="2"/>
  <c r="L313" i="2" s="1"/>
  <c r="I314" i="2"/>
  <c r="L314" i="2" s="1"/>
  <c r="I315" i="2"/>
  <c r="L315" i="2" s="1"/>
  <c r="I316" i="2"/>
  <c r="L316" i="2" s="1"/>
  <c r="I317" i="2"/>
  <c r="L317" i="2" s="1"/>
  <c r="I318" i="2"/>
  <c r="L318" i="2" s="1"/>
  <c r="I319" i="2"/>
  <c r="L319" i="2" s="1"/>
  <c r="I320" i="2"/>
  <c r="L320" i="2" s="1"/>
  <c r="I321" i="2"/>
  <c r="L321" i="2" s="1"/>
  <c r="I322" i="2"/>
  <c r="L322" i="2" s="1"/>
  <c r="I323" i="2"/>
  <c r="L323" i="2" s="1"/>
  <c r="I324" i="2"/>
  <c r="L324" i="2" s="1"/>
  <c r="I325" i="2"/>
  <c r="L325" i="2" s="1"/>
  <c r="I326" i="2"/>
  <c r="L326" i="2" s="1"/>
  <c r="I327" i="2"/>
  <c r="L327" i="2" s="1"/>
  <c r="I328" i="2"/>
  <c r="L328" i="2" s="1"/>
  <c r="I329" i="2"/>
  <c r="L329" i="2" s="1"/>
  <c r="I330" i="2"/>
  <c r="L330" i="2" s="1"/>
  <c r="I331" i="2"/>
  <c r="L331" i="2" s="1"/>
  <c r="I332" i="2"/>
  <c r="L332" i="2" s="1"/>
  <c r="I333" i="2"/>
  <c r="L333" i="2" s="1"/>
  <c r="I334" i="2"/>
  <c r="L334" i="2" s="1"/>
  <c r="I335" i="2"/>
  <c r="L335" i="2" s="1"/>
  <c r="I336" i="2"/>
  <c r="L336" i="2" s="1"/>
  <c r="I337" i="2"/>
  <c r="L337" i="2" s="1"/>
  <c r="I338" i="2"/>
  <c r="L338" i="2" s="1"/>
  <c r="I339" i="2"/>
  <c r="L339" i="2" s="1"/>
  <c r="I340" i="2"/>
  <c r="L340" i="2" s="1"/>
  <c r="I341" i="2"/>
  <c r="L341" i="2" s="1"/>
  <c r="I342" i="2"/>
  <c r="L342" i="2" s="1"/>
  <c r="I343" i="2"/>
  <c r="L343" i="2" s="1"/>
  <c r="I344" i="2"/>
  <c r="L344" i="2" s="1"/>
  <c r="I345" i="2"/>
  <c r="L345" i="2" s="1"/>
  <c r="I346" i="2"/>
  <c r="L346" i="2" s="1"/>
  <c r="I347" i="2"/>
  <c r="L347" i="2" s="1"/>
  <c r="I348" i="2"/>
  <c r="L348" i="2" s="1"/>
  <c r="I349" i="2"/>
  <c r="L349" i="2" s="1"/>
  <c r="I350" i="2"/>
  <c r="L350" i="2" s="1"/>
  <c r="I351" i="2"/>
  <c r="L351" i="2" s="1"/>
  <c r="I352" i="2"/>
  <c r="L352" i="2" s="1"/>
  <c r="I353" i="2"/>
  <c r="L353" i="2" s="1"/>
  <c r="I354" i="2"/>
  <c r="L354" i="2" s="1"/>
  <c r="I355" i="2"/>
  <c r="L355" i="2" s="1"/>
  <c r="I356" i="2"/>
  <c r="L356" i="2" s="1"/>
  <c r="I357" i="2"/>
  <c r="L357" i="2" s="1"/>
  <c r="I358" i="2"/>
  <c r="L358" i="2" s="1"/>
  <c r="I359" i="2"/>
  <c r="L359" i="2" s="1"/>
  <c r="I360" i="2"/>
  <c r="L360" i="2" s="1"/>
  <c r="I361" i="2"/>
  <c r="L361" i="2" s="1"/>
  <c r="I362" i="2"/>
  <c r="L362" i="2" s="1"/>
  <c r="I363" i="2"/>
  <c r="L363" i="2" s="1"/>
  <c r="I364" i="2"/>
  <c r="L364" i="2" s="1"/>
  <c r="I365" i="2"/>
  <c r="L365" i="2" s="1"/>
  <c r="I366" i="2"/>
  <c r="L366" i="2" s="1"/>
  <c r="I2" i="2"/>
  <c r="L2" i="2" s="1"/>
  <c r="C62" i="1"/>
  <c r="C63" i="1"/>
  <c r="C64" i="1"/>
  <c r="C65" i="1"/>
  <c r="C66" i="1"/>
  <c r="N364" i="2" l="1"/>
  <c r="N348" i="2"/>
  <c r="N340" i="2"/>
  <c r="N332" i="2"/>
  <c r="N316" i="2"/>
  <c r="N308" i="2"/>
  <c r="N300" i="2"/>
  <c r="N284" i="2"/>
  <c r="N276" i="2"/>
  <c r="N268" i="2"/>
  <c r="N252" i="2"/>
  <c r="N244" i="2"/>
  <c r="N236" i="2"/>
  <c r="N220" i="2"/>
  <c r="N212" i="2"/>
  <c r="N204" i="2"/>
  <c r="N188" i="2"/>
  <c r="N180" i="2"/>
  <c r="N172" i="2"/>
  <c r="N156" i="2"/>
  <c r="N148" i="2"/>
  <c r="N140" i="2"/>
  <c r="N124" i="2"/>
  <c r="N116" i="2"/>
  <c r="N108" i="2"/>
  <c r="N92" i="2"/>
  <c r="N84" i="2"/>
  <c r="N76" i="2"/>
  <c r="N60" i="2"/>
  <c r="N52" i="2"/>
  <c r="N44" i="2"/>
  <c r="N28" i="2"/>
  <c r="N20" i="2"/>
  <c r="N12" i="2"/>
  <c r="N358" i="2"/>
  <c r="N350" i="2"/>
  <c r="N342" i="2"/>
  <c r="N326" i="2"/>
  <c r="N318" i="2"/>
  <c r="N310" i="2"/>
  <c r="N294" i="2"/>
  <c r="N286" i="2"/>
  <c r="N278" i="2"/>
  <c r="N262" i="2"/>
  <c r="N254" i="2"/>
  <c r="N246" i="2"/>
  <c r="N230" i="2"/>
  <c r="N222" i="2"/>
  <c r="N214" i="2"/>
  <c r="N198" i="2"/>
  <c r="N190" i="2"/>
  <c r="N182" i="2"/>
  <c r="N166" i="2"/>
  <c r="N158" i="2"/>
  <c r="N150" i="2"/>
  <c r="N134" i="2"/>
  <c r="N126" i="2"/>
  <c r="N118" i="2"/>
  <c r="N110" i="2"/>
  <c r="N102" i="2"/>
  <c r="N94" i="2"/>
  <c r="N86" i="2"/>
  <c r="N70" i="2"/>
  <c r="N62" i="2"/>
  <c r="N54" i="2"/>
  <c r="N38" i="2"/>
  <c r="N30" i="2"/>
  <c r="N22" i="2"/>
  <c r="N6" i="2"/>
  <c r="N24" i="2"/>
  <c r="N2" i="2"/>
  <c r="N359" i="2"/>
  <c r="N351" i="2"/>
  <c r="N343" i="2"/>
  <c r="N335" i="2"/>
  <c r="N327" i="2"/>
  <c r="N319" i="2"/>
  <c r="N311" i="2"/>
  <c r="N303" i="2"/>
  <c r="N295" i="2"/>
  <c r="N287" i="2"/>
  <c r="N279" i="2"/>
  <c r="N271" i="2"/>
  <c r="N263" i="2"/>
  <c r="N255" i="2"/>
  <c r="N247" i="2"/>
  <c r="N239" i="2"/>
  <c r="N231" i="2"/>
  <c r="N223" i="2"/>
  <c r="N365" i="2"/>
  <c r="N325" i="2"/>
  <c r="N285" i="2"/>
  <c r="N237" i="2"/>
  <c r="N197" i="2"/>
  <c r="N157" i="2"/>
  <c r="N117" i="2"/>
  <c r="N77" i="2"/>
  <c r="N45" i="2"/>
  <c r="N21" i="2"/>
  <c r="N13" i="2"/>
  <c r="N5" i="2"/>
  <c r="N333" i="2"/>
  <c r="N293" i="2"/>
  <c r="N253" i="2"/>
  <c r="N205" i="2"/>
  <c r="N165" i="2"/>
  <c r="N125" i="2"/>
  <c r="N85" i="2"/>
  <c r="N37" i="2"/>
  <c r="N349" i="2"/>
  <c r="N309" i="2"/>
  <c r="N269" i="2"/>
  <c r="N229" i="2"/>
  <c r="N189" i="2"/>
  <c r="N133" i="2"/>
  <c r="N93" i="2"/>
  <c r="N53" i="2"/>
  <c r="N344" i="2"/>
  <c r="N312" i="2"/>
  <c r="N280" i="2"/>
  <c r="N248" i="2"/>
  <c r="N184" i="2"/>
  <c r="N120" i="2"/>
  <c r="N88" i="2"/>
  <c r="N56" i="2"/>
  <c r="N341" i="2"/>
  <c r="N301" i="2"/>
  <c r="N261" i="2"/>
  <c r="N213" i="2"/>
  <c r="N173" i="2"/>
  <c r="N141" i="2"/>
  <c r="N109" i="2"/>
  <c r="N69" i="2"/>
  <c r="N29" i="2"/>
  <c r="N357" i="2"/>
  <c r="N317" i="2"/>
  <c r="N277" i="2"/>
  <c r="N245" i="2"/>
  <c r="N221" i="2"/>
  <c r="N181" i="2"/>
  <c r="N149" i="2"/>
  <c r="N101" i="2"/>
  <c r="N61" i="2"/>
  <c r="N216" i="2"/>
  <c r="N152" i="2"/>
  <c r="N366" i="2"/>
  <c r="N334" i="2"/>
  <c r="N302" i="2"/>
  <c r="N270" i="2"/>
  <c r="N238" i="2"/>
  <c r="N206" i="2"/>
  <c r="N174" i="2"/>
  <c r="N142" i="2"/>
  <c r="N78" i="2"/>
  <c r="N46" i="2"/>
  <c r="N14" i="2"/>
  <c r="N360" i="2"/>
  <c r="N352" i="2"/>
  <c r="N336" i="2"/>
  <c r="N328" i="2"/>
  <c r="N320" i="2"/>
  <c r="N304" i="2"/>
  <c r="N296" i="2"/>
  <c r="N288" i="2"/>
  <c r="N272" i="2"/>
  <c r="N264" i="2"/>
  <c r="N256" i="2"/>
  <c r="N240" i="2"/>
  <c r="N232" i="2"/>
  <c r="N224" i="2"/>
  <c r="N208" i="2"/>
  <c r="N200" i="2"/>
  <c r="N192" i="2"/>
  <c r="N176" i="2"/>
  <c r="N168" i="2"/>
  <c r="N160" i="2"/>
  <c r="N144" i="2"/>
  <c r="N136" i="2"/>
  <c r="N128" i="2"/>
  <c r="N112" i="2"/>
  <c r="N104" i="2"/>
  <c r="N96" i="2"/>
  <c r="N80" i="2"/>
  <c r="N72" i="2"/>
  <c r="N64" i="2"/>
  <c r="N48" i="2"/>
  <c r="N40" i="2"/>
  <c r="N32" i="2"/>
  <c r="N16" i="2"/>
  <c r="N8" i="2"/>
  <c r="N215" i="2"/>
  <c r="N207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23" i="2"/>
  <c r="N15" i="2"/>
  <c r="N7" i="2"/>
  <c r="N356" i="2"/>
  <c r="N324" i="2"/>
  <c r="N292" i="2"/>
  <c r="N260" i="2"/>
  <c r="N228" i="2"/>
  <c r="N196" i="2"/>
  <c r="N164" i="2"/>
  <c r="N132" i="2"/>
  <c r="N100" i="2"/>
  <c r="N68" i="2"/>
  <c r="N36" i="2"/>
  <c r="N4" i="2"/>
  <c r="N362" i="2"/>
  <c r="N330" i="2"/>
  <c r="N322" i="2"/>
  <c r="N314" i="2"/>
  <c r="N306" i="2"/>
  <c r="N298" i="2"/>
  <c r="N290" i="2"/>
  <c r="N282" i="2"/>
  <c r="N274" i="2"/>
  <c r="N266" i="2"/>
  <c r="N258" i="2"/>
  <c r="N250" i="2"/>
  <c r="N242" i="2"/>
  <c r="N234" i="2"/>
  <c r="N226" i="2"/>
  <c r="N218" i="2"/>
  <c r="N210" i="2"/>
  <c r="N202" i="2"/>
  <c r="N194" i="2"/>
  <c r="N186" i="2"/>
  <c r="N178" i="2"/>
  <c r="N170" i="2"/>
  <c r="N162" i="2"/>
  <c r="N154" i="2"/>
  <c r="N146" i="2"/>
  <c r="N138" i="2"/>
  <c r="N130" i="2"/>
  <c r="N122" i="2"/>
  <c r="N114" i="2"/>
  <c r="N106" i="2"/>
  <c r="N98" i="2"/>
  <c r="N90" i="2"/>
  <c r="N82" i="2"/>
  <c r="N74" i="2"/>
  <c r="N66" i="2"/>
  <c r="N58" i="2"/>
  <c r="N50" i="2"/>
  <c r="N42" i="2"/>
  <c r="N34" i="2"/>
  <c r="N26" i="2"/>
  <c r="N18" i="2"/>
  <c r="N10" i="2"/>
  <c r="N346" i="2"/>
  <c r="N338" i="2"/>
  <c r="N354" i="2"/>
  <c r="N321" i="2"/>
  <c r="N257" i="2"/>
  <c r="N193" i="2"/>
  <c r="N363" i="2"/>
  <c r="N355" i="2"/>
  <c r="N347" i="2"/>
  <c r="N339" i="2"/>
  <c r="N331" i="2"/>
  <c r="N323" i="2"/>
  <c r="N315" i="2"/>
  <c r="N307" i="2"/>
  <c r="N299" i="2"/>
  <c r="N291" i="2"/>
  <c r="N283" i="2"/>
  <c r="N275" i="2"/>
  <c r="N267" i="2"/>
  <c r="N259" i="2"/>
  <c r="N251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313" i="2"/>
  <c r="N249" i="2"/>
  <c r="N185" i="2"/>
  <c r="N305" i="2"/>
  <c r="N241" i="2"/>
  <c r="N177" i="2"/>
  <c r="N361" i="2"/>
  <c r="N297" i="2"/>
  <c r="N233" i="2"/>
  <c r="N169" i="2"/>
  <c r="N353" i="2"/>
  <c r="N289" i="2"/>
  <c r="N225" i="2"/>
  <c r="N345" i="2"/>
  <c r="N281" i="2"/>
  <c r="N217" i="2"/>
  <c r="N337" i="2"/>
  <c r="N273" i="2"/>
  <c r="N209" i="2"/>
  <c r="N329" i="2"/>
  <c r="N265" i="2"/>
  <c r="N201" i="2"/>
  <c r="N153" i="2"/>
  <c r="N97" i="2"/>
  <c r="N73" i="2"/>
  <c r="N9" i="2"/>
  <c r="N161" i="2"/>
  <c r="N105" i="2"/>
  <c r="N65" i="2"/>
  <c r="N17" i="2"/>
  <c r="N129" i="2"/>
  <c r="N49" i="2"/>
  <c r="N121" i="2"/>
  <c r="N25" i="2"/>
  <c r="N145" i="2"/>
  <c r="N89" i="2"/>
  <c r="N41" i="2"/>
  <c r="N137" i="2"/>
  <c r="N81" i="2"/>
  <c r="N33" i="2"/>
  <c r="N113" i="2"/>
  <c r="N57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C53" i="1" l="1"/>
  <c r="C54" i="1"/>
  <c r="C55" i="1"/>
  <c r="C56" i="1"/>
  <c r="C57" i="1"/>
  <c r="C58" i="1"/>
  <c r="C59" i="1"/>
  <c r="C60" i="1"/>
  <c r="C61" i="1"/>
  <c r="E53" i="1" l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C32" i="1"/>
  <c r="E32" i="1" s="1"/>
  <c r="C33" i="1"/>
  <c r="E33" i="1" s="1"/>
  <c r="C34" i="1"/>
  <c r="E34" i="1" s="1"/>
  <c r="C35" i="1"/>
  <c r="E35" i="1" s="1"/>
  <c r="C36" i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C31" i="1"/>
  <c r="E44" i="1"/>
  <c r="E52" i="1"/>
  <c r="E36" i="1"/>
  <c r="F50" i="1" l="1"/>
  <c r="I50" i="1"/>
  <c r="F42" i="1"/>
  <c r="I42" i="1"/>
  <c r="F34" i="1"/>
  <c r="I34" i="1"/>
  <c r="F67" i="1"/>
  <c r="I67" i="1"/>
  <c r="F59" i="1"/>
  <c r="I59" i="1"/>
  <c r="F60" i="1"/>
  <c r="I60" i="1"/>
  <c r="F49" i="1"/>
  <c r="I49" i="1"/>
  <c r="F41" i="1"/>
  <c r="I41" i="1"/>
  <c r="F33" i="1"/>
  <c r="I33" i="1"/>
  <c r="F58" i="1"/>
  <c r="I58" i="1"/>
  <c r="F51" i="1"/>
  <c r="I51" i="1"/>
  <c r="F36" i="1"/>
  <c r="I36" i="1"/>
  <c r="F48" i="1"/>
  <c r="I48" i="1"/>
  <c r="F40" i="1"/>
  <c r="I40" i="1"/>
  <c r="F32" i="1"/>
  <c r="I32" i="1"/>
  <c r="F73" i="1"/>
  <c r="I73" i="1"/>
  <c r="F57" i="1"/>
  <c r="I57" i="1"/>
  <c r="F47" i="1"/>
  <c r="I47" i="1"/>
  <c r="F39" i="1"/>
  <c r="I39" i="1"/>
  <c r="F72" i="1"/>
  <c r="I72" i="1"/>
  <c r="F56" i="1"/>
  <c r="I56" i="1"/>
  <c r="F68" i="1"/>
  <c r="I68" i="1"/>
  <c r="F44" i="1"/>
  <c r="I44" i="1"/>
  <c r="F38" i="1"/>
  <c r="I38" i="1"/>
  <c r="F71" i="1"/>
  <c r="I71" i="1"/>
  <c r="F55" i="1"/>
  <c r="I55" i="1"/>
  <c r="F43" i="1"/>
  <c r="I43" i="1"/>
  <c r="F37" i="1"/>
  <c r="I37" i="1"/>
  <c r="F46" i="1"/>
  <c r="I46" i="1"/>
  <c r="F70" i="1"/>
  <c r="I70" i="1"/>
  <c r="F54" i="1"/>
  <c r="I54" i="1"/>
  <c r="F35" i="1"/>
  <c r="I35" i="1"/>
  <c r="F52" i="1"/>
  <c r="I52" i="1"/>
  <c r="F45" i="1"/>
  <c r="I45" i="1"/>
  <c r="F69" i="1"/>
  <c r="I69" i="1"/>
  <c r="F61" i="1"/>
  <c r="I61" i="1"/>
  <c r="F53" i="1"/>
  <c r="I53" i="1"/>
  <c r="F66" i="1"/>
  <c r="I66" i="1"/>
  <c r="F65" i="1"/>
  <c r="I65" i="1"/>
  <c r="F64" i="1"/>
  <c r="I64" i="1"/>
  <c r="F62" i="1"/>
  <c r="I62" i="1"/>
  <c r="F63" i="1"/>
  <c r="I63" i="1"/>
  <c r="L14" i="1"/>
  <c r="L13" i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E31" i="1"/>
  <c r="F24" i="1" l="1"/>
  <c r="I24" i="1"/>
  <c r="F23" i="1"/>
  <c r="I23" i="1"/>
  <c r="F31" i="1"/>
  <c r="I31" i="1"/>
  <c r="F30" i="1"/>
  <c r="I30" i="1"/>
  <c r="F27" i="1"/>
  <c r="I27" i="1"/>
  <c r="F28" i="1"/>
  <c r="I28" i="1"/>
  <c r="F26" i="1"/>
  <c r="I26" i="1"/>
  <c r="F29" i="1"/>
  <c r="I29" i="1"/>
  <c r="F25" i="1"/>
  <c r="I25" i="1"/>
  <c r="C3" i="1"/>
  <c r="E3" i="1" s="1"/>
  <c r="I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I9" i="1" s="1"/>
  <c r="C10" i="1"/>
  <c r="E10" i="1" s="1"/>
  <c r="I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" i="1"/>
  <c r="E2" i="1" s="1"/>
  <c r="F15" i="1" l="1"/>
  <c r="I15" i="1"/>
  <c r="F7" i="1"/>
  <c r="I7" i="1"/>
  <c r="F6" i="1"/>
  <c r="I6" i="1"/>
  <c r="F5" i="1"/>
  <c r="I5" i="1"/>
  <c r="F8" i="1"/>
  <c r="I8" i="1"/>
  <c r="F14" i="1"/>
  <c r="I14" i="1"/>
  <c r="F12" i="1"/>
  <c r="I12" i="1"/>
  <c r="F4" i="1"/>
  <c r="I4" i="1"/>
  <c r="F2" i="1"/>
  <c r="I2" i="1"/>
  <c r="F13" i="1"/>
  <c r="I13" i="1"/>
  <c r="F11" i="1"/>
  <c r="I11" i="1"/>
  <c r="F16" i="1"/>
  <c r="I16" i="1"/>
  <c r="F22" i="1"/>
  <c r="I22" i="1"/>
  <c r="F20" i="1"/>
  <c r="I20" i="1"/>
  <c r="F21" i="1"/>
  <c r="I21" i="1"/>
  <c r="F19" i="1"/>
  <c r="I19" i="1"/>
  <c r="F18" i="1"/>
  <c r="I18" i="1"/>
  <c r="F17" i="1"/>
  <c r="I17" i="1"/>
  <c r="F10" i="1"/>
  <c r="F9" i="1"/>
  <c r="F3" i="1"/>
  <c r="L12" i="1" l="1"/>
</calcChain>
</file>

<file path=xl/sharedStrings.xml><?xml version="1.0" encoding="utf-8"?>
<sst xmlns="http://schemas.openxmlformats.org/spreadsheetml/2006/main" count="177" uniqueCount="72">
  <si>
    <t>TT-UT</t>
  </si>
  <si>
    <t>Calculated</t>
  </si>
  <si>
    <t>Year</t>
  </si>
  <si>
    <t>Month</t>
  </si>
  <si>
    <t>YEAR Fraction</t>
  </si>
  <si>
    <t>Value</t>
  </si>
  <si>
    <t>Paameter</t>
  </si>
  <si>
    <t>X</t>
  </si>
  <si>
    <t>X Squared</t>
  </si>
  <si>
    <t>C</t>
  </si>
  <si>
    <t>Error</t>
  </si>
  <si>
    <t>Mean Error</t>
  </si>
  <si>
    <t>Actual values included in the curve fitting</t>
  </si>
  <si>
    <t>Predicted values included in the curve fitting</t>
  </si>
  <si>
    <t>Predicted values omitted from the curve fit</t>
  </si>
  <si>
    <t>Actual</t>
  </si>
  <si>
    <t>Predicted</t>
  </si>
  <si>
    <t>Long term</t>
  </si>
  <si>
    <t>Leap Secs</t>
  </si>
  <si>
    <t>TT-UTC</t>
  </si>
  <si>
    <t>Historic values from: http://maia.usno.navy.mil/ser7/deltat.data</t>
  </si>
  <si>
    <t xml:space="preserve">Predictions from: http://maia.usno.navy.mil/ser7/deltat.preds </t>
  </si>
  <si>
    <t>MJD</t>
  </si>
  <si>
    <t>x(arcsec)</t>
  </si>
  <si>
    <t>y(arcsec)</t>
  </si>
  <si>
    <t>UT1-UTC(sec)</t>
  </si>
  <si>
    <t>DeltaUT = UT1 - UTC</t>
  </si>
  <si>
    <t>DeltaT = TT - UT1</t>
  </si>
  <si>
    <t>UT1 = DeltaUT + UTC</t>
  </si>
  <si>
    <t>TT = UTC + LeapSeconds + 32.184</t>
  </si>
  <si>
    <t>DeltaT = UTC + LeapSeconds + 32.184 - DeltaUT - UTC</t>
  </si>
  <si>
    <t>DeltaT = LeapSeconds + 32.184 - DeltaUT</t>
  </si>
  <si>
    <t>Day</t>
  </si>
  <si>
    <t>TT - UTC</t>
  </si>
  <si>
    <t>LeapSeconds</t>
  </si>
  <si>
    <t>DeltaT</t>
  </si>
  <si>
    <t>Formulae</t>
  </si>
  <si>
    <t>#</t>
  </si>
  <si>
    <t>Year Fraction</t>
  </si>
  <si>
    <t>Prediction</t>
  </si>
  <si>
    <t>Difference</t>
  </si>
  <si>
    <t>y = 0.0024855297566049x3 - 15.0681141702439000x2 + 30449.6474712130000000x - 20511035.5077593000000000</t>
  </si>
  <si>
    <t xml:space="preserve">Data on this tab is from ser7.dat from here: ftp://maia.usno.navy.mil/ser7/ </t>
  </si>
  <si>
    <t>ser7.dat - The weekly IERS Bulletin A contains the IERS rapid   service and predictions of Earth orientation parameters.</t>
  </si>
  <si>
    <t>R² = 0.9934606083320520</t>
  </si>
  <si>
    <t>y = 0.0561136268952396x3 - 339.4848886967840000x2 + 684622.1970802420000000x - 460214035.4169180000000000</t>
  </si>
  <si>
    <t>x3</t>
  </si>
  <si>
    <t>x2</t>
  </si>
  <si>
    <t>x</t>
  </si>
  <si>
    <t>Quadratic coefficients for best fit curve</t>
  </si>
  <si>
    <t>Coefficients for best fit curve</t>
  </si>
  <si>
    <t>x4</t>
  </si>
  <si>
    <t>R² = 8.94512155456896E-01</t>
  </si>
  <si>
    <t>y = 9.19875235553570E-12x4 - 2.19396872409199E-06x3 + 1.96221951674217E-01x2 - 7.79950035806203E+03x + 1.16252476470464E+08</t>
  </si>
  <si>
    <t>x5</t>
  </si>
  <si>
    <t>9.26333089959963E-13x5 - 2.76351646101278E-07x4 + 3.29773938043592E-02x3 - 1.96761450470546E+03x2 + 5.86993255212533E+07x - 7.00463653286072E+11</t>
  </si>
  <si>
    <t>Data on this tab is from ser7.dat from here: https://datacenter.iers.org/data/latestVersion/bulletinA.txt</t>
  </si>
  <si>
    <t>https://datacenter.iers.org/data/latestVersion/6_BULLETIN_A_V2013_016.txt</t>
  </si>
  <si>
    <t>Data on this tab is from ser7.dat from here:</t>
  </si>
  <si>
    <t>Copy the 7 data columms from the web page (Year, Month, Day, MJD, x,y,UT1-UTC)</t>
  </si>
  <si>
    <t>Select empty column A cells from 2 to 366</t>
  </si>
  <si>
    <t>Paste the data, the colukmns remain blank but now contain the pasted data</t>
  </si>
  <si>
    <t>UPDATE PROCESS</t>
  </si>
  <si>
    <t>Keep the pasted cells selected and move to the Data tab, click on "Text to Columns" and make sure that space is selecte as a separator</t>
  </si>
  <si>
    <t>Allow the tool to overwrite existing data.</t>
  </si>
  <si>
    <t>Adjust the axis ranges on the graph if required.</t>
  </si>
  <si>
    <t>Adjust the polynomial order in the best fit equation to give a good fit with the lowest polynomial order</t>
  </si>
  <si>
    <t>Copy the berst fit polynomical coefficients t the cells below - be careful to get the signs right!</t>
  </si>
  <si>
    <t>Make sure that the Difference column has low values, ideally less than 0.01, indicating a good fit.</t>
  </si>
  <si>
    <t>Does the fit look like it will extrapolate OK?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</si>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</sst>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00_ ;[Red]\-0.000\ "/>
    <numFmt numFmtId="168" formatCode="0.0000000000000000E+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FFFFFF"/>
      <name val="Arial Unicode MS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9">
    <xf numFmtId="0" fontId="0" fillId="0" borderId="0" xfId="0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0" xfId="0" applyFont="1" applyBorder="1"/>
    <xf numFmtId="164" fontId="0" fillId="0" borderId="0" xfId="0" applyNumberFormat="1"/>
    <xf numFmtId="2" fontId="0" fillId="0" borderId="0" xfId="0" applyNumberFormat="1"/>
    <xf numFmtId="0" fontId="6" fillId="2" borderId="0" xfId="6"/>
    <xf numFmtId="164" fontId="6" fillId="2" borderId="0" xfId="6" applyNumberFormat="1"/>
    <xf numFmtId="2" fontId="6" fillId="2" borderId="0" xfId="6" applyNumberFormat="1"/>
    <xf numFmtId="0" fontId="7" fillId="3" borderId="0" xfId="7"/>
    <xf numFmtId="164" fontId="7" fillId="3" borderId="0" xfId="7" applyNumberFormat="1"/>
    <xf numFmtId="2" fontId="7" fillId="3" borderId="0" xfId="7" applyNumberFormat="1"/>
    <xf numFmtId="0" fontId="8" fillId="4" borderId="0" xfId="8"/>
    <xf numFmtId="164" fontId="8" fillId="4" borderId="0" xfId="8" applyNumberFormat="1"/>
    <xf numFmtId="2" fontId="8" fillId="4" borderId="0" xfId="8" applyNumberFormat="1"/>
    <xf numFmtId="2" fontId="0" fillId="0" borderId="15" xfId="0" applyNumberFormat="1" applyBorder="1"/>
    <xf numFmtId="0" fontId="0" fillId="0" borderId="15" xfId="0" applyBorder="1"/>
    <xf numFmtId="0" fontId="0" fillId="0" borderId="17" xfId="0" applyBorder="1"/>
    <xf numFmtId="4" fontId="0" fillId="0" borderId="16" xfId="0" applyNumberFormat="1" applyBorder="1"/>
    <xf numFmtId="0" fontId="6" fillId="2" borderId="14" xfId="6" applyBorder="1" applyAlignment="1">
      <alignment horizontal="right"/>
    </xf>
    <xf numFmtId="0" fontId="8" fillId="4" borderId="11" xfId="8" applyBorder="1" applyAlignment="1">
      <alignment horizontal="right"/>
    </xf>
    <xf numFmtId="0" fontId="7" fillId="3" borderId="12" xfId="7" applyBorder="1"/>
    <xf numFmtId="2" fontId="0" fillId="0" borderId="17" xfId="0" applyNumberFormat="1" applyBorder="1"/>
    <xf numFmtId="0" fontId="0" fillId="0" borderId="16" xfId="0" applyBorder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7" fillId="0" borderId="0" xfId="7" applyNumberFormat="1" applyFill="1"/>
    <xf numFmtId="2" fontId="18" fillId="33" borderId="0" xfId="6" applyNumberFormat="1" applyFont="1" applyFill="1"/>
    <xf numFmtId="2" fontId="18" fillId="34" borderId="0" xfId="6" applyNumberFormat="1" applyFont="1" applyFill="1"/>
    <xf numFmtId="2" fontId="18" fillId="35" borderId="0" xfId="6" applyNumberFormat="1" applyFont="1" applyFill="1"/>
    <xf numFmtId="2" fontId="18" fillId="36" borderId="0" xfId="8" applyNumberFormat="1" applyFont="1" applyFill="1"/>
    <xf numFmtId="2" fontId="18" fillId="36" borderId="0" xfId="6" applyNumberFormat="1" applyFont="1" applyFill="1"/>
    <xf numFmtId="0" fontId="16" fillId="0" borderId="0" xfId="0" applyFont="1"/>
    <xf numFmtId="0" fontId="19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16" fillId="0" borderId="0" xfId="0" applyNumberFormat="1" applyFont="1"/>
    <xf numFmtId="165" fontId="16" fillId="0" borderId="0" xfId="0" applyNumberFormat="1" applyFont="1"/>
    <xf numFmtId="2" fontId="16" fillId="0" borderId="0" xfId="0" applyNumberFormat="1" applyFont="1"/>
    <xf numFmtId="164" fontId="16" fillId="0" borderId="0" xfId="0" applyNumberFormat="1" applyFont="1"/>
    <xf numFmtId="0" fontId="20" fillId="0" borderId="0" xfId="0" applyFont="1" applyAlignment="1">
      <alignment vertical="center"/>
    </xf>
    <xf numFmtId="167" fontId="16" fillId="0" borderId="0" xfId="0" applyNumberFormat="1" applyFont="1"/>
    <xf numFmtId="167" fontId="0" fillId="0" borderId="0" xfId="0" applyNumberFormat="1"/>
    <xf numFmtId="166" fontId="16" fillId="0" borderId="0" xfId="0" applyNumberFormat="1" applyFont="1"/>
    <xf numFmtId="168" fontId="0" fillId="0" borderId="0" xfId="0" applyNumberFormat="1"/>
    <xf numFmtId="2" fontId="16" fillId="37" borderId="0" xfId="0" applyNumberFormat="1" applyFont="1" applyFill="1"/>
    <xf numFmtId="0" fontId="0" fillId="37" borderId="0" xfId="0" applyFill="1"/>
    <xf numFmtId="166" fontId="16" fillId="37" borderId="0" xfId="0" applyNumberFormat="1" applyFont="1" applyFill="1"/>
    <xf numFmtId="166" fontId="0" fillId="37" borderId="0" xfId="0" applyNumberFormat="1" applyFill="1"/>
    <xf numFmtId="2" fontId="0" fillId="37" borderId="0" xfId="0" applyNumberFormat="1" applyFill="1"/>
    <xf numFmtId="11" fontId="0" fillId="0" borderId="0" xfId="0" applyNumberFormat="1"/>
    <xf numFmtId="0" fontId="16" fillId="0" borderId="1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21" fillId="0" borderId="0" xfId="0" applyFont="1" applyAlignment="1">
      <alignment vertical="center"/>
    </xf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 August 2023'!$M$1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3.4151509931482603E-2"/>
                  <c:y val="-0.35400285446948693"/>
                </c:manualLayout>
              </c:layout>
              <c:numFmt formatCode="0.0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 August 2023'!$E$2:$E$366</c:f>
              <c:numCache>
                <c:formatCode>General</c:formatCode>
                <c:ptCount val="365"/>
                <c:pt idx="0">
                  <c:v>60174</c:v>
                </c:pt>
                <c:pt idx="1">
                  <c:v>60175</c:v>
                </c:pt>
                <c:pt idx="2">
                  <c:v>60176</c:v>
                </c:pt>
                <c:pt idx="3">
                  <c:v>60177</c:v>
                </c:pt>
                <c:pt idx="4">
                  <c:v>60178</c:v>
                </c:pt>
                <c:pt idx="5">
                  <c:v>60179</c:v>
                </c:pt>
                <c:pt idx="6">
                  <c:v>60180</c:v>
                </c:pt>
                <c:pt idx="7">
                  <c:v>60181</c:v>
                </c:pt>
                <c:pt idx="8">
                  <c:v>60182</c:v>
                </c:pt>
                <c:pt idx="9">
                  <c:v>60183</c:v>
                </c:pt>
                <c:pt idx="10">
                  <c:v>60184</c:v>
                </c:pt>
                <c:pt idx="11">
                  <c:v>60185</c:v>
                </c:pt>
                <c:pt idx="12">
                  <c:v>60186</c:v>
                </c:pt>
                <c:pt idx="13">
                  <c:v>60187</c:v>
                </c:pt>
                <c:pt idx="14">
                  <c:v>60188</c:v>
                </c:pt>
                <c:pt idx="15">
                  <c:v>60189</c:v>
                </c:pt>
                <c:pt idx="16">
                  <c:v>60190</c:v>
                </c:pt>
                <c:pt idx="17">
                  <c:v>60191</c:v>
                </c:pt>
                <c:pt idx="18">
                  <c:v>60192</c:v>
                </c:pt>
                <c:pt idx="19">
                  <c:v>60193</c:v>
                </c:pt>
                <c:pt idx="20">
                  <c:v>60194</c:v>
                </c:pt>
                <c:pt idx="21">
                  <c:v>60195</c:v>
                </c:pt>
                <c:pt idx="22">
                  <c:v>60196</c:v>
                </c:pt>
                <c:pt idx="23">
                  <c:v>60197</c:v>
                </c:pt>
                <c:pt idx="24">
                  <c:v>60198</c:v>
                </c:pt>
                <c:pt idx="25">
                  <c:v>60199</c:v>
                </c:pt>
                <c:pt idx="26">
                  <c:v>60200</c:v>
                </c:pt>
                <c:pt idx="27">
                  <c:v>60201</c:v>
                </c:pt>
                <c:pt idx="28">
                  <c:v>60202</c:v>
                </c:pt>
                <c:pt idx="29">
                  <c:v>60203</c:v>
                </c:pt>
                <c:pt idx="30">
                  <c:v>60204</c:v>
                </c:pt>
                <c:pt idx="31">
                  <c:v>60205</c:v>
                </c:pt>
                <c:pt idx="32">
                  <c:v>60206</c:v>
                </c:pt>
                <c:pt idx="33">
                  <c:v>60207</c:v>
                </c:pt>
                <c:pt idx="34">
                  <c:v>60208</c:v>
                </c:pt>
                <c:pt idx="35">
                  <c:v>60209</c:v>
                </c:pt>
                <c:pt idx="36">
                  <c:v>60210</c:v>
                </c:pt>
                <c:pt idx="37">
                  <c:v>60211</c:v>
                </c:pt>
                <c:pt idx="38">
                  <c:v>60212</c:v>
                </c:pt>
                <c:pt idx="39">
                  <c:v>60213</c:v>
                </c:pt>
                <c:pt idx="40">
                  <c:v>60214</c:v>
                </c:pt>
                <c:pt idx="41">
                  <c:v>60215</c:v>
                </c:pt>
                <c:pt idx="42">
                  <c:v>60216</c:v>
                </c:pt>
                <c:pt idx="43">
                  <c:v>60217</c:v>
                </c:pt>
                <c:pt idx="44">
                  <c:v>60218</c:v>
                </c:pt>
                <c:pt idx="45">
                  <c:v>60219</c:v>
                </c:pt>
                <c:pt idx="46">
                  <c:v>60220</c:v>
                </c:pt>
                <c:pt idx="47">
                  <c:v>60221</c:v>
                </c:pt>
                <c:pt idx="48">
                  <c:v>60222</c:v>
                </c:pt>
                <c:pt idx="49">
                  <c:v>60223</c:v>
                </c:pt>
                <c:pt idx="50">
                  <c:v>60224</c:v>
                </c:pt>
                <c:pt idx="51">
                  <c:v>60225</c:v>
                </c:pt>
                <c:pt idx="52">
                  <c:v>60226</c:v>
                </c:pt>
                <c:pt idx="53">
                  <c:v>60227</c:v>
                </c:pt>
                <c:pt idx="54">
                  <c:v>60228</c:v>
                </c:pt>
                <c:pt idx="55">
                  <c:v>60229</c:v>
                </c:pt>
                <c:pt idx="56">
                  <c:v>60230</c:v>
                </c:pt>
                <c:pt idx="57">
                  <c:v>60231</c:v>
                </c:pt>
                <c:pt idx="58">
                  <c:v>60232</c:v>
                </c:pt>
                <c:pt idx="59">
                  <c:v>60233</c:v>
                </c:pt>
                <c:pt idx="60">
                  <c:v>60234</c:v>
                </c:pt>
                <c:pt idx="61">
                  <c:v>60235</c:v>
                </c:pt>
                <c:pt idx="62">
                  <c:v>60236</c:v>
                </c:pt>
                <c:pt idx="63">
                  <c:v>60237</c:v>
                </c:pt>
                <c:pt idx="64">
                  <c:v>60238</c:v>
                </c:pt>
                <c:pt idx="65">
                  <c:v>60239</c:v>
                </c:pt>
                <c:pt idx="66">
                  <c:v>60240</c:v>
                </c:pt>
                <c:pt idx="67">
                  <c:v>60241</c:v>
                </c:pt>
                <c:pt idx="68">
                  <c:v>60242</c:v>
                </c:pt>
                <c:pt idx="69">
                  <c:v>60243</c:v>
                </c:pt>
                <c:pt idx="70">
                  <c:v>60244</c:v>
                </c:pt>
                <c:pt idx="71">
                  <c:v>60245</c:v>
                </c:pt>
                <c:pt idx="72">
                  <c:v>60246</c:v>
                </c:pt>
                <c:pt idx="73">
                  <c:v>60247</c:v>
                </c:pt>
                <c:pt idx="74">
                  <c:v>60248</c:v>
                </c:pt>
                <c:pt idx="75">
                  <c:v>60249</c:v>
                </c:pt>
                <c:pt idx="76">
                  <c:v>60250</c:v>
                </c:pt>
                <c:pt idx="77">
                  <c:v>60251</c:v>
                </c:pt>
                <c:pt idx="78">
                  <c:v>60252</c:v>
                </c:pt>
                <c:pt idx="79">
                  <c:v>60253</c:v>
                </c:pt>
                <c:pt idx="80">
                  <c:v>60254</c:v>
                </c:pt>
                <c:pt idx="81">
                  <c:v>60255</c:v>
                </c:pt>
                <c:pt idx="82">
                  <c:v>60256</c:v>
                </c:pt>
                <c:pt idx="83">
                  <c:v>60257</c:v>
                </c:pt>
                <c:pt idx="84">
                  <c:v>60258</c:v>
                </c:pt>
                <c:pt idx="85">
                  <c:v>60259</c:v>
                </c:pt>
                <c:pt idx="86">
                  <c:v>60260</c:v>
                </c:pt>
                <c:pt idx="87">
                  <c:v>60261</c:v>
                </c:pt>
                <c:pt idx="88">
                  <c:v>60262</c:v>
                </c:pt>
                <c:pt idx="89">
                  <c:v>60263</c:v>
                </c:pt>
                <c:pt idx="90">
                  <c:v>60264</c:v>
                </c:pt>
                <c:pt idx="91">
                  <c:v>60265</c:v>
                </c:pt>
                <c:pt idx="92">
                  <c:v>60266</c:v>
                </c:pt>
                <c:pt idx="93">
                  <c:v>60267</c:v>
                </c:pt>
                <c:pt idx="94">
                  <c:v>60268</c:v>
                </c:pt>
                <c:pt idx="95">
                  <c:v>60269</c:v>
                </c:pt>
                <c:pt idx="96">
                  <c:v>60270</c:v>
                </c:pt>
                <c:pt idx="97">
                  <c:v>60271</c:v>
                </c:pt>
                <c:pt idx="98">
                  <c:v>60272</c:v>
                </c:pt>
                <c:pt idx="99">
                  <c:v>60273</c:v>
                </c:pt>
                <c:pt idx="100">
                  <c:v>60274</c:v>
                </c:pt>
                <c:pt idx="101">
                  <c:v>60275</c:v>
                </c:pt>
                <c:pt idx="102">
                  <c:v>60276</c:v>
                </c:pt>
                <c:pt idx="103">
                  <c:v>60277</c:v>
                </c:pt>
                <c:pt idx="104">
                  <c:v>60278</c:v>
                </c:pt>
                <c:pt idx="105">
                  <c:v>60279</c:v>
                </c:pt>
                <c:pt idx="106">
                  <c:v>60280</c:v>
                </c:pt>
                <c:pt idx="107">
                  <c:v>60281</c:v>
                </c:pt>
                <c:pt idx="108">
                  <c:v>60282</c:v>
                </c:pt>
                <c:pt idx="109">
                  <c:v>60283</c:v>
                </c:pt>
                <c:pt idx="110">
                  <c:v>60284</c:v>
                </c:pt>
                <c:pt idx="111">
                  <c:v>60285</c:v>
                </c:pt>
                <c:pt idx="112">
                  <c:v>60286</c:v>
                </c:pt>
                <c:pt idx="113">
                  <c:v>60287</c:v>
                </c:pt>
                <c:pt idx="114">
                  <c:v>60288</c:v>
                </c:pt>
                <c:pt idx="115">
                  <c:v>60289</c:v>
                </c:pt>
                <c:pt idx="116">
                  <c:v>60290</c:v>
                </c:pt>
                <c:pt idx="117">
                  <c:v>60291</c:v>
                </c:pt>
                <c:pt idx="118">
                  <c:v>60292</c:v>
                </c:pt>
                <c:pt idx="119">
                  <c:v>60293</c:v>
                </c:pt>
                <c:pt idx="120">
                  <c:v>60294</c:v>
                </c:pt>
                <c:pt idx="121">
                  <c:v>60295</c:v>
                </c:pt>
                <c:pt idx="122">
                  <c:v>60296</c:v>
                </c:pt>
                <c:pt idx="123">
                  <c:v>60297</c:v>
                </c:pt>
                <c:pt idx="124">
                  <c:v>60298</c:v>
                </c:pt>
                <c:pt idx="125">
                  <c:v>60299</c:v>
                </c:pt>
                <c:pt idx="126">
                  <c:v>60300</c:v>
                </c:pt>
                <c:pt idx="127">
                  <c:v>60301</c:v>
                </c:pt>
                <c:pt idx="128">
                  <c:v>60302</c:v>
                </c:pt>
                <c:pt idx="129">
                  <c:v>60303</c:v>
                </c:pt>
                <c:pt idx="130">
                  <c:v>60304</c:v>
                </c:pt>
                <c:pt idx="131">
                  <c:v>60305</c:v>
                </c:pt>
                <c:pt idx="132">
                  <c:v>60306</c:v>
                </c:pt>
                <c:pt idx="133">
                  <c:v>60307</c:v>
                </c:pt>
                <c:pt idx="134">
                  <c:v>60308</c:v>
                </c:pt>
                <c:pt idx="135">
                  <c:v>60309</c:v>
                </c:pt>
                <c:pt idx="136">
                  <c:v>60310</c:v>
                </c:pt>
                <c:pt idx="137">
                  <c:v>60311</c:v>
                </c:pt>
                <c:pt idx="138">
                  <c:v>60312</c:v>
                </c:pt>
                <c:pt idx="139">
                  <c:v>60313</c:v>
                </c:pt>
                <c:pt idx="140">
                  <c:v>60314</c:v>
                </c:pt>
                <c:pt idx="141">
                  <c:v>60315</c:v>
                </c:pt>
                <c:pt idx="142">
                  <c:v>60316</c:v>
                </c:pt>
                <c:pt idx="143">
                  <c:v>60317</c:v>
                </c:pt>
                <c:pt idx="144">
                  <c:v>60318</c:v>
                </c:pt>
                <c:pt idx="145">
                  <c:v>60319</c:v>
                </c:pt>
                <c:pt idx="146">
                  <c:v>60320</c:v>
                </c:pt>
                <c:pt idx="147">
                  <c:v>60321</c:v>
                </c:pt>
                <c:pt idx="148">
                  <c:v>60322</c:v>
                </c:pt>
                <c:pt idx="149">
                  <c:v>60323</c:v>
                </c:pt>
                <c:pt idx="150">
                  <c:v>60324</c:v>
                </c:pt>
                <c:pt idx="151">
                  <c:v>60325</c:v>
                </c:pt>
                <c:pt idx="152">
                  <c:v>60326</c:v>
                </c:pt>
                <c:pt idx="153">
                  <c:v>60327</c:v>
                </c:pt>
                <c:pt idx="154">
                  <c:v>60328</c:v>
                </c:pt>
                <c:pt idx="155">
                  <c:v>60329</c:v>
                </c:pt>
                <c:pt idx="156">
                  <c:v>60330</c:v>
                </c:pt>
                <c:pt idx="157">
                  <c:v>60331</c:v>
                </c:pt>
                <c:pt idx="158">
                  <c:v>60332</c:v>
                </c:pt>
                <c:pt idx="159">
                  <c:v>60333</c:v>
                </c:pt>
                <c:pt idx="160">
                  <c:v>60334</c:v>
                </c:pt>
                <c:pt idx="161">
                  <c:v>60335</c:v>
                </c:pt>
                <c:pt idx="162">
                  <c:v>60336</c:v>
                </c:pt>
                <c:pt idx="163">
                  <c:v>60337</c:v>
                </c:pt>
                <c:pt idx="164">
                  <c:v>60338</c:v>
                </c:pt>
                <c:pt idx="165">
                  <c:v>60339</c:v>
                </c:pt>
                <c:pt idx="166">
                  <c:v>60340</c:v>
                </c:pt>
                <c:pt idx="167">
                  <c:v>60341</c:v>
                </c:pt>
                <c:pt idx="168">
                  <c:v>60342</c:v>
                </c:pt>
                <c:pt idx="169">
                  <c:v>60343</c:v>
                </c:pt>
                <c:pt idx="170">
                  <c:v>60344</c:v>
                </c:pt>
                <c:pt idx="171">
                  <c:v>60345</c:v>
                </c:pt>
                <c:pt idx="172">
                  <c:v>60346</c:v>
                </c:pt>
                <c:pt idx="173">
                  <c:v>60347</c:v>
                </c:pt>
                <c:pt idx="174">
                  <c:v>60348</c:v>
                </c:pt>
                <c:pt idx="175">
                  <c:v>60349</c:v>
                </c:pt>
                <c:pt idx="176">
                  <c:v>60350</c:v>
                </c:pt>
                <c:pt idx="177">
                  <c:v>60351</c:v>
                </c:pt>
                <c:pt idx="178">
                  <c:v>60352</c:v>
                </c:pt>
                <c:pt idx="179">
                  <c:v>60353</c:v>
                </c:pt>
                <c:pt idx="180">
                  <c:v>60354</c:v>
                </c:pt>
                <c:pt idx="181">
                  <c:v>60355</c:v>
                </c:pt>
                <c:pt idx="182">
                  <c:v>60356</c:v>
                </c:pt>
                <c:pt idx="183">
                  <c:v>60357</c:v>
                </c:pt>
                <c:pt idx="184">
                  <c:v>60358</c:v>
                </c:pt>
                <c:pt idx="185">
                  <c:v>60359</c:v>
                </c:pt>
                <c:pt idx="186">
                  <c:v>60360</c:v>
                </c:pt>
                <c:pt idx="187">
                  <c:v>60361</c:v>
                </c:pt>
                <c:pt idx="188">
                  <c:v>60362</c:v>
                </c:pt>
                <c:pt idx="189">
                  <c:v>60363</c:v>
                </c:pt>
                <c:pt idx="190">
                  <c:v>60364</c:v>
                </c:pt>
                <c:pt idx="191">
                  <c:v>60365</c:v>
                </c:pt>
                <c:pt idx="192">
                  <c:v>60366</c:v>
                </c:pt>
                <c:pt idx="193">
                  <c:v>60367</c:v>
                </c:pt>
                <c:pt idx="194">
                  <c:v>60368</c:v>
                </c:pt>
                <c:pt idx="195">
                  <c:v>60369</c:v>
                </c:pt>
                <c:pt idx="196">
                  <c:v>60370</c:v>
                </c:pt>
                <c:pt idx="197">
                  <c:v>60371</c:v>
                </c:pt>
                <c:pt idx="198">
                  <c:v>60372</c:v>
                </c:pt>
                <c:pt idx="199">
                  <c:v>60373</c:v>
                </c:pt>
                <c:pt idx="200">
                  <c:v>60374</c:v>
                </c:pt>
                <c:pt idx="201">
                  <c:v>60375</c:v>
                </c:pt>
                <c:pt idx="202">
                  <c:v>60376</c:v>
                </c:pt>
                <c:pt idx="203">
                  <c:v>60377</c:v>
                </c:pt>
                <c:pt idx="204">
                  <c:v>60378</c:v>
                </c:pt>
                <c:pt idx="205">
                  <c:v>60379</c:v>
                </c:pt>
                <c:pt idx="206">
                  <c:v>60380</c:v>
                </c:pt>
                <c:pt idx="207">
                  <c:v>60381</c:v>
                </c:pt>
                <c:pt idx="208">
                  <c:v>60382</c:v>
                </c:pt>
                <c:pt idx="209">
                  <c:v>60383</c:v>
                </c:pt>
                <c:pt idx="210">
                  <c:v>60384</c:v>
                </c:pt>
                <c:pt idx="211">
                  <c:v>60385</c:v>
                </c:pt>
                <c:pt idx="212">
                  <c:v>60386</c:v>
                </c:pt>
                <c:pt idx="213">
                  <c:v>60387</c:v>
                </c:pt>
                <c:pt idx="214">
                  <c:v>60388</c:v>
                </c:pt>
                <c:pt idx="215">
                  <c:v>60389</c:v>
                </c:pt>
                <c:pt idx="216">
                  <c:v>60390</c:v>
                </c:pt>
                <c:pt idx="217">
                  <c:v>60391</c:v>
                </c:pt>
                <c:pt idx="218">
                  <c:v>60392</c:v>
                </c:pt>
                <c:pt idx="219">
                  <c:v>60393</c:v>
                </c:pt>
                <c:pt idx="220">
                  <c:v>60394</c:v>
                </c:pt>
                <c:pt idx="221">
                  <c:v>60395</c:v>
                </c:pt>
                <c:pt idx="222">
                  <c:v>60396</c:v>
                </c:pt>
                <c:pt idx="223">
                  <c:v>60397</c:v>
                </c:pt>
                <c:pt idx="224">
                  <c:v>60398</c:v>
                </c:pt>
                <c:pt idx="225">
                  <c:v>60399</c:v>
                </c:pt>
                <c:pt idx="226">
                  <c:v>60400</c:v>
                </c:pt>
                <c:pt idx="227">
                  <c:v>60401</c:v>
                </c:pt>
                <c:pt idx="228">
                  <c:v>60402</c:v>
                </c:pt>
                <c:pt idx="229">
                  <c:v>60403</c:v>
                </c:pt>
                <c:pt idx="230">
                  <c:v>60404</c:v>
                </c:pt>
                <c:pt idx="231">
                  <c:v>60405</c:v>
                </c:pt>
                <c:pt idx="232">
                  <c:v>60406</c:v>
                </c:pt>
                <c:pt idx="233">
                  <c:v>60407</c:v>
                </c:pt>
                <c:pt idx="234">
                  <c:v>60408</c:v>
                </c:pt>
                <c:pt idx="235">
                  <c:v>60409</c:v>
                </c:pt>
                <c:pt idx="236">
                  <c:v>60410</c:v>
                </c:pt>
                <c:pt idx="237">
                  <c:v>60411</c:v>
                </c:pt>
                <c:pt idx="238">
                  <c:v>60412</c:v>
                </c:pt>
                <c:pt idx="239">
                  <c:v>60413</c:v>
                </c:pt>
                <c:pt idx="240">
                  <c:v>60414</c:v>
                </c:pt>
                <c:pt idx="241">
                  <c:v>60415</c:v>
                </c:pt>
                <c:pt idx="242">
                  <c:v>60416</c:v>
                </c:pt>
                <c:pt idx="243">
                  <c:v>60417</c:v>
                </c:pt>
                <c:pt idx="244">
                  <c:v>60418</c:v>
                </c:pt>
                <c:pt idx="245">
                  <c:v>60419</c:v>
                </c:pt>
                <c:pt idx="246">
                  <c:v>60420</c:v>
                </c:pt>
                <c:pt idx="247">
                  <c:v>60421</c:v>
                </c:pt>
                <c:pt idx="248">
                  <c:v>60422</c:v>
                </c:pt>
                <c:pt idx="249">
                  <c:v>60423</c:v>
                </c:pt>
                <c:pt idx="250">
                  <c:v>60424</c:v>
                </c:pt>
                <c:pt idx="251">
                  <c:v>60425</c:v>
                </c:pt>
                <c:pt idx="252">
                  <c:v>60426</c:v>
                </c:pt>
                <c:pt idx="253">
                  <c:v>60427</c:v>
                </c:pt>
                <c:pt idx="254">
                  <c:v>60428</c:v>
                </c:pt>
                <c:pt idx="255">
                  <c:v>60429</c:v>
                </c:pt>
                <c:pt idx="256">
                  <c:v>60430</c:v>
                </c:pt>
                <c:pt idx="257">
                  <c:v>60431</c:v>
                </c:pt>
                <c:pt idx="258">
                  <c:v>60432</c:v>
                </c:pt>
                <c:pt idx="259">
                  <c:v>60433</c:v>
                </c:pt>
                <c:pt idx="260">
                  <c:v>60434</c:v>
                </c:pt>
                <c:pt idx="261">
                  <c:v>60435</c:v>
                </c:pt>
                <c:pt idx="262">
                  <c:v>60436</c:v>
                </c:pt>
                <c:pt idx="263">
                  <c:v>60437</c:v>
                </c:pt>
                <c:pt idx="264">
                  <c:v>60438</c:v>
                </c:pt>
                <c:pt idx="265">
                  <c:v>60439</c:v>
                </c:pt>
                <c:pt idx="266">
                  <c:v>60440</c:v>
                </c:pt>
                <c:pt idx="267">
                  <c:v>60441</c:v>
                </c:pt>
                <c:pt idx="268">
                  <c:v>60442</c:v>
                </c:pt>
                <c:pt idx="269">
                  <c:v>60443</c:v>
                </c:pt>
                <c:pt idx="270">
                  <c:v>60444</c:v>
                </c:pt>
                <c:pt idx="271">
                  <c:v>60445</c:v>
                </c:pt>
                <c:pt idx="272">
                  <c:v>60446</c:v>
                </c:pt>
                <c:pt idx="273">
                  <c:v>60447</c:v>
                </c:pt>
                <c:pt idx="274">
                  <c:v>60448</c:v>
                </c:pt>
                <c:pt idx="275">
                  <c:v>60449</c:v>
                </c:pt>
                <c:pt idx="276">
                  <c:v>60450</c:v>
                </c:pt>
                <c:pt idx="277">
                  <c:v>60451</c:v>
                </c:pt>
                <c:pt idx="278">
                  <c:v>60452</c:v>
                </c:pt>
                <c:pt idx="279">
                  <c:v>60453</c:v>
                </c:pt>
                <c:pt idx="280">
                  <c:v>60454</c:v>
                </c:pt>
                <c:pt idx="281">
                  <c:v>60455</c:v>
                </c:pt>
                <c:pt idx="282">
                  <c:v>60456</c:v>
                </c:pt>
                <c:pt idx="283">
                  <c:v>60457</c:v>
                </c:pt>
                <c:pt idx="284">
                  <c:v>60458</c:v>
                </c:pt>
                <c:pt idx="285">
                  <c:v>60459</c:v>
                </c:pt>
                <c:pt idx="286">
                  <c:v>60460</c:v>
                </c:pt>
                <c:pt idx="287">
                  <c:v>60461</c:v>
                </c:pt>
                <c:pt idx="288">
                  <c:v>60462</c:v>
                </c:pt>
                <c:pt idx="289">
                  <c:v>60463</c:v>
                </c:pt>
                <c:pt idx="290">
                  <c:v>60464</c:v>
                </c:pt>
                <c:pt idx="291">
                  <c:v>60465</c:v>
                </c:pt>
                <c:pt idx="292">
                  <c:v>60466</c:v>
                </c:pt>
                <c:pt idx="293">
                  <c:v>60467</c:v>
                </c:pt>
                <c:pt idx="294">
                  <c:v>60468</c:v>
                </c:pt>
                <c:pt idx="295">
                  <c:v>60469</c:v>
                </c:pt>
                <c:pt idx="296">
                  <c:v>60470</c:v>
                </c:pt>
                <c:pt idx="297">
                  <c:v>60471</c:v>
                </c:pt>
                <c:pt idx="298">
                  <c:v>60472</c:v>
                </c:pt>
                <c:pt idx="299">
                  <c:v>60473</c:v>
                </c:pt>
                <c:pt idx="300">
                  <c:v>60474</c:v>
                </c:pt>
                <c:pt idx="301">
                  <c:v>60475</c:v>
                </c:pt>
                <c:pt idx="302">
                  <c:v>60476</c:v>
                </c:pt>
                <c:pt idx="303">
                  <c:v>60477</c:v>
                </c:pt>
                <c:pt idx="304">
                  <c:v>60478</c:v>
                </c:pt>
                <c:pt idx="305">
                  <c:v>60479</c:v>
                </c:pt>
                <c:pt idx="306">
                  <c:v>60480</c:v>
                </c:pt>
                <c:pt idx="307">
                  <c:v>60481</c:v>
                </c:pt>
                <c:pt idx="308">
                  <c:v>60482</c:v>
                </c:pt>
                <c:pt idx="309">
                  <c:v>60483</c:v>
                </c:pt>
                <c:pt idx="310">
                  <c:v>60484</c:v>
                </c:pt>
                <c:pt idx="311">
                  <c:v>60485</c:v>
                </c:pt>
                <c:pt idx="312">
                  <c:v>60486</c:v>
                </c:pt>
                <c:pt idx="313">
                  <c:v>60487</c:v>
                </c:pt>
                <c:pt idx="314">
                  <c:v>60488</c:v>
                </c:pt>
                <c:pt idx="315">
                  <c:v>60489</c:v>
                </c:pt>
                <c:pt idx="316">
                  <c:v>60490</c:v>
                </c:pt>
                <c:pt idx="317">
                  <c:v>60491</c:v>
                </c:pt>
                <c:pt idx="318">
                  <c:v>60492</c:v>
                </c:pt>
                <c:pt idx="319">
                  <c:v>60493</c:v>
                </c:pt>
                <c:pt idx="320">
                  <c:v>60494</c:v>
                </c:pt>
                <c:pt idx="321">
                  <c:v>60495</c:v>
                </c:pt>
                <c:pt idx="322">
                  <c:v>60496</c:v>
                </c:pt>
                <c:pt idx="323">
                  <c:v>60497</c:v>
                </c:pt>
                <c:pt idx="324">
                  <c:v>60498</c:v>
                </c:pt>
                <c:pt idx="325">
                  <c:v>60499</c:v>
                </c:pt>
                <c:pt idx="326">
                  <c:v>60500</c:v>
                </c:pt>
                <c:pt idx="327">
                  <c:v>60501</c:v>
                </c:pt>
                <c:pt idx="328">
                  <c:v>60502</c:v>
                </c:pt>
                <c:pt idx="329">
                  <c:v>60503</c:v>
                </c:pt>
                <c:pt idx="330">
                  <c:v>60504</c:v>
                </c:pt>
                <c:pt idx="331">
                  <c:v>60505</c:v>
                </c:pt>
                <c:pt idx="332">
                  <c:v>60506</c:v>
                </c:pt>
                <c:pt idx="333">
                  <c:v>60507</c:v>
                </c:pt>
                <c:pt idx="334">
                  <c:v>60508</c:v>
                </c:pt>
                <c:pt idx="335">
                  <c:v>60509</c:v>
                </c:pt>
                <c:pt idx="336">
                  <c:v>60510</c:v>
                </c:pt>
                <c:pt idx="337">
                  <c:v>60511</c:v>
                </c:pt>
                <c:pt idx="338">
                  <c:v>60512</c:v>
                </c:pt>
                <c:pt idx="339">
                  <c:v>60513</c:v>
                </c:pt>
                <c:pt idx="340">
                  <c:v>60514</c:v>
                </c:pt>
                <c:pt idx="341">
                  <c:v>60515</c:v>
                </c:pt>
                <c:pt idx="342">
                  <c:v>60516</c:v>
                </c:pt>
                <c:pt idx="343">
                  <c:v>60517</c:v>
                </c:pt>
                <c:pt idx="344">
                  <c:v>60518</c:v>
                </c:pt>
                <c:pt idx="345">
                  <c:v>60519</c:v>
                </c:pt>
                <c:pt idx="346">
                  <c:v>60520</c:v>
                </c:pt>
                <c:pt idx="347">
                  <c:v>60521</c:v>
                </c:pt>
                <c:pt idx="348">
                  <c:v>60522</c:v>
                </c:pt>
                <c:pt idx="349">
                  <c:v>60523</c:v>
                </c:pt>
                <c:pt idx="350">
                  <c:v>60524</c:v>
                </c:pt>
                <c:pt idx="351">
                  <c:v>60525</c:v>
                </c:pt>
                <c:pt idx="352">
                  <c:v>60526</c:v>
                </c:pt>
                <c:pt idx="353">
                  <c:v>60527</c:v>
                </c:pt>
                <c:pt idx="354">
                  <c:v>60528</c:v>
                </c:pt>
                <c:pt idx="355">
                  <c:v>60529</c:v>
                </c:pt>
                <c:pt idx="356">
                  <c:v>60530</c:v>
                </c:pt>
                <c:pt idx="357">
                  <c:v>60531</c:v>
                </c:pt>
                <c:pt idx="358">
                  <c:v>60532</c:v>
                </c:pt>
                <c:pt idx="359">
                  <c:v>60533</c:v>
                </c:pt>
                <c:pt idx="360">
                  <c:v>60534</c:v>
                </c:pt>
                <c:pt idx="361">
                  <c:v>60535</c:v>
                </c:pt>
                <c:pt idx="362">
                  <c:v>60536</c:v>
                </c:pt>
                <c:pt idx="363">
                  <c:v>60537</c:v>
                </c:pt>
                <c:pt idx="364">
                  <c:v>60538</c:v>
                </c:pt>
              </c:numCache>
            </c:numRef>
          </c:xVal>
          <c:yVal>
            <c:numRef>
              <c:f>'DeltaT Analysis  August 2023'!$M$2:$M$366</c:f>
              <c:numCache>
                <c:formatCode>0.000</c:formatCode>
                <c:ptCount val="365"/>
                <c:pt idx="0">
                  <c:v>69.189049999999995</c:v>
                </c:pt>
                <c:pt idx="1">
                  <c:v>69.188659999999999</c:v>
                </c:pt>
                <c:pt idx="2">
                  <c:v>69.188339999999997</c:v>
                </c:pt>
                <c:pt idx="3">
                  <c:v>69.188040000000001</c:v>
                </c:pt>
                <c:pt idx="4">
                  <c:v>69.187699999999992</c:v>
                </c:pt>
                <c:pt idx="5">
                  <c:v>69.18723</c:v>
                </c:pt>
                <c:pt idx="6">
                  <c:v>69.186579999999992</c:v>
                </c:pt>
                <c:pt idx="7">
                  <c:v>69.185760000000002</c:v>
                </c:pt>
                <c:pt idx="8">
                  <c:v>69.184780000000003</c:v>
                </c:pt>
                <c:pt idx="9">
                  <c:v>69.183769999999996</c:v>
                </c:pt>
                <c:pt idx="10">
                  <c:v>69.182839999999999</c:v>
                </c:pt>
                <c:pt idx="11">
                  <c:v>69.182149999999993</c:v>
                </c:pt>
                <c:pt idx="12">
                  <c:v>69.181809999999999</c:v>
                </c:pt>
                <c:pt idx="13">
                  <c:v>69.181839999999994</c:v>
                </c:pt>
                <c:pt idx="14">
                  <c:v>69.182169999999999</c:v>
                </c:pt>
                <c:pt idx="15">
                  <c:v>69.182649999999995</c:v>
                </c:pt>
                <c:pt idx="16">
                  <c:v>69.183109999999999</c:v>
                </c:pt>
                <c:pt idx="17">
                  <c:v>69.183399999999992</c:v>
                </c:pt>
                <c:pt idx="18">
                  <c:v>69.183440000000004</c:v>
                </c:pt>
                <c:pt idx="19">
                  <c:v>69.183219999999992</c:v>
                </c:pt>
                <c:pt idx="20">
                  <c:v>69.182789999999997</c:v>
                </c:pt>
                <c:pt idx="21">
                  <c:v>69.182239999999993</c:v>
                </c:pt>
                <c:pt idx="22">
                  <c:v>69.181640000000002</c:v>
                </c:pt>
                <c:pt idx="23">
                  <c:v>69.181089999999998</c:v>
                </c:pt>
                <c:pt idx="24">
                  <c:v>69.180639999999997</c:v>
                </c:pt>
                <c:pt idx="25">
                  <c:v>69.180369999999996</c:v>
                </c:pt>
                <c:pt idx="26">
                  <c:v>69.180289999999999</c:v>
                </c:pt>
                <c:pt idx="27">
                  <c:v>69.180399999999992</c:v>
                </c:pt>
                <c:pt idx="28">
                  <c:v>69.180669999999992</c:v>
                </c:pt>
                <c:pt idx="29">
                  <c:v>69.181039999999996</c:v>
                </c:pt>
                <c:pt idx="30">
                  <c:v>69.181449999999998</c:v>
                </c:pt>
                <c:pt idx="31">
                  <c:v>69.181829999999991</c:v>
                </c:pt>
                <c:pt idx="32">
                  <c:v>69.182099999999991</c:v>
                </c:pt>
                <c:pt idx="33">
                  <c:v>69.182230000000004</c:v>
                </c:pt>
                <c:pt idx="34">
                  <c:v>69.182180000000002</c:v>
                </c:pt>
                <c:pt idx="35">
                  <c:v>69.181979999999996</c:v>
                </c:pt>
                <c:pt idx="36">
                  <c:v>69.181690000000003</c:v>
                </c:pt>
                <c:pt idx="37">
                  <c:v>69.181399999999996</c:v>
                </c:pt>
                <c:pt idx="38">
                  <c:v>69.181249999999991</c:v>
                </c:pt>
                <c:pt idx="39">
                  <c:v>69.181380000000004</c:v>
                </c:pt>
                <c:pt idx="40">
                  <c:v>69.181849999999997</c:v>
                </c:pt>
                <c:pt idx="41">
                  <c:v>69.182670000000002</c:v>
                </c:pt>
                <c:pt idx="42">
                  <c:v>69.183709999999991</c:v>
                </c:pt>
                <c:pt idx="43">
                  <c:v>69.184820000000002</c:v>
                </c:pt>
                <c:pt idx="44">
                  <c:v>69.1858</c:v>
                </c:pt>
                <c:pt idx="45">
                  <c:v>69.186520000000002</c:v>
                </c:pt>
                <c:pt idx="46">
                  <c:v>69.186949999999996</c:v>
                </c:pt>
                <c:pt idx="47">
                  <c:v>69.187100000000001</c:v>
                </c:pt>
                <c:pt idx="48">
                  <c:v>69.187049999999999</c:v>
                </c:pt>
                <c:pt idx="49">
                  <c:v>69.186899999999994</c:v>
                </c:pt>
                <c:pt idx="50">
                  <c:v>69.18674</c:v>
                </c:pt>
                <c:pt idx="51">
                  <c:v>69.186639999999997</c:v>
                </c:pt>
                <c:pt idx="52">
                  <c:v>69.186689999999999</c:v>
                </c:pt>
                <c:pt idx="53">
                  <c:v>69.186899999999994</c:v>
                </c:pt>
                <c:pt idx="54">
                  <c:v>69.187309999999997</c:v>
                </c:pt>
                <c:pt idx="55">
                  <c:v>69.187899999999999</c:v>
                </c:pt>
                <c:pt idx="56">
                  <c:v>69.188630000000003</c:v>
                </c:pt>
                <c:pt idx="57">
                  <c:v>69.189449999999994</c:v>
                </c:pt>
                <c:pt idx="58">
                  <c:v>69.190280000000001</c:v>
                </c:pt>
                <c:pt idx="59">
                  <c:v>69.191040000000001</c:v>
                </c:pt>
                <c:pt idx="60">
                  <c:v>69.191659999999999</c:v>
                </c:pt>
                <c:pt idx="61">
                  <c:v>69.192099999999996</c:v>
                </c:pt>
                <c:pt idx="62">
                  <c:v>69.19234999999999</c:v>
                </c:pt>
                <c:pt idx="63">
                  <c:v>69.19247</c:v>
                </c:pt>
                <c:pt idx="64">
                  <c:v>69.192539999999994</c:v>
                </c:pt>
                <c:pt idx="65">
                  <c:v>69.192689999999999</c:v>
                </c:pt>
                <c:pt idx="66">
                  <c:v>69.193029999999993</c:v>
                </c:pt>
                <c:pt idx="67">
                  <c:v>69.193659999999994</c:v>
                </c:pt>
                <c:pt idx="68">
                  <c:v>69.194599999999994</c:v>
                </c:pt>
                <c:pt idx="69">
                  <c:v>69.195779999999999</c:v>
                </c:pt>
                <c:pt idx="70">
                  <c:v>69.19708</c:v>
                </c:pt>
                <c:pt idx="71">
                  <c:v>69.198319999999995</c:v>
                </c:pt>
                <c:pt idx="72">
                  <c:v>69.199359999999999</c:v>
                </c:pt>
                <c:pt idx="73">
                  <c:v>69.200099999999992</c:v>
                </c:pt>
                <c:pt idx="74">
                  <c:v>69.200530000000001</c:v>
                </c:pt>
                <c:pt idx="75">
                  <c:v>69.200710000000001</c:v>
                </c:pt>
                <c:pt idx="76">
                  <c:v>69.200710000000001</c:v>
                </c:pt>
                <c:pt idx="77">
                  <c:v>69.200659999999999</c:v>
                </c:pt>
                <c:pt idx="78">
                  <c:v>69.200620000000001</c:v>
                </c:pt>
                <c:pt idx="79">
                  <c:v>69.200679999999991</c:v>
                </c:pt>
                <c:pt idx="80">
                  <c:v>69.200879999999998</c:v>
                </c:pt>
                <c:pt idx="81">
                  <c:v>69.201250000000002</c:v>
                </c:pt>
                <c:pt idx="82">
                  <c:v>69.201769999999996</c:v>
                </c:pt>
                <c:pt idx="83">
                  <c:v>69.20241</c:v>
                </c:pt>
                <c:pt idx="84">
                  <c:v>69.203139999999991</c:v>
                </c:pt>
                <c:pt idx="85">
                  <c:v>69.203859999999992</c:v>
                </c:pt>
                <c:pt idx="86">
                  <c:v>69.204520000000002</c:v>
                </c:pt>
                <c:pt idx="87">
                  <c:v>69.205029999999994</c:v>
                </c:pt>
                <c:pt idx="88">
                  <c:v>69.205339999999993</c:v>
                </c:pt>
                <c:pt idx="89">
                  <c:v>69.205429999999993</c:v>
                </c:pt>
                <c:pt idx="90">
                  <c:v>69.205359999999999</c:v>
                </c:pt>
                <c:pt idx="91">
                  <c:v>69.205209999999994</c:v>
                </c:pt>
                <c:pt idx="92">
                  <c:v>69.205089999999998</c:v>
                </c:pt>
                <c:pt idx="93">
                  <c:v>69.20514</c:v>
                </c:pt>
                <c:pt idx="94">
                  <c:v>69.205429999999993</c:v>
                </c:pt>
                <c:pt idx="95">
                  <c:v>69.206000000000003</c:v>
                </c:pt>
                <c:pt idx="96">
                  <c:v>69.206810000000004</c:v>
                </c:pt>
                <c:pt idx="97">
                  <c:v>69.207759999999993</c:v>
                </c:pt>
                <c:pt idx="98">
                  <c:v>69.208709999999996</c:v>
                </c:pt>
                <c:pt idx="99">
                  <c:v>69.209509999999995</c:v>
                </c:pt>
                <c:pt idx="100">
                  <c:v>69.210070000000002</c:v>
                </c:pt>
                <c:pt idx="101">
                  <c:v>69.210329999999999</c:v>
                </c:pt>
                <c:pt idx="102">
                  <c:v>69.210319999999996</c:v>
                </c:pt>
                <c:pt idx="103">
                  <c:v>69.210099999999997</c:v>
                </c:pt>
                <c:pt idx="104">
                  <c:v>69.209779999999995</c:v>
                </c:pt>
                <c:pt idx="105">
                  <c:v>69.209459999999993</c:v>
                </c:pt>
                <c:pt idx="106">
                  <c:v>69.209199999999996</c:v>
                </c:pt>
                <c:pt idx="107">
                  <c:v>69.209069999999997</c:v>
                </c:pt>
                <c:pt idx="108">
                  <c:v>69.209180000000003</c:v>
                </c:pt>
                <c:pt idx="109">
                  <c:v>69.209450000000004</c:v>
                </c:pt>
                <c:pt idx="110">
                  <c:v>69.209850000000003</c:v>
                </c:pt>
                <c:pt idx="111">
                  <c:v>69.210349999999991</c:v>
                </c:pt>
                <c:pt idx="112">
                  <c:v>69.21087</c:v>
                </c:pt>
                <c:pt idx="113">
                  <c:v>69.211359999999999</c:v>
                </c:pt>
                <c:pt idx="114">
                  <c:v>69.211739999999992</c:v>
                </c:pt>
                <c:pt idx="115">
                  <c:v>69.211939999999998</c:v>
                </c:pt>
                <c:pt idx="116">
                  <c:v>69.211929999999995</c:v>
                </c:pt>
                <c:pt idx="117">
                  <c:v>69.211730000000003</c:v>
                </c:pt>
                <c:pt idx="118">
                  <c:v>69.211420000000004</c:v>
                </c:pt>
                <c:pt idx="119">
                  <c:v>69.211100000000002</c:v>
                </c:pt>
                <c:pt idx="120">
                  <c:v>69.210920000000002</c:v>
                </c:pt>
                <c:pt idx="121">
                  <c:v>69.210979999999992</c:v>
                </c:pt>
                <c:pt idx="122">
                  <c:v>69.211309999999997</c:v>
                </c:pt>
                <c:pt idx="123">
                  <c:v>69.211879999999994</c:v>
                </c:pt>
                <c:pt idx="124">
                  <c:v>69.212599999999995</c:v>
                </c:pt>
                <c:pt idx="125">
                  <c:v>69.213329999999999</c:v>
                </c:pt>
                <c:pt idx="126">
                  <c:v>69.213929999999991</c:v>
                </c:pt>
                <c:pt idx="127">
                  <c:v>69.214320000000001</c:v>
                </c:pt>
                <c:pt idx="128">
                  <c:v>69.214439999999996</c:v>
                </c:pt>
                <c:pt idx="129">
                  <c:v>69.214289999999991</c:v>
                </c:pt>
                <c:pt idx="130">
                  <c:v>69.213939999999994</c:v>
                </c:pt>
                <c:pt idx="131">
                  <c:v>69.213470000000001</c:v>
                </c:pt>
                <c:pt idx="132">
                  <c:v>69.212959999999995</c:v>
                </c:pt>
                <c:pt idx="133">
                  <c:v>69.212519999999998</c:v>
                </c:pt>
                <c:pt idx="134">
                  <c:v>69.212189999999993</c:v>
                </c:pt>
                <c:pt idx="135">
                  <c:v>69.212029999999999</c:v>
                </c:pt>
                <c:pt idx="136">
                  <c:v>69.212029999999999</c:v>
                </c:pt>
                <c:pt idx="137">
                  <c:v>69.21217</c:v>
                </c:pt>
                <c:pt idx="138">
                  <c:v>69.212419999999995</c:v>
                </c:pt>
                <c:pt idx="139">
                  <c:v>69.212720000000004</c:v>
                </c:pt>
                <c:pt idx="140">
                  <c:v>69.213009999999997</c:v>
                </c:pt>
                <c:pt idx="141">
                  <c:v>69.213210000000004</c:v>
                </c:pt>
                <c:pt idx="142">
                  <c:v>69.213269999999994</c:v>
                </c:pt>
                <c:pt idx="143">
                  <c:v>69.213149999999999</c:v>
                </c:pt>
                <c:pt idx="144">
                  <c:v>69.21284</c:v>
                </c:pt>
                <c:pt idx="145">
                  <c:v>69.212389999999999</c:v>
                </c:pt>
                <c:pt idx="146">
                  <c:v>69.211919999999992</c:v>
                </c:pt>
                <c:pt idx="147">
                  <c:v>69.211550000000003</c:v>
                </c:pt>
                <c:pt idx="148">
                  <c:v>69.211420000000004</c:v>
                </c:pt>
                <c:pt idx="149">
                  <c:v>69.211609999999993</c:v>
                </c:pt>
                <c:pt idx="150">
                  <c:v>69.21208</c:v>
                </c:pt>
                <c:pt idx="151">
                  <c:v>69.212739999999997</c:v>
                </c:pt>
                <c:pt idx="152">
                  <c:v>69.213439999999991</c:v>
                </c:pt>
                <c:pt idx="153">
                  <c:v>69.214039999999997</c:v>
                </c:pt>
                <c:pt idx="154">
                  <c:v>69.214410000000001</c:v>
                </c:pt>
                <c:pt idx="155">
                  <c:v>69.214519999999993</c:v>
                </c:pt>
                <c:pt idx="156">
                  <c:v>69.214370000000002</c:v>
                </c:pt>
                <c:pt idx="157">
                  <c:v>69.213999999999999</c:v>
                </c:pt>
                <c:pt idx="158">
                  <c:v>69.213509999999999</c:v>
                </c:pt>
                <c:pt idx="159">
                  <c:v>69.212980000000002</c:v>
                </c:pt>
                <c:pt idx="160">
                  <c:v>69.212499999999991</c:v>
                </c:pt>
                <c:pt idx="161">
                  <c:v>69.212139999999991</c:v>
                </c:pt>
                <c:pt idx="162">
                  <c:v>69.211939999999998</c:v>
                </c:pt>
                <c:pt idx="163">
                  <c:v>69.211919999999992</c:v>
                </c:pt>
                <c:pt idx="164">
                  <c:v>69.212049999999991</c:v>
                </c:pt>
                <c:pt idx="165">
                  <c:v>69.212319999999991</c:v>
                </c:pt>
                <c:pt idx="166">
                  <c:v>69.212649999999996</c:v>
                </c:pt>
                <c:pt idx="167">
                  <c:v>69.212980000000002</c:v>
                </c:pt>
                <c:pt idx="168">
                  <c:v>69.213259999999991</c:v>
                </c:pt>
                <c:pt idx="169">
                  <c:v>69.213419999999999</c:v>
                </c:pt>
                <c:pt idx="170">
                  <c:v>69.213419999999999</c:v>
                </c:pt>
                <c:pt idx="171">
                  <c:v>69.213250000000002</c:v>
                </c:pt>
                <c:pt idx="172">
                  <c:v>69.21293</c:v>
                </c:pt>
                <c:pt idx="173">
                  <c:v>69.212559999999996</c:v>
                </c:pt>
                <c:pt idx="174">
                  <c:v>69.212249999999997</c:v>
                </c:pt>
                <c:pt idx="175">
                  <c:v>69.212159999999997</c:v>
                </c:pt>
                <c:pt idx="176">
                  <c:v>69.212400000000002</c:v>
                </c:pt>
                <c:pt idx="177">
                  <c:v>69.212989999999991</c:v>
                </c:pt>
                <c:pt idx="178">
                  <c:v>69.213859999999997</c:v>
                </c:pt>
                <c:pt idx="179">
                  <c:v>69.214869999999991</c:v>
                </c:pt>
                <c:pt idx="180">
                  <c:v>69.215819999999994</c:v>
                </c:pt>
                <c:pt idx="181">
                  <c:v>69.216570000000004</c:v>
                </c:pt>
                <c:pt idx="182">
                  <c:v>69.217039999999997</c:v>
                </c:pt>
                <c:pt idx="183">
                  <c:v>69.217230000000001</c:v>
                </c:pt>
                <c:pt idx="184">
                  <c:v>69.217179999999999</c:v>
                </c:pt>
                <c:pt idx="185">
                  <c:v>69.216999999999999</c:v>
                </c:pt>
                <c:pt idx="186">
                  <c:v>69.216759999999994</c:v>
                </c:pt>
                <c:pt idx="187">
                  <c:v>69.216539999999995</c:v>
                </c:pt>
                <c:pt idx="188">
                  <c:v>69.216419999999999</c:v>
                </c:pt>
                <c:pt idx="189">
                  <c:v>69.216430000000003</c:v>
                </c:pt>
                <c:pt idx="190">
                  <c:v>69.2166</c:v>
                </c:pt>
                <c:pt idx="191">
                  <c:v>69.216909999999999</c:v>
                </c:pt>
                <c:pt idx="192">
                  <c:v>69.217339999999993</c:v>
                </c:pt>
                <c:pt idx="193">
                  <c:v>69.217860000000002</c:v>
                </c:pt>
                <c:pt idx="194">
                  <c:v>69.218400000000003</c:v>
                </c:pt>
                <c:pt idx="195">
                  <c:v>69.218899999999991</c:v>
                </c:pt>
                <c:pt idx="196">
                  <c:v>69.219300000000004</c:v>
                </c:pt>
                <c:pt idx="197">
                  <c:v>69.219549999999998</c:v>
                </c:pt>
                <c:pt idx="198">
                  <c:v>69.219629999999995</c:v>
                </c:pt>
                <c:pt idx="199">
                  <c:v>69.219529999999992</c:v>
                </c:pt>
                <c:pt idx="200">
                  <c:v>69.219309999999993</c:v>
                </c:pt>
                <c:pt idx="201">
                  <c:v>69.219079999999991</c:v>
                </c:pt>
                <c:pt idx="202">
                  <c:v>69.218980000000002</c:v>
                </c:pt>
                <c:pt idx="203">
                  <c:v>69.219139999999996</c:v>
                </c:pt>
                <c:pt idx="204">
                  <c:v>69.219650000000001</c:v>
                </c:pt>
                <c:pt idx="205">
                  <c:v>69.220489999999998</c:v>
                </c:pt>
                <c:pt idx="206">
                  <c:v>69.221530000000001</c:v>
                </c:pt>
                <c:pt idx="207">
                  <c:v>69.2226</c:v>
                </c:pt>
                <c:pt idx="208">
                  <c:v>69.223500000000001</c:v>
                </c:pt>
                <c:pt idx="209">
                  <c:v>69.224109999999996</c:v>
                </c:pt>
                <c:pt idx="210">
                  <c:v>69.224369999999993</c:v>
                </c:pt>
                <c:pt idx="211">
                  <c:v>69.224339999999998</c:v>
                </c:pt>
                <c:pt idx="212">
                  <c:v>69.224090000000004</c:v>
                </c:pt>
                <c:pt idx="213">
                  <c:v>69.223739999999992</c:v>
                </c:pt>
                <c:pt idx="214">
                  <c:v>69.223379999999992</c:v>
                </c:pt>
                <c:pt idx="215">
                  <c:v>69.223089999999999</c:v>
                </c:pt>
                <c:pt idx="216">
                  <c:v>69.222899999999996</c:v>
                </c:pt>
                <c:pt idx="217">
                  <c:v>69.222839999999991</c:v>
                </c:pt>
                <c:pt idx="218">
                  <c:v>69.222929999999991</c:v>
                </c:pt>
                <c:pt idx="219">
                  <c:v>69.223190000000002</c:v>
                </c:pt>
                <c:pt idx="220">
                  <c:v>69.223559999999992</c:v>
                </c:pt>
                <c:pt idx="221">
                  <c:v>69.223959999999991</c:v>
                </c:pt>
                <c:pt idx="222">
                  <c:v>69.224319999999992</c:v>
                </c:pt>
                <c:pt idx="223">
                  <c:v>69.224620000000002</c:v>
                </c:pt>
                <c:pt idx="224">
                  <c:v>69.224850000000004</c:v>
                </c:pt>
                <c:pt idx="225">
                  <c:v>69.225030000000004</c:v>
                </c:pt>
                <c:pt idx="226">
                  <c:v>69.224969999999999</c:v>
                </c:pt>
                <c:pt idx="227">
                  <c:v>69.224769999999992</c:v>
                </c:pt>
                <c:pt idx="228">
                  <c:v>69.224549999999994</c:v>
                </c:pt>
                <c:pt idx="229">
                  <c:v>69.224429999999998</c:v>
                </c:pt>
                <c:pt idx="230">
                  <c:v>69.224459999999993</c:v>
                </c:pt>
                <c:pt idx="231">
                  <c:v>69.224859999999993</c:v>
                </c:pt>
                <c:pt idx="232">
                  <c:v>69.225679999999997</c:v>
                </c:pt>
                <c:pt idx="233">
                  <c:v>69.226929999999996</c:v>
                </c:pt>
                <c:pt idx="234">
                  <c:v>69.228359999999995</c:v>
                </c:pt>
                <c:pt idx="235">
                  <c:v>69.229749999999996</c:v>
                </c:pt>
                <c:pt idx="236">
                  <c:v>69.230879999999999</c:v>
                </c:pt>
                <c:pt idx="237">
                  <c:v>69.231659999999991</c:v>
                </c:pt>
                <c:pt idx="238">
                  <c:v>69.232069999999993</c:v>
                </c:pt>
                <c:pt idx="239">
                  <c:v>69.232219999999998</c:v>
                </c:pt>
                <c:pt idx="240">
                  <c:v>69.232140000000001</c:v>
                </c:pt>
                <c:pt idx="241">
                  <c:v>69.232010000000002</c:v>
                </c:pt>
                <c:pt idx="242">
                  <c:v>69.231970000000004</c:v>
                </c:pt>
                <c:pt idx="243">
                  <c:v>69.231999999999999</c:v>
                </c:pt>
                <c:pt idx="244">
                  <c:v>69.232249999999993</c:v>
                </c:pt>
                <c:pt idx="245">
                  <c:v>69.23263</c:v>
                </c:pt>
                <c:pt idx="246">
                  <c:v>69.233159999999998</c:v>
                </c:pt>
                <c:pt idx="247">
                  <c:v>69.233819999999994</c:v>
                </c:pt>
                <c:pt idx="248">
                  <c:v>69.234589999999997</c:v>
                </c:pt>
                <c:pt idx="249">
                  <c:v>69.235349999999997</c:v>
                </c:pt>
                <c:pt idx="250">
                  <c:v>69.235910000000004</c:v>
                </c:pt>
                <c:pt idx="251">
                  <c:v>69.236319999999992</c:v>
                </c:pt>
                <c:pt idx="252">
                  <c:v>69.236509999999996</c:v>
                </c:pt>
                <c:pt idx="253">
                  <c:v>69.236509999999996</c:v>
                </c:pt>
                <c:pt idx="254">
                  <c:v>69.236339999999998</c:v>
                </c:pt>
                <c:pt idx="255">
                  <c:v>69.235969999999995</c:v>
                </c:pt>
                <c:pt idx="256">
                  <c:v>69.235509999999991</c:v>
                </c:pt>
                <c:pt idx="257">
                  <c:v>69.235169999999997</c:v>
                </c:pt>
                <c:pt idx="258">
                  <c:v>69.235119999999995</c:v>
                </c:pt>
                <c:pt idx="259">
                  <c:v>69.235419999999991</c:v>
                </c:pt>
                <c:pt idx="260">
                  <c:v>69.235919999999993</c:v>
                </c:pt>
                <c:pt idx="261">
                  <c:v>69.236639999999994</c:v>
                </c:pt>
                <c:pt idx="262">
                  <c:v>69.237380000000002</c:v>
                </c:pt>
                <c:pt idx="263">
                  <c:v>69.238019999999992</c:v>
                </c:pt>
                <c:pt idx="264">
                  <c:v>69.238349999999997</c:v>
                </c:pt>
                <c:pt idx="265">
                  <c:v>69.238320000000002</c:v>
                </c:pt>
                <c:pt idx="266">
                  <c:v>69.238010000000003</c:v>
                </c:pt>
                <c:pt idx="267">
                  <c:v>69.237489999999994</c:v>
                </c:pt>
                <c:pt idx="268">
                  <c:v>69.236850000000004</c:v>
                </c:pt>
                <c:pt idx="269">
                  <c:v>69.236199999999997</c:v>
                </c:pt>
                <c:pt idx="270">
                  <c:v>69.23563</c:v>
                </c:pt>
                <c:pt idx="271">
                  <c:v>69.23518</c:v>
                </c:pt>
                <c:pt idx="272">
                  <c:v>69.234909999999999</c:v>
                </c:pt>
                <c:pt idx="273">
                  <c:v>69.234719999999996</c:v>
                </c:pt>
                <c:pt idx="274">
                  <c:v>69.234690000000001</c:v>
                </c:pt>
                <c:pt idx="275">
                  <c:v>69.234679999999997</c:v>
                </c:pt>
                <c:pt idx="276">
                  <c:v>69.234679999999997</c:v>
                </c:pt>
                <c:pt idx="277">
                  <c:v>69.234639999999999</c:v>
                </c:pt>
                <c:pt idx="278">
                  <c:v>69.234489999999994</c:v>
                </c:pt>
                <c:pt idx="279">
                  <c:v>69.234189999999998</c:v>
                </c:pt>
                <c:pt idx="280">
                  <c:v>69.233760000000004</c:v>
                </c:pt>
                <c:pt idx="281">
                  <c:v>69.233170000000001</c:v>
                </c:pt>
                <c:pt idx="282">
                  <c:v>69.232500000000002</c:v>
                </c:pt>
                <c:pt idx="283">
                  <c:v>69.231799999999993</c:v>
                </c:pt>
                <c:pt idx="284">
                  <c:v>69.231229999999996</c:v>
                </c:pt>
                <c:pt idx="285">
                  <c:v>69.230909999999994</c:v>
                </c:pt>
                <c:pt idx="286">
                  <c:v>69.230760000000004</c:v>
                </c:pt>
                <c:pt idx="287">
                  <c:v>69.230930000000001</c:v>
                </c:pt>
                <c:pt idx="288">
                  <c:v>69.231290000000001</c:v>
                </c:pt>
                <c:pt idx="289">
                  <c:v>69.231669999999994</c:v>
                </c:pt>
                <c:pt idx="290">
                  <c:v>69.231960000000001</c:v>
                </c:pt>
                <c:pt idx="291">
                  <c:v>69.231999999999999</c:v>
                </c:pt>
                <c:pt idx="292">
                  <c:v>69.231729999999999</c:v>
                </c:pt>
                <c:pt idx="293">
                  <c:v>69.23115</c:v>
                </c:pt>
                <c:pt idx="294">
                  <c:v>69.230319999999992</c:v>
                </c:pt>
                <c:pt idx="295">
                  <c:v>69.229389999999995</c:v>
                </c:pt>
                <c:pt idx="296">
                  <c:v>69.228560000000002</c:v>
                </c:pt>
                <c:pt idx="297">
                  <c:v>69.227760000000004</c:v>
                </c:pt>
                <c:pt idx="298">
                  <c:v>69.227090000000004</c:v>
                </c:pt>
                <c:pt idx="299">
                  <c:v>69.226599999999991</c:v>
                </c:pt>
                <c:pt idx="300">
                  <c:v>69.226259999999996</c:v>
                </c:pt>
                <c:pt idx="301">
                  <c:v>69.226079999999996</c:v>
                </c:pt>
                <c:pt idx="302">
                  <c:v>69.225939999999994</c:v>
                </c:pt>
                <c:pt idx="303">
                  <c:v>69.22569</c:v>
                </c:pt>
                <c:pt idx="304">
                  <c:v>69.225290000000001</c:v>
                </c:pt>
                <c:pt idx="305">
                  <c:v>69.224739999999997</c:v>
                </c:pt>
                <c:pt idx="306">
                  <c:v>69.224009999999993</c:v>
                </c:pt>
                <c:pt idx="307">
                  <c:v>69.223140000000001</c:v>
                </c:pt>
                <c:pt idx="308">
                  <c:v>69.222089999999994</c:v>
                </c:pt>
                <c:pt idx="309">
                  <c:v>69.220910000000003</c:v>
                </c:pt>
                <c:pt idx="310">
                  <c:v>69.219759999999994</c:v>
                </c:pt>
                <c:pt idx="311">
                  <c:v>69.21875</c:v>
                </c:pt>
                <c:pt idx="312">
                  <c:v>69.217939999999999</c:v>
                </c:pt>
                <c:pt idx="313">
                  <c:v>69.217469999999992</c:v>
                </c:pt>
                <c:pt idx="314">
                  <c:v>69.217230000000001</c:v>
                </c:pt>
                <c:pt idx="315">
                  <c:v>69.217159999999993</c:v>
                </c:pt>
                <c:pt idx="316">
                  <c:v>69.217179999999999</c:v>
                </c:pt>
                <c:pt idx="317">
                  <c:v>69.217140000000001</c:v>
                </c:pt>
                <c:pt idx="318">
                  <c:v>69.216929999999991</c:v>
                </c:pt>
                <c:pt idx="319">
                  <c:v>69.216419999999999</c:v>
                </c:pt>
                <c:pt idx="320">
                  <c:v>69.215499999999992</c:v>
                </c:pt>
                <c:pt idx="321">
                  <c:v>69.214299999999994</c:v>
                </c:pt>
                <c:pt idx="322">
                  <c:v>69.212859999999992</c:v>
                </c:pt>
                <c:pt idx="323">
                  <c:v>69.211309999999997</c:v>
                </c:pt>
                <c:pt idx="324">
                  <c:v>69.209829999999997</c:v>
                </c:pt>
                <c:pt idx="325">
                  <c:v>69.208479999999994</c:v>
                </c:pt>
                <c:pt idx="326">
                  <c:v>69.207300000000004</c:v>
                </c:pt>
                <c:pt idx="327">
                  <c:v>69.206249999999997</c:v>
                </c:pt>
                <c:pt idx="328">
                  <c:v>69.205299999999994</c:v>
                </c:pt>
                <c:pt idx="329">
                  <c:v>69.20438</c:v>
                </c:pt>
                <c:pt idx="330">
                  <c:v>69.203459999999993</c:v>
                </c:pt>
                <c:pt idx="331">
                  <c:v>69.202500000000001</c:v>
                </c:pt>
                <c:pt idx="332">
                  <c:v>69.20147</c:v>
                </c:pt>
                <c:pt idx="333">
                  <c:v>69.200339999999997</c:v>
                </c:pt>
                <c:pt idx="334">
                  <c:v>69.199010000000001</c:v>
                </c:pt>
                <c:pt idx="335">
                  <c:v>69.197450000000003</c:v>
                </c:pt>
                <c:pt idx="336">
                  <c:v>69.195790000000002</c:v>
                </c:pt>
                <c:pt idx="337">
                  <c:v>69.19408</c:v>
                </c:pt>
                <c:pt idx="338">
                  <c:v>69.192399999999992</c:v>
                </c:pt>
                <c:pt idx="339">
                  <c:v>69.190960000000004</c:v>
                </c:pt>
                <c:pt idx="340">
                  <c:v>69.189719999999994</c:v>
                </c:pt>
                <c:pt idx="341">
                  <c:v>69.188760000000002</c:v>
                </c:pt>
                <c:pt idx="342">
                  <c:v>69.188099999999991</c:v>
                </c:pt>
                <c:pt idx="343">
                  <c:v>69.187559999999991</c:v>
                </c:pt>
                <c:pt idx="344">
                  <c:v>69.187020000000004</c:v>
                </c:pt>
                <c:pt idx="345">
                  <c:v>69.186319999999995</c:v>
                </c:pt>
                <c:pt idx="346">
                  <c:v>69.185310000000001</c:v>
                </c:pt>
                <c:pt idx="347">
                  <c:v>69.184110000000004</c:v>
                </c:pt>
                <c:pt idx="348">
                  <c:v>69.182739999999995</c:v>
                </c:pt>
                <c:pt idx="349">
                  <c:v>69.181209999999993</c:v>
                </c:pt>
                <c:pt idx="350">
                  <c:v>69.179720000000003</c:v>
                </c:pt>
                <c:pt idx="351">
                  <c:v>69.178229999999999</c:v>
                </c:pt>
                <c:pt idx="352">
                  <c:v>69.176959999999994</c:v>
                </c:pt>
                <c:pt idx="353">
                  <c:v>69.17586</c:v>
                </c:pt>
                <c:pt idx="354">
                  <c:v>69.174989999999994</c:v>
                </c:pt>
                <c:pt idx="355">
                  <c:v>69.174260000000004</c:v>
                </c:pt>
                <c:pt idx="356">
                  <c:v>69.173670000000001</c:v>
                </c:pt>
                <c:pt idx="357">
                  <c:v>69.173149999999993</c:v>
                </c:pt>
                <c:pt idx="358">
                  <c:v>69.172629999999998</c:v>
                </c:pt>
                <c:pt idx="359">
                  <c:v>69.171989999999994</c:v>
                </c:pt>
                <c:pt idx="360">
                  <c:v>69.171319999999994</c:v>
                </c:pt>
                <c:pt idx="361">
                  <c:v>69.170450000000002</c:v>
                </c:pt>
                <c:pt idx="362">
                  <c:v>69.169389999999993</c:v>
                </c:pt>
                <c:pt idx="363">
                  <c:v>69.168229999999994</c:v>
                </c:pt>
                <c:pt idx="364">
                  <c:v>69.166960000000003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69-4B2E-AEDC-60B07375FFA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in val="60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69.5"/>
          <c:min val="6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17 October2021'!$M$1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900"/>
            <c:dispRSqr val="1"/>
            <c:dispEq val="1"/>
            <c:trendlineLbl>
              <c:layout>
                <c:manualLayout>
                  <c:x val="-0.10737891039155403"/>
                  <c:y val="1.2945493430839481E-2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17 October2021'!$E$2:$E$388</c:f>
              <c:numCache>
                <c:formatCode>General</c:formatCode>
                <c:ptCount val="387"/>
                <c:pt idx="0">
                  <c:v>59502</c:v>
                </c:pt>
                <c:pt idx="1">
                  <c:v>59503</c:v>
                </c:pt>
                <c:pt idx="2">
                  <c:v>59504</c:v>
                </c:pt>
                <c:pt idx="3">
                  <c:v>59505</c:v>
                </c:pt>
                <c:pt idx="4">
                  <c:v>59506</c:v>
                </c:pt>
                <c:pt idx="5">
                  <c:v>59507</c:v>
                </c:pt>
                <c:pt idx="6">
                  <c:v>59508</c:v>
                </c:pt>
                <c:pt idx="7">
                  <c:v>59509</c:v>
                </c:pt>
                <c:pt idx="8">
                  <c:v>59510</c:v>
                </c:pt>
                <c:pt idx="9">
                  <c:v>59511</c:v>
                </c:pt>
                <c:pt idx="10">
                  <c:v>59512</c:v>
                </c:pt>
                <c:pt idx="11">
                  <c:v>59513</c:v>
                </c:pt>
                <c:pt idx="12">
                  <c:v>59514</c:v>
                </c:pt>
                <c:pt idx="13">
                  <c:v>59515</c:v>
                </c:pt>
                <c:pt idx="14">
                  <c:v>59516</c:v>
                </c:pt>
                <c:pt idx="15">
                  <c:v>59517</c:v>
                </c:pt>
                <c:pt idx="16">
                  <c:v>59518</c:v>
                </c:pt>
                <c:pt idx="17">
                  <c:v>59519</c:v>
                </c:pt>
                <c:pt idx="18">
                  <c:v>59520</c:v>
                </c:pt>
                <c:pt idx="19">
                  <c:v>59521</c:v>
                </c:pt>
                <c:pt idx="20">
                  <c:v>59522</c:v>
                </c:pt>
                <c:pt idx="21">
                  <c:v>59523</c:v>
                </c:pt>
                <c:pt idx="22">
                  <c:v>59524</c:v>
                </c:pt>
                <c:pt idx="23">
                  <c:v>59525</c:v>
                </c:pt>
                <c:pt idx="24">
                  <c:v>59526</c:v>
                </c:pt>
                <c:pt idx="25">
                  <c:v>59527</c:v>
                </c:pt>
                <c:pt idx="26">
                  <c:v>59528</c:v>
                </c:pt>
                <c:pt idx="27">
                  <c:v>59529</c:v>
                </c:pt>
                <c:pt idx="28">
                  <c:v>59530</c:v>
                </c:pt>
                <c:pt idx="29">
                  <c:v>59531</c:v>
                </c:pt>
                <c:pt idx="30">
                  <c:v>59532</c:v>
                </c:pt>
                <c:pt idx="31">
                  <c:v>59533</c:v>
                </c:pt>
                <c:pt idx="32">
                  <c:v>59534</c:v>
                </c:pt>
                <c:pt idx="33">
                  <c:v>59535</c:v>
                </c:pt>
                <c:pt idx="34">
                  <c:v>59536</c:v>
                </c:pt>
                <c:pt idx="35">
                  <c:v>59537</c:v>
                </c:pt>
                <c:pt idx="36">
                  <c:v>59538</c:v>
                </c:pt>
                <c:pt idx="37">
                  <c:v>59539</c:v>
                </c:pt>
                <c:pt idx="38">
                  <c:v>59540</c:v>
                </c:pt>
                <c:pt idx="39">
                  <c:v>59541</c:v>
                </c:pt>
                <c:pt idx="40">
                  <c:v>59542</c:v>
                </c:pt>
                <c:pt idx="41">
                  <c:v>59543</c:v>
                </c:pt>
                <c:pt idx="42">
                  <c:v>59544</c:v>
                </c:pt>
                <c:pt idx="43">
                  <c:v>59545</c:v>
                </c:pt>
                <c:pt idx="44">
                  <c:v>59546</c:v>
                </c:pt>
                <c:pt idx="45">
                  <c:v>59547</c:v>
                </c:pt>
                <c:pt idx="46">
                  <c:v>59548</c:v>
                </c:pt>
                <c:pt idx="47">
                  <c:v>59549</c:v>
                </c:pt>
                <c:pt idx="48">
                  <c:v>59550</c:v>
                </c:pt>
                <c:pt idx="49">
                  <c:v>59551</c:v>
                </c:pt>
                <c:pt idx="50">
                  <c:v>59552</c:v>
                </c:pt>
                <c:pt idx="51">
                  <c:v>59553</c:v>
                </c:pt>
                <c:pt idx="52">
                  <c:v>59554</c:v>
                </c:pt>
                <c:pt idx="53">
                  <c:v>59555</c:v>
                </c:pt>
                <c:pt idx="54">
                  <c:v>59556</c:v>
                </c:pt>
                <c:pt idx="55">
                  <c:v>59557</c:v>
                </c:pt>
                <c:pt idx="56">
                  <c:v>59558</c:v>
                </c:pt>
                <c:pt idx="57">
                  <c:v>59559</c:v>
                </c:pt>
                <c:pt idx="58">
                  <c:v>59560</c:v>
                </c:pt>
                <c:pt idx="59">
                  <c:v>59561</c:v>
                </c:pt>
                <c:pt idx="60">
                  <c:v>59562</c:v>
                </c:pt>
                <c:pt idx="61">
                  <c:v>59563</c:v>
                </c:pt>
                <c:pt idx="62">
                  <c:v>59564</c:v>
                </c:pt>
                <c:pt idx="63">
                  <c:v>59565</c:v>
                </c:pt>
                <c:pt idx="64">
                  <c:v>59566</c:v>
                </c:pt>
                <c:pt idx="65">
                  <c:v>59567</c:v>
                </c:pt>
                <c:pt idx="66">
                  <c:v>59568</c:v>
                </c:pt>
                <c:pt idx="67">
                  <c:v>59569</c:v>
                </c:pt>
                <c:pt idx="68">
                  <c:v>59570</c:v>
                </c:pt>
                <c:pt idx="69">
                  <c:v>59571</c:v>
                </c:pt>
                <c:pt idx="70">
                  <c:v>59572</c:v>
                </c:pt>
                <c:pt idx="71">
                  <c:v>59573</c:v>
                </c:pt>
                <c:pt idx="72">
                  <c:v>59574</c:v>
                </c:pt>
                <c:pt idx="73">
                  <c:v>59575</c:v>
                </c:pt>
                <c:pt idx="74">
                  <c:v>59576</c:v>
                </c:pt>
                <c:pt idx="75">
                  <c:v>59577</c:v>
                </c:pt>
                <c:pt idx="76">
                  <c:v>59578</c:v>
                </c:pt>
                <c:pt idx="77">
                  <c:v>59579</c:v>
                </c:pt>
                <c:pt idx="78">
                  <c:v>59580</c:v>
                </c:pt>
                <c:pt idx="79">
                  <c:v>59581</c:v>
                </c:pt>
                <c:pt idx="80">
                  <c:v>59582</c:v>
                </c:pt>
                <c:pt idx="81">
                  <c:v>59583</c:v>
                </c:pt>
                <c:pt idx="82">
                  <c:v>59584</c:v>
                </c:pt>
                <c:pt idx="83">
                  <c:v>59585</c:v>
                </c:pt>
                <c:pt idx="84">
                  <c:v>59586</c:v>
                </c:pt>
                <c:pt idx="85">
                  <c:v>59587</c:v>
                </c:pt>
                <c:pt idx="86">
                  <c:v>59588</c:v>
                </c:pt>
                <c:pt idx="87">
                  <c:v>59589</c:v>
                </c:pt>
                <c:pt idx="88">
                  <c:v>59590</c:v>
                </c:pt>
                <c:pt idx="89">
                  <c:v>59591</c:v>
                </c:pt>
                <c:pt idx="90">
                  <c:v>59592</c:v>
                </c:pt>
                <c:pt idx="91">
                  <c:v>59593</c:v>
                </c:pt>
                <c:pt idx="92">
                  <c:v>59594</c:v>
                </c:pt>
                <c:pt idx="93">
                  <c:v>59595</c:v>
                </c:pt>
                <c:pt idx="94">
                  <c:v>59596</c:v>
                </c:pt>
                <c:pt idx="95">
                  <c:v>59597</c:v>
                </c:pt>
                <c:pt idx="96">
                  <c:v>59598</c:v>
                </c:pt>
                <c:pt idx="97">
                  <c:v>59599</c:v>
                </c:pt>
                <c:pt idx="98">
                  <c:v>59600</c:v>
                </c:pt>
                <c:pt idx="99">
                  <c:v>59601</c:v>
                </c:pt>
                <c:pt idx="100">
                  <c:v>59602</c:v>
                </c:pt>
                <c:pt idx="101">
                  <c:v>59603</c:v>
                </c:pt>
                <c:pt idx="102">
                  <c:v>59604</c:v>
                </c:pt>
                <c:pt idx="103">
                  <c:v>59605</c:v>
                </c:pt>
                <c:pt idx="104">
                  <c:v>59606</c:v>
                </c:pt>
                <c:pt idx="105">
                  <c:v>59607</c:v>
                </c:pt>
                <c:pt idx="106">
                  <c:v>59608</c:v>
                </c:pt>
                <c:pt idx="107">
                  <c:v>59609</c:v>
                </c:pt>
                <c:pt idx="108">
                  <c:v>59610</c:v>
                </c:pt>
                <c:pt idx="109">
                  <c:v>59611</c:v>
                </c:pt>
                <c:pt idx="110">
                  <c:v>59612</c:v>
                </c:pt>
                <c:pt idx="111">
                  <c:v>59613</c:v>
                </c:pt>
                <c:pt idx="112">
                  <c:v>59614</c:v>
                </c:pt>
                <c:pt idx="113">
                  <c:v>59615</c:v>
                </c:pt>
                <c:pt idx="114">
                  <c:v>59616</c:v>
                </c:pt>
                <c:pt idx="115">
                  <c:v>59617</c:v>
                </c:pt>
                <c:pt idx="116">
                  <c:v>59618</c:v>
                </c:pt>
                <c:pt idx="117">
                  <c:v>59619</c:v>
                </c:pt>
                <c:pt idx="118">
                  <c:v>59620</c:v>
                </c:pt>
                <c:pt idx="119">
                  <c:v>59621</c:v>
                </c:pt>
                <c:pt idx="120">
                  <c:v>59622</c:v>
                </c:pt>
                <c:pt idx="121">
                  <c:v>59623</c:v>
                </c:pt>
                <c:pt idx="122">
                  <c:v>59624</c:v>
                </c:pt>
                <c:pt idx="123">
                  <c:v>59625</c:v>
                </c:pt>
                <c:pt idx="124">
                  <c:v>59626</c:v>
                </c:pt>
                <c:pt idx="125">
                  <c:v>59627</c:v>
                </c:pt>
                <c:pt idx="126">
                  <c:v>59628</c:v>
                </c:pt>
                <c:pt idx="127">
                  <c:v>59629</c:v>
                </c:pt>
                <c:pt idx="128">
                  <c:v>59630</c:v>
                </c:pt>
                <c:pt idx="129">
                  <c:v>59631</c:v>
                </c:pt>
                <c:pt idx="130">
                  <c:v>59632</c:v>
                </c:pt>
                <c:pt idx="131">
                  <c:v>59633</c:v>
                </c:pt>
                <c:pt idx="132">
                  <c:v>59634</c:v>
                </c:pt>
                <c:pt idx="133">
                  <c:v>59635</c:v>
                </c:pt>
                <c:pt idx="134">
                  <c:v>59636</c:v>
                </c:pt>
                <c:pt idx="135">
                  <c:v>59637</c:v>
                </c:pt>
                <c:pt idx="136">
                  <c:v>59638</c:v>
                </c:pt>
                <c:pt idx="137">
                  <c:v>59639</c:v>
                </c:pt>
                <c:pt idx="138">
                  <c:v>59640</c:v>
                </c:pt>
                <c:pt idx="139">
                  <c:v>59641</c:v>
                </c:pt>
                <c:pt idx="140">
                  <c:v>59642</c:v>
                </c:pt>
                <c:pt idx="141">
                  <c:v>59643</c:v>
                </c:pt>
                <c:pt idx="142">
                  <c:v>59644</c:v>
                </c:pt>
                <c:pt idx="143">
                  <c:v>59645</c:v>
                </c:pt>
                <c:pt idx="144">
                  <c:v>59646</c:v>
                </c:pt>
                <c:pt idx="145">
                  <c:v>59647</c:v>
                </c:pt>
                <c:pt idx="146">
                  <c:v>59648</c:v>
                </c:pt>
                <c:pt idx="147">
                  <c:v>59649</c:v>
                </c:pt>
                <c:pt idx="148">
                  <c:v>59650</c:v>
                </c:pt>
                <c:pt idx="149">
                  <c:v>59651</c:v>
                </c:pt>
                <c:pt idx="150">
                  <c:v>59652</c:v>
                </c:pt>
                <c:pt idx="151">
                  <c:v>59653</c:v>
                </c:pt>
                <c:pt idx="152">
                  <c:v>59654</c:v>
                </c:pt>
                <c:pt idx="153">
                  <c:v>59655</c:v>
                </c:pt>
                <c:pt idx="154">
                  <c:v>59656</c:v>
                </c:pt>
                <c:pt idx="155">
                  <c:v>59657</c:v>
                </c:pt>
                <c:pt idx="156">
                  <c:v>59658</c:v>
                </c:pt>
                <c:pt idx="157">
                  <c:v>59659</c:v>
                </c:pt>
                <c:pt idx="158">
                  <c:v>59660</c:v>
                </c:pt>
                <c:pt idx="159">
                  <c:v>59661</c:v>
                </c:pt>
                <c:pt idx="160">
                  <c:v>59662</c:v>
                </c:pt>
                <c:pt idx="161">
                  <c:v>59663</c:v>
                </c:pt>
                <c:pt idx="162">
                  <c:v>59664</c:v>
                </c:pt>
                <c:pt idx="163">
                  <c:v>59665</c:v>
                </c:pt>
                <c:pt idx="164">
                  <c:v>59666</c:v>
                </c:pt>
                <c:pt idx="165">
                  <c:v>59667</c:v>
                </c:pt>
                <c:pt idx="166">
                  <c:v>59668</c:v>
                </c:pt>
                <c:pt idx="167">
                  <c:v>59669</c:v>
                </c:pt>
                <c:pt idx="168">
                  <c:v>59670</c:v>
                </c:pt>
                <c:pt idx="169">
                  <c:v>59671</c:v>
                </c:pt>
                <c:pt idx="170">
                  <c:v>59672</c:v>
                </c:pt>
                <c:pt idx="171">
                  <c:v>59673</c:v>
                </c:pt>
                <c:pt idx="172">
                  <c:v>59674</c:v>
                </c:pt>
                <c:pt idx="173">
                  <c:v>59675</c:v>
                </c:pt>
                <c:pt idx="174">
                  <c:v>59676</c:v>
                </c:pt>
                <c:pt idx="175">
                  <c:v>59677</c:v>
                </c:pt>
                <c:pt idx="176">
                  <c:v>59678</c:v>
                </c:pt>
                <c:pt idx="177">
                  <c:v>59679</c:v>
                </c:pt>
                <c:pt idx="178">
                  <c:v>59680</c:v>
                </c:pt>
                <c:pt idx="179">
                  <c:v>59681</c:v>
                </c:pt>
                <c:pt idx="180">
                  <c:v>59682</c:v>
                </c:pt>
                <c:pt idx="181">
                  <c:v>59683</c:v>
                </c:pt>
                <c:pt idx="182">
                  <c:v>59684</c:v>
                </c:pt>
                <c:pt idx="183">
                  <c:v>59685</c:v>
                </c:pt>
                <c:pt idx="184">
                  <c:v>59686</c:v>
                </c:pt>
                <c:pt idx="185">
                  <c:v>59687</c:v>
                </c:pt>
                <c:pt idx="186">
                  <c:v>59688</c:v>
                </c:pt>
                <c:pt idx="187">
                  <c:v>59689</c:v>
                </c:pt>
                <c:pt idx="188">
                  <c:v>59690</c:v>
                </c:pt>
                <c:pt idx="189">
                  <c:v>59691</c:v>
                </c:pt>
                <c:pt idx="190">
                  <c:v>59692</c:v>
                </c:pt>
                <c:pt idx="191">
                  <c:v>59693</c:v>
                </c:pt>
                <c:pt idx="192">
                  <c:v>59694</c:v>
                </c:pt>
                <c:pt idx="193">
                  <c:v>59695</c:v>
                </c:pt>
                <c:pt idx="194">
                  <c:v>59696</c:v>
                </c:pt>
                <c:pt idx="195">
                  <c:v>59697</c:v>
                </c:pt>
                <c:pt idx="196">
                  <c:v>59698</c:v>
                </c:pt>
                <c:pt idx="197">
                  <c:v>59699</c:v>
                </c:pt>
                <c:pt idx="198">
                  <c:v>59700</c:v>
                </c:pt>
                <c:pt idx="199">
                  <c:v>59701</c:v>
                </c:pt>
                <c:pt idx="200">
                  <c:v>59702</c:v>
                </c:pt>
                <c:pt idx="201">
                  <c:v>59703</c:v>
                </c:pt>
                <c:pt idx="202">
                  <c:v>59704</c:v>
                </c:pt>
                <c:pt idx="203">
                  <c:v>59705</c:v>
                </c:pt>
                <c:pt idx="204">
                  <c:v>59706</c:v>
                </c:pt>
                <c:pt idx="205">
                  <c:v>59707</c:v>
                </c:pt>
                <c:pt idx="206">
                  <c:v>59708</c:v>
                </c:pt>
                <c:pt idx="207">
                  <c:v>59709</c:v>
                </c:pt>
                <c:pt idx="208">
                  <c:v>59710</c:v>
                </c:pt>
                <c:pt idx="209">
                  <c:v>59711</c:v>
                </c:pt>
                <c:pt idx="210">
                  <c:v>59712</c:v>
                </c:pt>
                <c:pt idx="211">
                  <c:v>59713</c:v>
                </c:pt>
                <c:pt idx="212">
                  <c:v>59714</c:v>
                </c:pt>
                <c:pt idx="213">
                  <c:v>59715</c:v>
                </c:pt>
                <c:pt idx="214">
                  <c:v>59716</c:v>
                </c:pt>
                <c:pt idx="215">
                  <c:v>59717</c:v>
                </c:pt>
                <c:pt idx="216">
                  <c:v>59718</c:v>
                </c:pt>
                <c:pt idx="217">
                  <c:v>59719</c:v>
                </c:pt>
                <c:pt idx="218">
                  <c:v>59720</c:v>
                </c:pt>
                <c:pt idx="219">
                  <c:v>59721</c:v>
                </c:pt>
                <c:pt idx="220">
                  <c:v>59722</c:v>
                </c:pt>
                <c:pt idx="221">
                  <c:v>59723</c:v>
                </c:pt>
                <c:pt idx="222">
                  <c:v>59724</c:v>
                </c:pt>
                <c:pt idx="223">
                  <c:v>59725</c:v>
                </c:pt>
                <c:pt idx="224">
                  <c:v>59726</c:v>
                </c:pt>
                <c:pt idx="225">
                  <c:v>59727</c:v>
                </c:pt>
                <c:pt idx="226">
                  <c:v>59728</c:v>
                </c:pt>
                <c:pt idx="227">
                  <c:v>59729</c:v>
                </c:pt>
                <c:pt idx="228">
                  <c:v>59730</c:v>
                </c:pt>
                <c:pt idx="229">
                  <c:v>59731</c:v>
                </c:pt>
                <c:pt idx="230">
                  <c:v>59732</c:v>
                </c:pt>
                <c:pt idx="231">
                  <c:v>59733</c:v>
                </c:pt>
                <c:pt idx="232">
                  <c:v>59734</c:v>
                </c:pt>
                <c:pt idx="233">
                  <c:v>59735</c:v>
                </c:pt>
                <c:pt idx="234">
                  <c:v>59736</c:v>
                </c:pt>
                <c:pt idx="235">
                  <c:v>59737</c:v>
                </c:pt>
                <c:pt idx="236">
                  <c:v>59738</c:v>
                </c:pt>
                <c:pt idx="237">
                  <c:v>59739</c:v>
                </c:pt>
                <c:pt idx="238">
                  <c:v>59740</c:v>
                </c:pt>
                <c:pt idx="239">
                  <c:v>59741</c:v>
                </c:pt>
                <c:pt idx="240">
                  <c:v>59742</c:v>
                </c:pt>
                <c:pt idx="241">
                  <c:v>59743</c:v>
                </c:pt>
                <c:pt idx="242">
                  <c:v>59744</c:v>
                </c:pt>
                <c:pt idx="243">
                  <c:v>59745</c:v>
                </c:pt>
                <c:pt idx="244">
                  <c:v>59746</c:v>
                </c:pt>
                <c:pt idx="245">
                  <c:v>59747</c:v>
                </c:pt>
                <c:pt idx="246">
                  <c:v>59748</c:v>
                </c:pt>
                <c:pt idx="247">
                  <c:v>59749</c:v>
                </c:pt>
                <c:pt idx="248">
                  <c:v>59750</c:v>
                </c:pt>
                <c:pt idx="249">
                  <c:v>59751</c:v>
                </c:pt>
                <c:pt idx="250">
                  <c:v>59752</c:v>
                </c:pt>
                <c:pt idx="251">
                  <c:v>59753</c:v>
                </c:pt>
                <c:pt idx="252">
                  <c:v>59754</c:v>
                </c:pt>
                <c:pt idx="253">
                  <c:v>59755</c:v>
                </c:pt>
                <c:pt idx="254">
                  <c:v>59756</c:v>
                </c:pt>
                <c:pt idx="255">
                  <c:v>59757</c:v>
                </c:pt>
                <c:pt idx="256">
                  <c:v>59758</c:v>
                </c:pt>
                <c:pt idx="257">
                  <c:v>59759</c:v>
                </c:pt>
                <c:pt idx="258">
                  <c:v>59760</c:v>
                </c:pt>
                <c:pt idx="259">
                  <c:v>59761</c:v>
                </c:pt>
                <c:pt idx="260">
                  <c:v>59762</c:v>
                </c:pt>
                <c:pt idx="261">
                  <c:v>59763</c:v>
                </c:pt>
                <c:pt idx="262">
                  <c:v>59764</c:v>
                </c:pt>
                <c:pt idx="263">
                  <c:v>59765</c:v>
                </c:pt>
                <c:pt idx="264">
                  <c:v>59766</c:v>
                </c:pt>
                <c:pt idx="265">
                  <c:v>59767</c:v>
                </c:pt>
                <c:pt idx="266">
                  <c:v>59768</c:v>
                </c:pt>
                <c:pt idx="267">
                  <c:v>59769</c:v>
                </c:pt>
                <c:pt idx="268">
                  <c:v>59770</c:v>
                </c:pt>
                <c:pt idx="269">
                  <c:v>59771</c:v>
                </c:pt>
                <c:pt idx="270">
                  <c:v>59772</c:v>
                </c:pt>
                <c:pt idx="271">
                  <c:v>59773</c:v>
                </c:pt>
                <c:pt idx="272">
                  <c:v>59774</c:v>
                </c:pt>
                <c:pt idx="273">
                  <c:v>59775</c:v>
                </c:pt>
                <c:pt idx="274">
                  <c:v>59776</c:v>
                </c:pt>
                <c:pt idx="275">
                  <c:v>59777</c:v>
                </c:pt>
                <c:pt idx="276">
                  <c:v>59778</c:v>
                </c:pt>
                <c:pt idx="277">
                  <c:v>59779</c:v>
                </c:pt>
                <c:pt idx="278">
                  <c:v>59780</c:v>
                </c:pt>
                <c:pt idx="279">
                  <c:v>59781</c:v>
                </c:pt>
                <c:pt idx="280">
                  <c:v>59782</c:v>
                </c:pt>
                <c:pt idx="281">
                  <c:v>59783</c:v>
                </c:pt>
                <c:pt idx="282">
                  <c:v>59784</c:v>
                </c:pt>
                <c:pt idx="283">
                  <c:v>59785</c:v>
                </c:pt>
                <c:pt idx="284">
                  <c:v>59786</c:v>
                </c:pt>
                <c:pt idx="285">
                  <c:v>59787</c:v>
                </c:pt>
                <c:pt idx="286">
                  <c:v>59788</c:v>
                </c:pt>
                <c:pt idx="287">
                  <c:v>59789</c:v>
                </c:pt>
                <c:pt idx="288">
                  <c:v>59790</c:v>
                </c:pt>
                <c:pt idx="289">
                  <c:v>59791</c:v>
                </c:pt>
                <c:pt idx="290">
                  <c:v>59792</c:v>
                </c:pt>
                <c:pt idx="291">
                  <c:v>59793</c:v>
                </c:pt>
                <c:pt idx="292">
                  <c:v>59794</c:v>
                </c:pt>
                <c:pt idx="293">
                  <c:v>59795</c:v>
                </c:pt>
                <c:pt idx="294">
                  <c:v>59796</c:v>
                </c:pt>
                <c:pt idx="295">
                  <c:v>59797</c:v>
                </c:pt>
                <c:pt idx="296">
                  <c:v>59798</c:v>
                </c:pt>
                <c:pt idx="297">
                  <c:v>59799</c:v>
                </c:pt>
                <c:pt idx="298">
                  <c:v>59800</c:v>
                </c:pt>
                <c:pt idx="299">
                  <c:v>59801</c:v>
                </c:pt>
                <c:pt idx="300">
                  <c:v>59802</c:v>
                </c:pt>
                <c:pt idx="301">
                  <c:v>59803</c:v>
                </c:pt>
                <c:pt idx="302">
                  <c:v>59804</c:v>
                </c:pt>
                <c:pt idx="303">
                  <c:v>59805</c:v>
                </c:pt>
                <c:pt idx="304">
                  <c:v>59806</c:v>
                </c:pt>
                <c:pt idx="305">
                  <c:v>59807</c:v>
                </c:pt>
                <c:pt idx="306">
                  <c:v>59808</c:v>
                </c:pt>
                <c:pt idx="307">
                  <c:v>59809</c:v>
                </c:pt>
                <c:pt idx="308">
                  <c:v>59810</c:v>
                </c:pt>
                <c:pt idx="309">
                  <c:v>59811</c:v>
                </c:pt>
                <c:pt idx="310">
                  <c:v>59812</c:v>
                </c:pt>
                <c:pt idx="311">
                  <c:v>59813</c:v>
                </c:pt>
                <c:pt idx="312">
                  <c:v>59814</c:v>
                </c:pt>
                <c:pt idx="313">
                  <c:v>59815</c:v>
                </c:pt>
                <c:pt idx="314">
                  <c:v>59816</c:v>
                </c:pt>
                <c:pt idx="315">
                  <c:v>59817</c:v>
                </c:pt>
                <c:pt idx="316">
                  <c:v>59818</c:v>
                </c:pt>
                <c:pt idx="317">
                  <c:v>59819</c:v>
                </c:pt>
                <c:pt idx="318">
                  <c:v>59820</c:v>
                </c:pt>
                <c:pt idx="319">
                  <c:v>59821</c:v>
                </c:pt>
                <c:pt idx="320">
                  <c:v>59822</c:v>
                </c:pt>
                <c:pt idx="321">
                  <c:v>59823</c:v>
                </c:pt>
                <c:pt idx="322">
                  <c:v>59824</c:v>
                </c:pt>
                <c:pt idx="323">
                  <c:v>59825</c:v>
                </c:pt>
                <c:pt idx="324">
                  <c:v>59826</c:v>
                </c:pt>
                <c:pt idx="325">
                  <c:v>59827</c:v>
                </c:pt>
                <c:pt idx="326">
                  <c:v>59828</c:v>
                </c:pt>
                <c:pt idx="327">
                  <c:v>59829</c:v>
                </c:pt>
                <c:pt idx="328">
                  <c:v>59830</c:v>
                </c:pt>
                <c:pt idx="329">
                  <c:v>59831</c:v>
                </c:pt>
                <c:pt idx="330">
                  <c:v>59832</c:v>
                </c:pt>
                <c:pt idx="331">
                  <c:v>59833</c:v>
                </c:pt>
                <c:pt idx="332">
                  <c:v>59834</c:v>
                </c:pt>
                <c:pt idx="333">
                  <c:v>59835</c:v>
                </c:pt>
                <c:pt idx="334">
                  <c:v>59836</c:v>
                </c:pt>
                <c:pt idx="335">
                  <c:v>59837</c:v>
                </c:pt>
                <c:pt idx="336">
                  <c:v>59838</c:v>
                </c:pt>
                <c:pt idx="337">
                  <c:v>59839</c:v>
                </c:pt>
                <c:pt idx="338">
                  <c:v>59840</c:v>
                </c:pt>
                <c:pt idx="339">
                  <c:v>59841</c:v>
                </c:pt>
                <c:pt idx="340">
                  <c:v>59842</c:v>
                </c:pt>
                <c:pt idx="341">
                  <c:v>59843</c:v>
                </c:pt>
                <c:pt idx="342">
                  <c:v>59844</c:v>
                </c:pt>
                <c:pt idx="343">
                  <c:v>59845</c:v>
                </c:pt>
                <c:pt idx="344">
                  <c:v>59846</c:v>
                </c:pt>
                <c:pt idx="345">
                  <c:v>59847</c:v>
                </c:pt>
                <c:pt idx="346">
                  <c:v>59848</c:v>
                </c:pt>
                <c:pt idx="347">
                  <c:v>59849</c:v>
                </c:pt>
                <c:pt idx="348">
                  <c:v>59850</c:v>
                </c:pt>
                <c:pt idx="349">
                  <c:v>59851</c:v>
                </c:pt>
                <c:pt idx="350">
                  <c:v>59852</c:v>
                </c:pt>
                <c:pt idx="351">
                  <c:v>59853</c:v>
                </c:pt>
                <c:pt idx="352">
                  <c:v>59854</c:v>
                </c:pt>
                <c:pt idx="353">
                  <c:v>59855</c:v>
                </c:pt>
                <c:pt idx="354">
                  <c:v>59856</c:v>
                </c:pt>
                <c:pt idx="355">
                  <c:v>59857</c:v>
                </c:pt>
                <c:pt idx="356">
                  <c:v>59858</c:v>
                </c:pt>
                <c:pt idx="357">
                  <c:v>59859</c:v>
                </c:pt>
                <c:pt idx="358">
                  <c:v>59860</c:v>
                </c:pt>
                <c:pt idx="359">
                  <c:v>59861</c:v>
                </c:pt>
                <c:pt idx="360">
                  <c:v>59862</c:v>
                </c:pt>
                <c:pt idx="361">
                  <c:v>59863</c:v>
                </c:pt>
                <c:pt idx="362">
                  <c:v>59864</c:v>
                </c:pt>
                <c:pt idx="363">
                  <c:v>59865</c:v>
                </c:pt>
                <c:pt idx="364">
                  <c:v>59866</c:v>
                </c:pt>
              </c:numCache>
            </c:numRef>
          </c:xVal>
          <c:yVal>
            <c:numRef>
              <c:f>'DeltaT Analysis 17 October2021'!$M$2:$M$388</c:f>
              <c:numCache>
                <c:formatCode>0.000</c:formatCode>
                <c:ptCount val="387"/>
                <c:pt idx="0">
                  <c:v>69.288820000000001</c:v>
                </c:pt>
                <c:pt idx="1">
                  <c:v>69.288709999999995</c:v>
                </c:pt>
                <c:pt idx="2">
                  <c:v>69.288759999999996</c:v>
                </c:pt>
                <c:pt idx="3">
                  <c:v>69.28895</c:v>
                </c:pt>
                <c:pt idx="4">
                  <c:v>69.289230000000003</c:v>
                </c:pt>
                <c:pt idx="5">
                  <c:v>69.289529999999999</c:v>
                </c:pt>
                <c:pt idx="6">
                  <c:v>69.289760000000001</c:v>
                </c:pt>
                <c:pt idx="7">
                  <c:v>69.289869999999993</c:v>
                </c:pt>
                <c:pt idx="8">
                  <c:v>69.289819999999992</c:v>
                </c:pt>
                <c:pt idx="9">
                  <c:v>69.289590000000004</c:v>
                </c:pt>
                <c:pt idx="10">
                  <c:v>69.289189999999991</c:v>
                </c:pt>
                <c:pt idx="11">
                  <c:v>69.288690000000003</c:v>
                </c:pt>
                <c:pt idx="12">
                  <c:v>69.288179999999997</c:v>
                </c:pt>
                <c:pt idx="13">
                  <c:v>69.287710000000004</c:v>
                </c:pt>
                <c:pt idx="14">
                  <c:v>69.287350000000004</c:v>
                </c:pt>
                <c:pt idx="15">
                  <c:v>69.287149999999997</c:v>
                </c:pt>
                <c:pt idx="16">
                  <c:v>69.287149999999997</c:v>
                </c:pt>
                <c:pt idx="17">
                  <c:v>69.287390000000002</c:v>
                </c:pt>
                <c:pt idx="18">
                  <c:v>69.287869999999998</c:v>
                </c:pt>
                <c:pt idx="19">
                  <c:v>69.288510000000002</c:v>
                </c:pt>
                <c:pt idx="20">
                  <c:v>69.289189999999991</c:v>
                </c:pt>
                <c:pt idx="21">
                  <c:v>69.289749999999998</c:v>
                </c:pt>
                <c:pt idx="22">
                  <c:v>69.290080000000003</c:v>
                </c:pt>
                <c:pt idx="23">
                  <c:v>69.290120000000002</c:v>
                </c:pt>
                <c:pt idx="24">
                  <c:v>69.289909999999992</c:v>
                </c:pt>
                <c:pt idx="25">
                  <c:v>69.289559999999994</c:v>
                </c:pt>
                <c:pt idx="26">
                  <c:v>69.289209999999997</c:v>
                </c:pt>
                <c:pt idx="27">
                  <c:v>69.28895</c:v>
                </c:pt>
                <c:pt idx="28">
                  <c:v>69.28886</c:v>
                </c:pt>
                <c:pt idx="29">
                  <c:v>69.288920000000005</c:v>
                </c:pt>
                <c:pt idx="30">
                  <c:v>69.289119999999997</c:v>
                </c:pt>
                <c:pt idx="31">
                  <c:v>69.289389999999997</c:v>
                </c:pt>
                <c:pt idx="32">
                  <c:v>69.289680000000004</c:v>
                </c:pt>
                <c:pt idx="33">
                  <c:v>69.289909999999992</c:v>
                </c:pt>
                <c:pt idx="34">
                  <c:v>69.290030000000002</c:v>
                </c:pt>
                <c:pt idx="35">
                  <c:v>69.289990000000003</c:v>
                </c:pt>
                <c:pt idx="36">
                  <c:v>69.289770000000004</c:v>
                </c:pt>
                <c:pt idx="37">
                  <c:v>69.289389999999997</c:v>
                </c:pt>
                <c:pt idx="38">
                  <c:v>69.288870000000003</c:v>
                </c:pt>
                <c:pt idx="39">
                  <c:v>69.28828</c:v>
                </c:pt>
                <c:pt idx="40">
                  <c:v>69.287679999999995</c:v>
                </c:pt>
                <c:pt idx="41">
                  <c:v>69.287149999999997</c:v>
                </c:pt>
                <c:pt idx="42">
                  <c:v>69.286770000000004</c:v>
                </c:pt>
                <c:pt idx="43">
                  <c:v>69.286580000000001</c:v>
                </c:pt>
                <c:pt idx="44">
                  <c:v>69.286619999999999</c:v>
                </c:pt>
                <c:pt idx="45">
                  <c:v>69.286909999999992</c:v>
                </c:pt>
                <c:pt idx="46">
                  <c:v>69.287419999999997</c:v>
                </c:pt>
                <c:pt idx="47">
                  <c:v>69.288029999999992</c:v>
                </c:pt>
                <c:pt idx="48">
                  <c:v>69.288629999999998</c:v>
                </c:pt>
                <c:pt idx="49">
                  <c:v>69.289069999999995</c:v>
                </c:pt>
                <c:pt idx="50">
                  <c:v>69.289259999999999</c:v>
                </c:pt>
                <c:pt idx="51">
                  <c:v>69.289199999999994</c:v>
                </c:pt>
                <c:pt idx="52">
                  <c:v>69.288979999999995</c:v>
                </c:pt>
                <c:pt idx="53">
                  <c:v>69.288709999999995</c:v>
                </c:pt>
                <c:pt idx="54">
                  <c:v>69.288519999999991</c:v>
                </c:pt>
                <c:pt idx="55">
                  <c:v>69.288499999999999</c:v>
                </c:pt>
                <c:pt idx="56">
                  <c:v>69.288650000000004</c:v>
                </c:pt>
                <c:pt idx="57">
                  <c:v>69.288929999999993</c:v>
                </c:pt>
                <c:pt idx="58">
                  <c:v>69.289289999999994</c:v>
                </c:pt>
                <c:pt idx="59">
                  <c:v>69.289659999999998</c:v>
                </c:pt>
                <c:pt idx="60">
                  <c:v>69.289950000000005</c:v>
                </c:pt>
                <c:pt idx="61">
                  <c:v>69.290129999999991</c:v>
                </c:pt>
                <c:pt idx="62">
                  <c:v>69.290149999999997</c:v>
                </c:pt>
                <c:pt idx="63">
                  <c:v>69.289990000000003</c:v>
                </c:pt>
                <c:pt idx="64">
                  <c:v>69.289659999999998</c:v>
                </c:pt>
                <c:pt idx="65">
                  <c:v>69.289180000000002</c:v>
                </c:pt>
                <c:pt idx="66">
                  <c:v>69.288609999999991</c:v>
                </c:pt>
                <c:pt idx="67">
                  <c:v>69.287999999999997</c:v>
                </c:pt>
                <c:pt idx="68">
                  <c:v>69.287440000000004</c:v>
                </c:pt>
                <c:pt idx="69">
                  <c:v>69.286990000000003</c:v>
                </c:pt>
                <c:pt idx="70">
                  <c:v>69.286720000000003</c:v>
                </c:pt>
                <c:pt idx="71">
                  <c:v>69.286649999999995</c:v>
                </c:pt>
                <c:pt idx="72">
                  <c:v>69.286799999999999</c:v>
                </c:pt>
                <c:pt idx="73">
                  <c:v>69.287139999999994</c:v>
                </c:pt>
                <c:pt idx="74">
                  <c:v>69.287599999999998</c:v>
                </c:pt>
                <c:pt idx="75">
                  <c:v>69.288079999999994</c:v>
                </c:pt>
                <c:pt idx="76">
                  <c:v>69.288460000000001</c:v>
                </c:pt>
                <c:pt idx="77">
                  <c:v>69.288640000000001</c:v>
                </c:pt>
                <c:pt idx="78">
                  <c:v>69.288579999999996</c:v>
                </c:pt>
                <c:pt idx="79">
                  <c:v>69.288319999999999</c:v>
                </c:pt>
                <c:pt idx="80">
                  <c:v>69.287959999999998</c:v>
                </c:pt>
                <c:pt idx="81">
                  <c:v>69.287649999999999</c:v>
                </c:pt>
                <c:pt idx="82">
                  <c:v>69.287499999999994</c:v>
                </c:pt>
                <c:pt idx="83">
                  <c:v>69.287539999999993</c:v>
                </c:pt>
                <c:pt idx="84">
                  <c:v>69.287750000000003</c:v>
                </c:pt>
                <c:pt idx="85">
                  <c:v>69.288089999999997</c:v>
                </c:pt>
                <c:pt idx="86">
                  <c:v>69.288449999999997</c:v>
                </c:pt>
                <c:pt idx="87">
                  <c:v>69.288759999999996</c:v>
                </c:pt>
                <c:pt idx="88">
                  <c:v>69.288969999999992</c:v>
                </c:pt>
                <c:pt idx="89">
                  <c:v>69.289019999999994</c:v>
                </c:pt>
                <c:pt idx="90">
                  <c:v>69.288899999999998</c:v>
                </c:pt>
                <c:pt idx="91">
                  <c:v>69.288609999999991</c:v>
                </c:pt>
                <c:pt idx="92">
                  <c:v>69.288169999999994</c:v>
                </c:pt>
                <c:pt idx="93">
                  <c:v>69.287629999999993</c:v>
                </c:pt>
                <c:pt idx="94">
                  <c:v>69.287059999999997</c:v>
                </c:pt>
                <c:pt idx="95">
                  <c:v>69.286509999999993</c:v>
                </c:pt>
                <c:pt idx="96">
                  <c:v>69.286079999999998</c:v>
                </c:pt>
                <c:pt idx="97">
                  <c:v>69.285809999999998</c:v>
                </c:pt>
                <c:pt idx="98">
                  <c:v>69.285740000000004</c:v>
                </c:pt>
                <c:pt idx="99">
                  <c:v>69.285889999999995</c:v>
                </c:pt>
                <c:pt idx="100">
                  <c:v>69.28622</c:v>
                </c:pt>
                <c:pt idx="101">
                  <c:v>69.286670000000001</c:v>
                </c:pt>
                <c:pt idx="102">
                  <c:v>69.287149999999997</c:v>
                </c:pt>
                <c:pt idx="103">
                  <c:v>69.287559999999999</c:v>
                </c:pt>
                <c:pt idx="104">
                  <c:v>69.287800000000004</c:v>
                </c:pt>
                <c:pt idx="105">
                  <c:v>69.287819999999996</c:v>
                </c:pt>
                <c:pt idx="106">
                  <c:v>69.287649999999999</c:v>
                </c:pt>
                <c:pt idx="107">
                  <c:v>69.287350000000004</c:v>
                </c:pt>
                <c:pt idx="108">
                  <c:v>69.286999999999992</c:v>
                </c:pt>
                <c:pt idx="109">
                  <c:v>69.286789999999996</c:v>
                </c:pt>
                <c:pt idx="110">
                  <c:v>69.286779999999993</c:v>
                </c:pt>
                <c:pt idx="111">
                  <c:v>69.286990000000003</c:v>
                </c:pt>
                <c:pt idx="112">
                  <c:v>69.287369999999996</c:v>
                </c:pt>
                <c:pt idx="113">
                  <c:v>69.28783</c:v>
                </c:pt>
                <c:pt idx="114">
                  <c:v>69.288269999999997</c:v>
                </c:pt>
                <c:pt idx="115">
                  <c:v>69.288600000000002</c:v>
                </c:pt>
                <c:pt idx="116">
                  <c:v>69.288789999999992</c:v>
                </c:pt>
                <c:pt idx="117">
                  <c:v>69.288799999999995</c:v>
                </c:pt>
                <c:pt idx="118">
                  <c:v>69.288629999999998</c:v>
                </c:pt>
                <c:pt idx="119">
                  <c:v>69.288319999999999</c:v>
                </c:pt>
                <c:pt idx="120">
                  <c:v>69.287899999999993</c:v>
                </c:pt>
                <c:pt idx="121">
                  <c:v>69.287430000000001</c:v>
                </c:pt>
                <c:pt idx="122">
                  <c:v>69.28698</c:v>
                </c:pt>
                <c:pt idx="123">
                  <c:v>69.286639999999991</c:v>
                </c:pt>
                <c:pt idx="124">
                  <c:v>69.286459999999991</c:v>
                </c:pt>
                <c:pt idx="125">
                  <c:v>69.286500000000004</c:v>
                </c:pt>
                <c:pt idx="126">
                  <c:v>69.286770000000004</c:v>
                </c:pt>
                <c:pt idx="127">
                  <c:v>69.287239999999997</c:v>
                </c:pt>
                <c:pt idx="128">
                  <c:v>69.287849999999992</c:v>
                </c:pt>
                <c:pt idx="129">
                  <c:v>69.288489999999996</c:v>
                </c:pt>
                <c:pt idx="130">
                  <c:v>69.289079999999998</c:v>
                </c:pt>
                <c:pt idx="131">
                  <c:v>69.289500000000004</c:v>
                </c:pt>
                <c:pt idx="132">
                  <c:v>69.289720000000003</c:v>
                </c:pt>
                <c:pt idx="133">
                  <c:v>69.289729999999992</c:v>
                </c:pt>
                <c:pt idx="134">
                  <c:v>69.289599999999993</c:v>
                </c:pt>
                <c:pt idx="135">
                  <c:v>69.289450000000002</c:v>
                </c:pt>
                <c:pt idx="136">
                  <c:v>69.289379999999994</c:v>
                </c:pt>
                <c:pt idx="137">
                  <c:v>69.289500000000004</c:v>
                </c:pt>
                <c:pt idx="138">
                  <c:v>69.289860000000004</c:v>
                </c:pt>
                <c:pt idx="139">
                  <c:v>69.290430000000001</c:v>
                </c:pt>
                <c:pt idx="140">
                  <c:v>69.291139999999999</c:v>
                </c:pt>
                <c:pt idx="141">
                  <c:v>69.291870000000003</c:v>
                </c:pt>
                <c:pt idx="142">
                  <c:v>69.292540000000002</c:v>
                </c:pt>
                <c:pt idx="143">
                  <c:v>69.29307</c:v>
                </c:pt>
                <c:pt idx="144">
                  <c:v>69.293419999999998</c:v>
                </c:pt>
                <c:pt idx="145">
                  <c:v>69.293579999999992</c:v>
                </c:pt>
                <c:pt idx="146">
                  <c:v>69.293559999999999</c:v>
                </c:pt>
                <c:pt idx="147">
                  <c:v>69.293419999999998</c:v>
                </c:pt>
                <c:pt idx="148">
                  <c:v>69.293199999999999</c:v>
                </c:pt>
                <c:pt idx="149">
                  <c:v>69.29298</c:v>
                </c:pt>
                <c:pt idx="150">
                  <c:v>69.292829999999995</c:v>
                </c:pt>
                <c:pt idx="151">
                  <c:v>69.292829999999995</c:v>
                </c:pt>
                <c:pt idx="152">
                  <c:v>69.293039999999991</c:v>
                </c:pt>
                <c:pt idx="153">
                  <c:v>69.293480000000002</c:v>
                </c:pt>
                <c:pt idx="154">
                  <c:v>69.294159999999991</c:v>
                </c:pt>
                <c:pt idx="155">
                  <c:v>69.295009999999991</c:v>
                </c:pt>
                <c:pt idx="156">
                  <c:v>69.295929999999998</c:v>
                </c:pt>
                <c:pt idx="157">
                  <c:v>69.29679999999999</c:v>
                </c:pt>
                <c:pt idx="158">
                  <c:v>69.297510000000003</c:v>
                </c:pt>
                <c:pt idx="159">
                  <c:v>69.298000000000002</c:v>
                </c:pt>
                <c:pt idx="160">
                  <c:v>69.298259999999999</c:v>
                </c:pt>
                <c:pt idx="161">
                  <c:v>69.298339999999996</c:v>
                </c:pt>
                <c:pt idx="162">
                  <c:v>69.298349999999999</c:v>
                </c:pt>
                <c:pt idx="163">
                  <c:v>69.298400000000001</c:v>
                </c:pt>
                <c:pt idx="164">
                  <c:v>69.298609999999996</c:v>
                </c:pt>
                <c:pt idx="165">
                  <c:v>69.299019999999999</c:v>
                </c:pt>
                <c:pt idx="166">
                  <c:v>69.299660000000003</c:v>
                </c:pt>
                <c:pt idx="167">
                  <c:v>69.300460000000001</c:v>
                </c:pt>
                <c:pt idx="168">
                  <c:v>69.301329999999993</c:v>
                </c:pt>
                <c:pt idx="169">
                  <c:v>69.302179999999993</c:v>
                </c:pt>
                <c:pt idx="170">
                  <c:v>69.30292</c:v>
                </c:pt>
                <c:pt idx="171">
                  <c:v>69.303479999999993</c:v>
                </c:pt>
                <c:pt idx="172">
                  <c:v>69.303839999999994</c:v>
                </c:pt>
                <c:pt idx="173">
                  <c:v>69.304009999999991</c:v>
                </c:pt>
                <c:pt idx="174">
                  <c:v>69.304029999999997</c:v>
                </c:pt>
                <c:pt idx="175">
                  <c:v>69.303939999999997</c:v>
                </c:pt>
                <c:pt idx="176">
                  <c:v>69.303820000000002</c:v>
                </c:pt>
                <c:pt idx="177">
                  <c:v>69.303749999999994</c:v>
                </c:pt>
                <c:pt idx="178">
                  <c:v>69.303799999999995</c:v>
                </c:pt>
                <c:pt idx="179">
                  <c:v>69.304029999999997</c:v>
                </c:pt>
                <c:pt idx="180">
                  <c:v>69.304509999999993</c:v>
                </c:pt>
                <c:pt idx="181">
                  <c:v>69.305239999999998</c:v>
                </c:pt>
                <c:pt idx="182">
                  <c:v>69.306200000000004</c:v>
                </c:pt>
                <c:pt idx="183">
                  <c:v>69.307310000000001</c:v>
                </c:pt>
                <c:pt idx="184">
                  <c:v>69.308459999999997</c:v>
                </c:pt>
                <c:pt idx="185">
                  <c:v>69.309510000000003</c:v>
                </c:pt>
                <c:pt idx="186">
                  <c:v>69.310369999999992</c:v>
                </c:pt>
                <c:pt idx="187">
                  <c:v>69.311009999999996</c:v>
                </c:pt>
                <c:pt idx="188">
                  <c:v>69.311459999999997</c:v>
                </c:pt>
                <c:pt idx="189">
                  <c:v>69.311819999999997</c:v>
                </c:pt>
                <c:pt idx="190">
                  <c:v>69.312179999999998</c:v>
                </c:pt>
                <c:pt idx="191">
                  <c:v>69.312649999999991</c:v>
                </c:pt>
                <c:pt idx="192">
                  <c:v>69.31326</c:v>
                </c:pt>
                <c:pt idx="193">
                  <c:v>69.314019999999999</c:v>
                </c:pt>
                <c:pt idx="194">
                  <c:v>69.314880000000002</c:v>
                </c:pt>
                <c:pt idx="195">
                  <c:v>69.315749999999994</c:v>
                </c:pt>
                <c:pt idx="196">
                  <c:v>69.316559999999996</c:v>
                </c:pt>
                <c:pt idx="197">
                  <c:v>69.317210000000003</c:v>
                </c:pt>
                <c:pt idx="198">
                  <c:v>69.31765</c:v>
                </c:pt>
                <c:pt idx="199">
                  <c:v>69.317859999999996</c:v>
                </c:pt>
                <c:pt idx="200">
                  <c:v>69.317830000000001</c:v>
                </c:pt>
                <c:pt idx="201">
                  <c:v>69.317599999999999</c:v>
                </c:pt>
                <c:pt idx="202">
                  <c:v>69.3172</c:v>
                </c:pt>
                <c:pt idx="203">
                  <c:v>69.31671</c:v>
                </c:pt>
                <c:pt idx="204">
                  <c:v>69.316189999999992</c:v>
                </c:pt>
                <c:pt idx="205">
                  <c:v>69.315719999999999</c:v>
                </c:pt>
                <c:pt idx="206">
                  <c:v>69.315349999999995</c:v>
                </c:pt>
                <c:pt idx="207">
                  <c:v>69.31514</c:v>
                </c:pt>
                <c:pt idx="208">
                  <c:v>69.315119999999993</c:v>
                </c:pt>
                <c:pt idx="209">
                  <c:v>69.315280000000001</c:v>
                </c:pt>
                <c:pt idx="210">
                  <c:v>69.315569999999994</c:v>
                </c:pt>
                <c:pt idx="211">
                  <c:v>69.315870000000004</c:v>
                </c:pt>
                <c:pt idx="212">
                  <c:v>69.316050000000004</c:v>
                </c:pt>
                <c:pt idx="213">
                  <c:v>69.315989999999999</c:v>
                </c:pt>
                <c:pt idx="214">
                  <c:v>69.315629999999999</c:v>
                </c:pt>
                <c:pt idx="215">
                  <c:v>69.314970000000002</c:v>
                </c:pt>
                <c:pt idx="216">
                  <c:v>69.314129999999992</c:v>
                </c:pt>
                <c:pt idx="217">
                  <c:v>69.313249999999996</c:v>
                </c:pt>
                <c:pt idx="218">
                  <c:v>69.312449999999998</c:v>
                </c:pt>
                <c:pt idx="219">
                  <c:v>69.31183</c:v>
                </c:pt>
                <c:pt idx="220">
                  <c:v>69.311399999999992</c:v>
                </c:pt>
                <c:pt idx="221">
                  <c:v>69.311129999999991</c:v>
                </c:pt>
                <c:pt idx="222">
                  <c:v>69.310929999999999</c:v>
                </c:pt>
                <c:pt idx="223">
                  <c:v>69.310659999999999</c:v>
                </c:pt>
                <c:pt idx="224">
                  <c:v>69.310270000000003</c:v>
                </c:pt>
                <c:pt idx="225">
                  <c:v>69.309739999999991</c:v>
                </c:pt>
                <c:pt idx="226">
                  <c:v>69.308999999999997</c:v>
                </c:pt>
                <c:pt idx="227">
                  <c:v>69.308049999999994</c:v>
                </c:pt>
                <c:pt idx="228">
                  <c:v>69.306979999999996</c:v>
                </c:pt>
                <c:pt idx="229">
                  <c:v>69.305779999999999</c:v>
                </c:pt>
                <c:pt idx="230">
                  <c:v>69.304509999999993</c:v>
                </c:pt>
                <c:pt idx="231">
                  <c:v>69.303190000000001</c:v>
                </c:pt>
                <c:pt idx="232">
                  <c:v>69.30189</c:v>
                </c:pt>
                <c:pt idx="233">
                  <c:v>69.300730000000001</c:v>
                </c:pt>
                <c:pt idx="234">
                  <c:v>69.29974</c:v>
                </c:pt>
                <c:pt idx="235">
                  <c:v>69.298940000000002</c:v>
                </c:pt>
                <c:pt idx="236">
                  <c:v>69.298369999999991</c:v>
                </c:pt>
                <c:pt idx="237">
                  <c:v>69.297960000000003</c:v>
                </c:pt>
                <c:pt idx="238">
                  <c:v>69.297640000000001</c:v>
                </c:pt>
                <c:pt idx="239">
                  <c:v>69.297349999999994</c:v>
                </c:pt>
                <c:pt idx="240">
                  <c:v>69.296939999999992</c:v>
                </c:pt>
                <c:pt idx="241">
                  <c:v>69.296179999999993</c:v>
                </c:pt>
                <c:pt idx="242">
                  <c:v>69.29513</c:v>
                </c:pt>
                <c:pt idx="243">
                  <c:v>69.293849999999992</c:v>
                </c:pt>
                <c:pt idx="244">
                  <c:v>69.292439999999999</c:v>
                </c:pt>
                <c:pt idx="245">
                  <c:v>69.291089999999997</c:v>
                </c:pt>
                <c:pt idx="246">
                  <c:v>69.289869999999993</c:v>
                </c:pt>
                <c:pt idx="247">
                  <c:v>69.288849999999996</c:v>
                </c:pt>
                <c:pt idx="248">
                  <c:v>69.287959999999998</c:v>
                </c:pt>
                <c:pt idx="249">
                  <c:v>69.28725</c:v>
                </c:pt>
                <c:pt idx="250">
                  <c:v>69.286559999999994</c:v>
                </c:pt>
                <c:pt idx="251">
                  <c:v>69.285879999999992</c:v>
                </c:pt>
                <c:pt idx="252">
                  <c:v>69.285169999999994</c:v>
                </c:pt>
                <c:pt idx="253">
                  <c:v>69.284300000000002</c:v>
                </c:pt>
                <c:pt idx="254">
                  <c:v>69.283320000000003</c:v>
                </c:pt>
                <c:pt idx="255">
                  <c:v>69.282219999999995</c:v>
                </c:pt>
                <c:pt idx="256">
                  <c:v>69.280999999999992</c:v>
                </c:pt>
                <c:pt idx="257">
                  <c:v>69.279730000000001</c:v>
                </c:pt>
                <c:pt idx="258">
                  <c:v>69.278419999999997</c:v>
                </c:pt>
                <c:pt idx="259">
                  <c:v>69.277119999999996</c:v>
                </c:pt>
                <c:pt idx="260">
                  <c:v>69.275919999999999</c:v>
                </c:pt>
                <c:pt idx="261">
                  <c:v>69.274869999999993</c:v>
                </c:pt>
                <c:pt idx="262">
                  <c:v>69.274019999999993</c:v>
                </c:pt>
                <c:pt idx="263">
                  <c:v>69.273319999999998</c:v>
                </c:pt>
                <c:pt idx="264">
                  <c:v>69.272739999999999</c:v>
                </c:pt>
                <c:pt idx="265">
                  <c:v>69.272269999999992</c:v>
                </c:pt>
                <c:pt idx="266">
                  <c:v>69.271810000000002</c:v>
                </c:pt>
                <c:pt idx="267">
                  <c:v>69.271280000000004</c:v>
                </c:pt>
                <c:pt idx="268">
                  <c:v>69.270589999999999</c:v>
                </c:pt>
                <c:pt idx="269">
                  <c:v>69.269660000000002</c:v>
                </c:pt>
                <c:pt idx="270">
                  <c:v>69.268460000000005</c:v>
                </c:pt>
                <c:pt idx="271">
                  <c:v>69.267079999999993</c:v>
                </c:pt>
                <c:pt idx="272">
                  <c:v>69.265609999999995</c:v>
                </c:pt>
                <c:pt idx="273">
                  <c:v>69.264299999999992</c:v>
                </c:pt>
                <c:pt idx="274">
                  <c:v>69.263249999999999</c:v>
                </c:pt>
                <c:pt idx="275">
                  <c:v>69.262320000000003</c:v>
                </c:pt>
                <c:pt idx="276">
                  <c:v>69.261470000000003</c:v>
                </c:pt>
                <c:pt idx="277">
                  <c:v>69.260719999999992</c:v>
                </c:pt>
                <c:pt idx="278">
                  <c:v>69.259919999999994</c:v>
                </c:pt>
                <c:pt idx="279">
                  <c:v>69.259</c:v>
                </c:pt>
                <c:pt idx="280">
                  <c:v>69.257909999999995</c:v>
                </c:pt>
                <c:pt idx="281">
                  <c:v>69.256529999999998</c:v>
                </c:pt>
                <c:pt idx="282">
                  <c:v>69.25497</c:v>
                </c:pt>
                <c:pt idx="283">
                  <c:v>69.253230000000002</c:v>
                </c:pt>
                <c:pt idx="284">
                  <c:v>69.251369999999994</c:v>
                </c:pt>
                <c:pt idx="285">
                  <c:v>69.249499999999998</c:v>
                </c:pt>
                <c:pt idx="286">
                  <c:v>69.247669999999999</c:v>
                </c:pt>
                <c:pt idx="287">
                  <c:v>69.245930000000001</c:v>
                </c:pt>
                <c:pt idx="288">
                  <c:v>69.244489999999999</c:v>
                </c:pt>
                <c:pt idx="289">
                  <c:v>69.24324</c:v>
                </c:pt>
                <c:pt idx="290">
                  <c:v>69.24221</c:v>
                </c:pt>
                <c:pt idx="291">
                  <c:v>69.241349999999997</c:v>
                </c:pt>
                <c:pt idx="292">
                  <c:v>69.240549999999999</c:v>
                </c:pt>
                <c:pt idx="293">
                  <c:v>69.239760000000004</c:v>
                </c:pt>
                <c:pt idx="294">
                  <c:v>69.238959999999992</c:v>
                </c:pt>
                <c:pt idx="295">
                  <c:v>69.238069999999993</c:v>
                </c:pt>
                <c:pt idx="296">
                  <c:v>69.236969999999999</c:v>
                </c:pt>
                <c:pt idx="297">
                  <c:v>69.235649999999993</c:v>
                </c:pt>
                <c:pt idx="298">
                  <c:v>69.234189999999998</c:v>
                </c:pt>
                <c:pt idx="299">
                  <c:v>69.232709999999997</c:v>
                </c:pt>
                <c:pt idx="300">
                  <c:v>69.231380000000001</c:v>
                </c:pt>
                <c:pt idx="301">
                  <c:v>69.2303</c:v>
                </c:pt>
                <c:pt idx="302">
                  <c:v>69.229500000000002</c:v>
                </c:pt>
                <c:pt idx="303">
                  <c:v>69.228970000000004</c:v>
                </c:pt>
                <c:pt idx="304">
                  <c:v>69.228619999999992</c:v>
                </c:pt>
                <c:pt idx="305">
                  <c:v>69.228259999999992</c:v>
                </c:pt>
                <c:pt idx="306">
                  <c:v>69.227769999999992</c:v>
                </c:pt>
                <c:pt idx="307">
                  <c:v>69.227090000000004</c:v>
                </c:pt>
                <c:pt idx="308">
                  <c:v>69.226240000000004</c:v>
                </c:pt>
                <c:pt idx="309">
                  <c:v>69.225219999999993</c:v>
                </c:pt>
                <c:pt idx="310">
                  <c:v>69.224040000000002</c:v>
                </c:pt>
                <c:pt idx="311">
                  <c:v>69.222830000000002</c:v>
                </c:pt>
                <c:pt idx="312">
                  <c:v>69.221519999999998</c:v>
                </c:pt>
                <c:pt idx="313">
                  <c:v>69.220199999999991</c:v>
                </c:pt>
                <c:pt idx="314">
                  <c:v>69.218949999999992</c:v>
                </c:pt>
                <c:pt idx="315">
                  <c:v>69.217829999999992</c:v>
                </c:pt>
                <c:pt idx="316">
                  <c:v>69.216929999999991</c:v>
                </c:pt>
                <c:pt idx="317">
                  <c:v>69.216169999999991</c:v>
                </c:pt>
                <c:pt idx="318">
                  <c:v>69.215649999999997</c:v>
                </c:pt>
                <c:pt idx="319">
                  <c:v>69.215310000000002</c:v>
                </c:pt>
                <c:pt idx="320">
                  <c:v>69.215040000000002</c:v>
                </c:pt>
                <c:pt idx="321">
                  <c:v>69.214730000000003</c:v>
                </c:pt>
                <c:pt idx="322">
                  <c:v>69.214330000000004</c:v>
                </c:pt>
                <c:pt idx="323">
                  <c:v>69.213830000000002</c:v>
                </c:pt>
                <c:pt idx="324">
                  <c:v>69.213139999999996</c:v>
                </c:pt>
                <c:pt idx="325">
                  <c:v>69.212360000000004</c:v>
                </c:pt>
                <c:pt idx="326">
                  <c:v>69.211550000000003</c:v>
                </c:pt>
                <c:pt idx="327">
                  <c:v>69.210819999999998</c:v>
                </c:pt>
                <c:pt idx="328">
                  <c:v>69.210309999999993</c:v>
                </c:pt>
                <c:pt idx="329">
                  <c:v>69.210009999999997</c:v>
                </c:pt>
                <c:pt idx="330">
                  <c:v>69.209949999999992</c:v>
                </c:pt>
                <c:pt idx="331">
                  <c:v>69.210089999999994</c:v>
                </c:pt>
                <c:pt idx="332">
                  <c:v>69.210329999999999</c:v>
                </c:pt>
                <c:pt idx="333">
                  <c:v>69.210509999999999</c:v>
                </c:pt>
                <c:pt idx="334">
                  <c:v>69.210489999999993</c:v>
                </c:pt>
                <c:pt idx="335">
                  <c:v>69.210229999999996</c:v>
                </c:pt>
                <c:pt idx="336">
                  <c:v>69.209779999999995</c:v>
                </c:pt>
                <c:pt idx="337">
                  <c:v>69.209069999999997</c:v>
                </c:pt>
                <c:pt idx="338">
                  <c:v>69.208359999999999</c:v>
                </c:pt>
                <c:pt idx="339">
                  <c:v>69.207549999999998</c:v>
                </c:pt>
                <c:pt idx="340">
                  <c:v>69.206729999999993</c:v>
                </c:pt>
                <c:pt idx="341">
                  <c:v>69.205950000000001</c:v>
                </c:pt>
                <c:pt idx="342">
                  <c:v>69.205240000000003</c:v>
                </c:pt>
                <c:pt idx="343">
                  <c:v>69.204689999999999</c:v>
                </c:pt>
                <c:pt idx="344">
                  <c:v>69.204399999999993</c:v>
                </c:pt>
                <c:pt idx="345">
                  <c:v>69.204329999999999</c:v>
                </c:pt>
                <c:pt idx="346">
                  <c:v>69.204509999999999</c:v>
                </c:pt>
                <c:pt idx="347">
                  <c:v>69.204769999999996</c:v>
                </c:pt>
                <c:pt idx="348">
                  <c:v>69.205029999999994</c:v>
                </c:pt>
                <c:pt idx="349">
                  <c:v>69.205199999999991</c:v>
                </c:pt>
                <c:pt idx="350">
                  <c:v>69.205159999999992</c:v>
                </c:pt>
                <c:pt idx="351">
                  <c:v>69.204949999999997</c:v>
                </c:pt>
                <c:pt idx="352">
                  <c:v>69.204560000000001</c:v>
                </c:pt>
                <c:pt idx="353">
                  <c:v>69.204089999999994</c:v>
                </c:pt>
                <c:pt idx="354">
                  <c:v>69.203720000000004</c:v>
                </c:pt>
                <c:pt idx="355">
                  <c:v>69.203429999999997</c:v>
                </c:pt>
                <c:pt idx="356">
                  <c:v>69.203310000000002</c:v>
                </c:pt>
                <c:pt idx="357">
                  <c:v>69.203459999999993</c:v>
                </c:pt>
                <c:pt idx="358">
                  <c:v>69.203879999999998</c:v>
                </c:pt>
                <c:pt idx="359">
                  <c:v>69.204489999999993</c:v>
                </c:pt>
                <c:pt idx="360">
                  <c:v>69.205129999999997</c:v>
                </c:pt>
                <c:pt idx="361">
                  <c:v>69.205629999999999</c:v>
                </c:pt>
                <c:pt idx="362">
                  <c:v>69.205919999999992</c:v>
                </c:pt>
                <c:pt idx="363">
                  <c:v>69.205960000000005</c:v>
                </c:pt>
                <c:pt idx="364">
                  <c:v>69.205719999999999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5-4B0D-A2B6-7E8822AAE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forward val="5"/>
            <c:dispRSqr val="1"/>
            <c:dispEq val="1"/>
            <c:trendlineLbl>
              <c:numFmt formatCode="#,##0.00000000" sourceLinked="0"/>
            </c:trendlineLbl>
          </c:trendline>
          <c:xVal>
            <c:numRef>
              <c:f>'DeltaT Analysis 24th October 15'!$C$2:$C$73</c:f>
              <c:numCache>
                <c:formatCode>0.00</c:formatCode>
                <c:ptCount val="72"/>
                <c:pt idx="0">
                  <c:v>2011.5833333333333</c:v>
                </c:pt>
                <c:pt idx="1">
                  <c:v>2011.6666666666667</c:v>
                </c:pt>
                <c:pt idx="2">
                  <c:v>2011.75</c:v>
                </c:pt>
                <c:pt idx="3">
                  <c:v>2011.8333333333333</c:v>
                </c:pt>
                <c:pt idx="4">
                  <c:v>2011.9166666666667</c:v>
                </c:pt>
                <c:pt idx="5">
                  <c:v>2012</c:v>
                </c:pt>
                <c:pt idx="6">
                  <c:v>2012.0833333333333</c:v>
                </c:pt>
                <c:pt idx="7">
                  <c:v>2012.1666666666667</c:v>
                </c:pt>
                <c:pt idx="8">
                  <c:v>2012.25</c:v>
                </c:pt>
                <c:pt idx="9">
                  <c:v>2012.3333333333333</c:v>
                </c:pt>
                <c:pt idx="10">
                  <c:v>2012.4166666666667</c:v>
                </c:pt>
                <c:pt idx="11">
                  <c:v>2012.5</c:v>
                </c:pt>
                <c:pt idx="12">
                  <c:v>2012.5833333333333</c:v>
                </c:pt>
                <c:pt idx="13">
                  <c:v>2012.6666666666667</c:v>
                </c:pt>
                <c:pt idx="14">
                  <c:v>2012.75</c:v>
                </c:pt>
                <c:pt idx="15">
                  <c:v>2012.8333333333333</c:v>
                </c:pt>
                <c:pt idx="16">
                  <c:v>2012.9166666666667</c:v>
                </c:pt>
                <c:pt idx="17">
                  <c:v>2013</c:v>
                </c:pt>
                <c:pt idx="18">
                  <c:v>2013.0833333333333</c:v>
                </c:pt>
                <c:pt idx="19">
                  <c:v>2013.1666666666667</c:v>
                </c:pt>
                <c:pt idx="20">
                  <c:v>2013.25</c:v>
                </c:pt>
                <c:pt idx="21">
                  <c:v>2013.3333333333333</c:v>
                </c:pt>
                <c:pt idx="22">
                  <c:v>2013.4166666666667</c:v>
                </c:pt>
                <c:pt idx="23">
                  <c:v>2013.5</c:v>
                </c:pt>
                <c:pt idx="24">
                  <c:v>2013.5833333333333</c:v>
                </c:pt>
                <c:pt idx="25">
                  <c:v>2013.6666666666667</c:v>
                </c:pt>
                <c:pt idx="26">
                  <c:v>2013.75</c:v>
                </c:pt>
                <c:pt idx="27">
                  <c:v>2013.8333333333333</c:v>
                </c:pt>
                <c:pt idx="28">
                  <c:v>2013.9166666666667</c:v>
                </c:pt>
                <c:pt idx="29">
                  <c:v>2014</c:v>
                </c:pt>
                <c:pt idx="30">
                  <c:v>2014.0833333333333</c:v>
                </c:pt>
                <c:pt idx="31">
                  <c:v>2014.1666666666667</c:v>
                </c:pt>
                <c:pt idx="32">
                  <c:v>2014.25</c:v>
                </c:pt>
                <c:pt idx="33">
                  <c:v>2014.3333333333333</c:v>
                </c:pt>
                <c:pt idx="34">
                  <c:v>2014.4166666666667</c:v>
                </c:pt>
                <c:pt idx="35">
                  <c:v>2014.5</c:v>
                </c:pt>
                <c:pt idx="36">
                  <c:v>2014.5833333333333</c:v>
                </c:pt>
                <c:pt idx="37">
                  <c:v>2014.6666666666667</c:v>
                </c:pt>
                <c:pt idx="38">
                  <c:v>2014.75</c:v>
                </c:pt>
                <c:pt idx="39">
                  <c:v>2014.8333333333333</c:v>
                </c:pt>
                <c:pt idx="40">
                  <c:v>2014.9166666666667</c:v>
                </c:pt>
                <c:pt idx="41">
                  <c:v>2015</c:v>
                </c:pt>
                <c:pt idx="42">
                  <c:v>2015.0833333333333</c:v>
                </c:pt>
                <c:pt idx="43">
                  <c:v>2015.1666666666667</c:v>
                </c:pt>
                <c:pt idx="44">
                  <c:v>2015.25</c:v>
                </c:pt>
                <c:pt idx="45">
                  <c:v>2015.3333333333333</c:v>
                </c:pt>
                <c:pt idx="46">
                  <c:v>2015.4166666666667</c:v>
                </c:pt>
                <c:pt idx="47">
                  <c:v>2015.5</c:v>
                </c:pt>
                <c:pt idx="48">
                  <c:v>2015.5833333333333</c:v>
                </c:pt>
                <c:pt idx="49">
                  <c:v>2015.6666666666667</c:v>
                </c:pt>
                <c:pt idx="50">
                  <c:v>2015.75</c:v>
                </c:pt>
                <c:pt idx="51">
                  <c:v>2015.8333333333333</c:v>
                </c:pt>
                <c:pt idx="52">
                  <c:v>2015.9166666666667</c:v>
                </c:pt>
                <c:pt idx="53">
                  <c:v>2016</c:v>
                </c:pt>
                <c:pt idx="54">
                  <c:v>2016.0833333333333</c:v>
                </c:pt>
                <c:pt idx="55">
                  <c:v>2016.1666666666667</c:v>
                </c:pt>
                <c:pt idx="56">
                  <c:v>2016.25</c:v>
                </c:pt>
                <c:pt idx="57">
                  <c:v>2016.3333333333333</c:v>
                </c:pt>
                <c:pt idx="58">
                  <c:v>2016.4166666666667</c:v>
                </c:pt>
                <c:pt idx="59">
                  <c:v>2016.5</c:v>
                </c:pt>
                <c:pt idx="60">
                  <c:v>2016.5833333333333</c:v>
                </c:pt>
                <c:pt idx="61">
                  <c:v>2016.6666666666667</c:v>
                </c:pt>
                <c:pt idx="62">
                  <c:v>2016.75</c:v>
                </c:pt>
                <c:pt idx="63">
                  <c:v>2016.8333333333333</c:v>
                </c:pt>
                <c:pt idx="64">
                  <c:v>2016.9166666666667</c:v>
                </c:pt>
                <c:pt idx="65">
                  <c:v>2018</c:v>
                </c:pt>
                <c:pt idx="66">
                  <c:v>2018.25</c:v>
                </c:pt>
                <c:pt idx="67">
                  <c:v>2018.5</c:v>
                </c:pt>
                <c:pt idx="68">
                  <c:v>2018.75</c:v>
                </c:pt>
                <c:pt idx="69">
                  <c:v>2019</c:v>
                </c:pt>
                <c:pt idx="70">
                  <c:v>2019.25</c:v>
                </c:pt>
                <c:pt idx="71">
                  <c:v>2019.5</c:v>
                </c:pt>
              </c:numCache>
            </c:numRef>
          </c:xVal>
          <c:yVal>
            <c:numRef>
              <c:f>'DeltaT Analysis 24th October 15'!$D$2:$D$73</c:f>
              <c:numCache>
                <c:formatCode>0.0000</c:formatCode>
                <c:ptCount val="72"/>
                <c:pt idx="0">
                  <c:v>66.475099999999998</c:v>
                </c:pt>
                <c:pt idx="1">
                  <c:v>66.482900000000001</c:v>
                </c:pt>
                <c:pt idx="2">
                  <c:v>66.505600000000001</c:v>
                </c:pt>
                <c:pt idx="3">
                  <c:v>66.538300000000007</c:v>
                </c:pt>
                <c:pt idx="4">
                  <c:v>66.570599999999999</c:v>
                </c:pt>
                <c:pt idx="5">
                  <c:v>66.602999999999994</c:v>
                </c:pt>
                <c:pt idx="6">
                  <c:v>66.634</c:v>
                </c:pt>
                <c:pt idx="7">
                  <c:v>66.656899999999993</c:v>
                </c:pt>
                <c:pt idx="8">
                  <c:v>66.692499999999995</c:v>
                </c:pt>
                <c:pt idx="9">
                  <c:v>66.728899999999996</c:v>
                </c:pt>
                <c:pt idx="10">
                  <c:v>66.757900000000006</c:v>
                </c:pt>
                <c:pt idx="11">
                  <c:v>66.770799999999994</c:v>
                </c:pt>
                <c:pt idx="12">
                  <c:v>66.774000000000001</c:v>
                </c:pt>
                <c:pt idx="13">
                  <c:v>66.784599999999998</c:v>
                </c:pt>
                <c:pt idx="14">
                  <c:v>66.810299999999998</c:v>
                </c:pt>
                <c:pt idx="15">
                  <c:v>66.84</c:v>
                </c:pt>
                <c:pt idx="16">
                  <c:v>66.877899999999997</c:v>
                </c:pt>
                <c:pt idx="17">
                  <c:v>66.906899999999993</c:v>
                </c:pt>
                <c:pt idx="18">
                  <c:v>66.944299999999998</c:v>
                </c:pt>
                <c:pt idx="19">
                  <c:v>66.976299999999995</c:v>
                </c:pt>
                <c:pt idx="20" formatCode="General">
                  <c:v>67.025800000000004</c:v>
                </c:pt>
                <c:pt idx="21" formatCode="General">
                  <c:v>67.071600000000004</c:v>
                </c:pt>
                <c:pt idx="22" formatCode="General">
                  <c:v>67.11</c:v>
                </c:pt>
                <c:pt idx="23" formatCode="General">
                  <c:v>67.126599999999996</c:v>
                </c:pt>
                <c:pt idx="24" formatCode="General">
                  <c:v>67.133099999999999</c:v>
                </c:pt>
                <c:pt idx="25" formatCode="General">
                  <c:v>67.145799999999994</c:v>
                </c:pt>
                <c:pt idx="26" formatCode="General">
                  <c:v>67.171700000000001</c:v>
                </c:pt>
                <c:pt idx="27" formatCode="General">
                  <c:v>67.209100000000007</c:v>
                </c:pt>
                <c:pt idx="28" formatCode="General">
                  <c:v>67.245999999999995</c:v>
                </c:pt>
                <c:pt idx="29" formatCode="General">
                  <c:v>67.281000000000006</c:v>
                </c:pt>
                <c:pt idx="30" formatCode="General">
                  <c:v>67.313599999999994</c:v>
                </c:pt>
                <c:pt idx="31" formatCode="General">
                  <c:v>67.345699999999994</c:v>
                </c:pt>
                <c:pt idx="32" formatCode="General">
                  <c:v>67.388999999999996</c:v>
                </c:pt>
                <c:pt idx="33" formatCode="General">
                  <c:v>67.431799999999996</c:v>
                </c:pt>
                <c:pt idx="34" formatCode="General">
                  <c:v>67.4666</c:v>
                </c:pt>
                <c:pt idx="35" formatCode="General">
                  <c:v>67.485799999999998</c:v>
                </c:pt>
                <c:pt idx="36" formatCode="General">
                  <c:v>67.498900000000006</c:v>
                </c:pt>
                <c:pt idx="37" formatCode="General">
                  <c:v>67.511099999999999</c:v>
                </c:pt>
                <c:pt idx="38" formatCode="General">
                  <c:v>67.535300000000007</c:v>
                </c:pt>
                <c:pt idx="39" formatCode="General">
                  <c:v>67.571100000000001</c:v>
                </c:pt>
                <c:pt idx="40" formatCode="General">
                  <c:v>67.606999999999999</c:v>
                </c:pt>
                <c:pt idx="41" formatCode="General">
                  <c:v>67.643900000000002</c:v>
                </c:pt>
                <c:pt idx="42" formatCode="General">
                  <c:v>67.676500000000004</c:v>
                </c:pt>
                <c:pt idx="43" formatCode="General">
                  <c:v>67.711699999999993</c:v>
                </c:pt>
                <c:pt idx="44" formatCode="General">
                  <c:v>67.759100000000004</c:v>
                </c:pt>
                <c:pt idx="45" formatCode="General">
                  <c:v>67.801100000000005</c:v>
                </c:pt>
                <c:pt idx="46" formatCode="General">
                  <c:v>67.840199999999996</c:v>
                </c:pt>
                <c:pt idx="47" formatCode="General">
                  <c:v>67.860600000000005</c:v>
                </c:pt>
                <c:pt idx="48" formatCode="General">
                  <c:v>67.882199999999997</c:v>
                </c:pt>
                <c:pt idx="49" formatCode="General">
                  <c:v>67.912000000000006</c:v>
                </c:pt>
                <c:pt idx="50" formatCode="General">
                  <c:v>67.954700000000003</c:v>
                </c:pt>
                <c:pt idx="51" formatCode="General">
                  <c:v>68.005499999999998</c:v>
                </c:pt>
                <c:pt idx="52" formatCode="General">
                  <c:v>68.051400000000001</c:v>
                </c:pt>
                <c:pt idx="53" formatCode="General">
                  <c:v>68.102400000000003</c:v>
                </c:pt>
                <c:pt idx="54" formatCode="General">
                  <c:v>68.157700000000006</c:v>
                </c:pt>
                <c:pt idx="55" formatCode="General">
                  <c:v>68.204400000000007</c:v>
                </c:pt>
                <c:pt idx="56" formatCode="General">
                  <c:v>68.266499999999994</c:v>
                </c:pt>
                <c:pt idx="57" formatCode="General">
                  <c:v>68.318799999999996</c:v>
                </c:pt>
                <c:pt idx="58" formatCode="General">
                  <c:v>68.3703</c:v>
                </c:pt>
                <c:pt idx="59" formatCode="General">
                  <c:v>68.3964</c:v>
                </c:pt>
                <c:pt idx="60">
                  <c:v>68.510000000000005</c:v>
                </c:pt>
                <c:pt idx="61">
                  <c:v>68.66</c:v>
                </c:pt>
                <c:pt idx="62">
                  <c:v>68.8</c:v>
                </c:pt>
                <c:pt idx="63">
                  <c:v>69</c:v>
                </c:pt>
                <c:pt idx="64">
                  <c:v>69.099999999999994</c:v>
                </c:pt>
                <c:pt idx="65">
                  <c:v>69.2</c:v>
                </c:pt>
                <c:pt idx="66">
                  <c:v>69.400000000000006</c:v>
                </c:pt>
                <c:pt idx="67">
                  <c:v>69.5</c:v>
                </c:pt>
                <c:pt idx="68">
                  <c:v>69.7</c:v>
                </c:pt>
                <c:pt idx="69">
                  <c:v>69.8</c:v>
                </c:pt>
                <c:pt idx="70">
                  <c:v>69.900000000000006</c:v>
                </c:pt>
                <c:pt idx="7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3A6-B4C1-F06C71AA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28752"/>
        <c:axId val="249229144"/>
      </c:scatterChart>
      <c:valAx>
        <c:axId val="249228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9229144"/>
        <c:crosses val="autoZero"/>
        <c:crossBetween val="midCat"/>
      </c:valAx>
      <c:valAx>
        <c:axId val="2492291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92287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July 2020'!$L$1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900"/>
            <c:dispRSqr val="1"/>
            <c:dispEq val="1"/>
            <c:trendlineLbl>
              <c:layout>
                <c:manualLayout>
                  <c:x val="-0.10702877321438563"/>
                  <c:y val="-8.7041829620079517E-2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July 2020'!$D$2:$D$388</c:f>
              <c:numCache>
                <c:formatCode>General</c:formatCode>
                <c:ptCount val="387"/>
                <c:pt idx="0">
                  <c:v>59124</c:v>
                </c:pt>
                <c:pt idx="1">
                  <c:v>59125</c:v>
                </c:pt>
                <c:pt idx="2">
                  <c:v>59126</c:v>
                </c:pt>
                <c:pt idx="3">
                  <c:v>59127</c:v>
                </c:pt>
                <c:pt idx="4">
                  <c:v>59128</c:v>
                </c:pt>
                <c:pt idx="5">
                  <c:v>59129</c:v>
                </c:pt>
                <c:pt idx="6">
                  <c:v>59130</c:v>
                </c:pt>
                <c:pt idx="7">
                  <c:v>59131</c:v>
                </c:pt>
                <c:pt idx="8">
                  <c:v>59132</c:v>
                </c:pt>
                <c:pt idx="9">
                  <c:v>59133</c:v>
                </c:pt>
                <c:pt idx="10">
                  <c:v>59134</c:v>
                </c:pt>
                <c:pt idx="11">
                  <c:v>59135</c:v>
                </c:pt>
                <c:pt idx="12">
                  <c:v>59136</c:v>
                </c:pt>
                <c:pt idx="13">
                  <c:v>59137</c:v>
                </c:pt>
                <c:pt idx="14">
                  <c:v>59138</c:v>
                </c:pt>
                <c:pt idx="15">
                  <c:v>59139</c:v>
                </c:pt>
                <c:pt idx="16">
                  <c:v>59140</c:v>
                </c:pt>
                <c:pt idx="17">
                  <c:v>59141</c:v>
                </c:pt>
                <c:pt idx="18">
                  <c:v>59142</c:v>
                </c:pt>
                <c:pt idx="19">
                  <c:v>59143</c:v>
                </c:pt>
                <c:pt idx="20">
                  <c:v>59144</c:v>
                </c:pt>
                <c:pt idx="21">
                  <c:v>59145</c:v>
                </c:pt>
                <c:pt idx="22">
                  <c:v>59146</c:v>
                </c:pt>
                <c:pt idx="23">
                  <c:v>59147</c:v>
                </c:pt>
                <c:pt idx="24">
                  <c:v>59148</c:v>
                </c:pt>
                <c:pt idx="25">
                  <c:v>59149</c:v>
                </c:pt>
                <c:pt idx="26">
                  <c:v>59150</c:v>
                </c:pt>
                <c:pt idx="27">
                  <c:v>59151</c:v>
                </c:pt>
                <c:pt idx="28">
                  <c:v>59152</c:v>
                </c:pt>
                <c:pt idx="29">
                  <c:v>59153</c:v>
                </c:pt>
                <c:pt idx="30">
                  <c:v>59154</c:v>
                </c:pt>
                <c:pt idx="31">
                  <c:v>59155</c:v>
                </c:pt>
                <c:pt idx="32">
                  <c:v>59156</c:v>
                </c:pt>
                <c:pt idx="33">
                  <c:v>59157</c:v>
                </c:pt>
                <c:pt idx="34">
                  <c:v>59158</c:v>
                </c:pt>
                <c:pt idx="35">
                  <c:v>59159</c:v>
                </c:pt>
                <c:pt idx="36">
                  <c:v>59160</c:v>
                </c:pt>
                <c:pt idx="37">
                  <c:v>59161</c:v>
                </c:pt>
                <c:pt idx="38">
                  <c:v>59162</c:v>
                </c:pt>
                <c:pt idx="39">
                  <c:v>59163</c:v>
                </c:pt>
                <c:pt idx="40">
                  <c:v>59164</c:v>
                </c:pt>
                <c:pt idx="41">
                  <c:v>59165</c:v>
                </c:pt>
                <c:pt idx="42">
                  <c:v>59166</c:v>
                </c:pt>
                <c:pt idx="43">
                  <c:v>59167</c:v>
                </c:pt>
                <c:pt idx="44">
                  <c:v>59168</c:v>
                </c:pt>
                <c:pt idx="45">
                  <c:v>59169</c:v>
                </c:pt>
                <c:pt idx="46">
                  <c:v>59170</c:v>
                </c:pt>
                <c:pt idx="47">
                  <c:v>59171</c:v>
                </c:pt>
                <c:pt idx="48">
                  <c:v>59172</c:v>
                </c:pt>
                <c:pt idx="49">
                  <c:v>59173</c:v>
                </c:pt>
                <c:pt idx="50">
                  <c:v>59174</c:v>
                </c:pt>
                <c:pt idx="51">
                  <c:v>59175</c:v>
                </c:pt>
                <c:pt idx="52">
                  <c:v>59176</c:v>
                </c:pt>
                <c:pt idx="53">
                  <c:v>59177</c:v>
                </c:pt>
                <c:pt idx="54">
                  <c:v>59178</c:v>
                </c:pt>
                <c:pt idx="55">
                  <c:v>59179</c:v>
                </c:pt>
                <c:pt idx="56">
                  <c:v>59180</c:v>
                </c:pt>
                <c:pt idx="57">
                  <c:v>59181</c:v>
                </c:pt>
                <c:pt idx="58">
                  <c:v>59182</c:v>
                </c:pt>
                <c:pt idx="59">
                  <c:v>59183</c:v>
                </c:pt>
                <c:pt idx="60">
                  <c:v>59184</c:v>
                </c:pt>
                <c:pt idx="61">
                  <c:v>59185</c:v>
                </c:pt>
                <c:pt idx="62">
                  <c:v>59186</c:v>
                </c:pt>
                <c:pt idx="63">
                  <c:v>59187</c:v>
                </c:pt>
                <c:pt idx="64">
                  <c:v>59188</c:v>
                </c:pt>
                <c:pt idx="65">
                  <c:v>59189</c:v>
                </c:pt>
                <c:pt idx="66">
                  <c:v>59190</c:v>
                </c:pt>
                <c:pt idx="67">
                  <c:v>59191</c:v>
                </c:pt>
                <c:pt idx="68">
                  <c:v>59192</c:v>
                </c:pt>
                <c:pt idx="69">
                  <c:v>59193</c:v>
                </c:pt>
                <c:pt idx="70">
                  <c:v>59194</c:v>
                </c:pt>
                <c:pt idx="71">
                  <c:v>59195</c:v>
                </c:pt>
                <c:pt idx="72">
                  <c:v>59196</c:v>
                </c:pt>
                <c:pt idx="73">
                  <c:v>59197</c:v>
                </c:pt>
                <c:pt idx="74">
                  <c:v>59198</c:v>
                </c:pt>
                <c:pt idx="75">
                  <c:v>59199</c:v>
                </c:pt>
                <c:pt idx="76">
                  <c:v>59200</c:v>
                </c:pt>
                <c:pt idx="77">
                  <c:v>59201</c:v>
                </c:pt>
                <c:pt idx="78">
                  <c:v>59202</c:v>
                </c:pt>
                <c:pt idx="79">
                  <c:v>59203</c:v>
                </c:pt>
                <c:pt idx="80">
                  <c:v>59204</c:v>
                </c:pt>
                <c:pt idx="81">
                  <c:v>59205</c:v>
                </c:pt>
                <c:pt idx="82">
                  <c:v>59206</c:v>
                </c:pt>
                <c:pt idx="83">
                  <c:v>59207</c:v>
                </c:pt>
                <c:pt idx="84">
                  <c:v>59208</c:v>
                </c:pt>
                <c:pt idx="85">
                  <c:v>59209</c:v>
                </c:pt>
                <c:pt idx="86">
                  <c:v>59210</c:v>
                </c:pt>
                <c:pt idx="87">
                  <c:v>59211</c:v>
                </c:pt>
                <c:pt idx="88">
                  <c:v>59212</c:v>
                </c:pt>
                <c:pt idx="89">
                  <c:v>59213</c:v>
                </c:pt>
                <c:pt idx="90">
                  <c:v>59214</c:v>
                </c:pt>
                <c:pt idx="91">
                  <c:v>59215</c:v>
                </c:pt>
                <c:pt idx="92">
                  <c:v>59216</c:v>
                </c:pt>
                <c:pt idx="93">
                  <c:v>59217</c:v>
                </c:pt>
                <c:pt idx="94">
                  <c:v>59218</c:v>
                </c:pt>
                <c:pt idx="95">
                  <c:v>59219</c:v>
                </c:pt>
                <c:pt idx="96">
                  <c:v>59220</c:v>
                </c:pt>
                <c:pt idx="97">
                  <c:v>59221</c:v>
                </c:pt>
                <c:pt idx="98">
                  <c:v>59222</c:v>
                </c:pt>
                <c:pt idx="99">
                  <c:v>59223</c:v>
                </c:pt>
                <c:pt idx="100">
                  <c:v>59224</c:v>
                </c:pt>
                <c:pt idx="101">
                  <c:v>59225</c:v>
                </c:pt>
                <c:pt idx="102">
                  <c:v>59226</c:v>
                </c:pt>
                <c:pt idx="103">
                  <c:v>59227</c:v>
                </c:pt>
                <c:pt idx="104">
                  <c:v>59228</c:v>
                </c:pt>
                <c:pt idx="105">
                  <c:v>59229</c:v>
                </c:pt>
                <c:pt idx="106">
                  <c:v>59230</c:v>
                </c:pt>
                <c:pt idx="107">
                  <c:v>59231</c:v>
                </c:pt>
                <c:pt idx="108">
                  <c:v>59232</c:v>
                </c:pt>
                <c:pt idx="109">
                  <c:v>59233</c:v>
                </c:pt>
                <c:pt idx="110">
                  <c:v>59234</c:v>
                </c:pt>
                <c:pt idx="111">
                  <c:v>59235</c:v>
                </c:pt>
                <c:pt idx="112">
                  <c:v>59236</c:v>
                </c:pt>
                <c:pt idx="113">
                  <c:v>59237</c:v>
                </c:pt>
                <c:pt idx="114">
                  <c:v>59238</c:v>
                </c:pt>
                <c:pt idx="115">
                  <c:v>59239</c:v>
                </c:pt>
                <c:pt idx="116">
                  <c:v>59240</c:v>
                </c:pt>
                <c:pt idx="117">
                  <c:v>59241</c:v>
                </c:pt>
                <c:pt idx="118">
                  <c:v>59242</c:v>
                </c:pt>
                <c:pt idx="119">
                  <c:v>59243</c:v>
                </c:pt>
                <c:pt idx="120">
                  <c:v>59244</c:v>
                </c:pt>
                <c:pt idx="121">
                  <c:v>59245</c:v>
                </c:pt>
                <c:pt idx="122">
                  <c:v>59246</c:v>
                </c:pt>
                <c:pt idx="123">
                  <c:v>59247</c:v>
                </c:pt>
                <c:pt idx="124">
                  <c:v>59248</c:v>
                </c:pt>
                <c:pt idx="125">
                  <c:v>59249</c:v>
                </c:pt>
                <c:pt idx="126">
                  <c:v>59250</c:v>
                </c:pt>
                <c:pt idx="127">
                  <c:v>59251</c:v>
                </c:pt>
                <c:pt idx="128">
                  <c:v>59252</c:v>
                </c:pt>
                <c:pt idx="129">
                  <c:v>59253</c:v>
                </c:pt>
                <c:pt idx="130">
                  <c:v>59254</c:v>
                </c:pt>
                <c:pt idx="131">
                  <c:v>59255</c:v>
                </c:pt>
                <c:pt idx="132">
                  <c:v>59256</c:v>
                </c:pt>
                <c:pt idx="133">
                  <c:v>59257</c:v>
                </c:pt>
                <c:pt idx="134">
                  <c:v>59258</c:v>
                </c:pt>
                <c:pt idx="135">
                  <c:v>59259</c:v>
                </c:pt>
                <c:pt idx="136">
                  <c:v>59260</c:v>
                </c:pt>
                <c:pt idx="137">
                  <c:v>59261</c:v>
                </c:pt>
                <c:pt idx="138">
                  <c:v>59262</c:v>
                </c:pt>
                <c:pt idx="139">
                  <c:v>59263</c:v>
                </c:pt>
                <c:pt idx="140">
                  <c:v>59264</c:v>
                </c:pt>
                <c:pt idx="141">
                  <c:v>59265</c:v>
                </c:pt>
                <c:pt idx="142">
                  <c:v>59266</c:v>
                </c:pt>
                <c:pt idx="143">
                  <c:v>59267</c:v>
                </c:pt>
                <c:pt idx="144">
                  <c:v>59268</c:v>
                </c:pt>
                <c:pt idx="145">
                  <c:v>59269</c:v>
                </c:pt>
                <c:pt idx="146">
                  <c:v>59270</c:v>
                </c:pt>
                <c:pt idx="147">
                  <c:v>59271</c:v>
                </c:pt>
                <c:pt idx="148">
                  <c:v>59272</c:v>
                </c:pt>
                <c:pt idx="149">
                  <c:v>59273</c:v>
                </c:pt>
                <c:pt idx="150">
                  <c:v>59274</c:v>
                </c:pt>
                <c:pt idx="151">
                  <c:v>59275</c:v>
                </c:pt>
                <c:pt idx="152">
                  <c:v>59276</c:v>
                </c:pt>
                <c:pt idx="153">
                  <c:v>59277</c:v>
                </c:pt>
                <c:pt idx="154">
                  <c:v>59278</c:v>
                </c:pt>
                <c:pt idx="155">
                  <c:v>59279</c:v>
                </c:pt>
                <c:pt idx="156">
                  <c:v>59280</c:v>
                </c:pt>
                <c:pt idx="157">
                  <c:v>59281</c:v>
                </c:pt>
                <c:pt idx="158">
                  <c:v>59282</c:v>
                </c:pt>
                <c:pt idx="159">
                  <c:v>59283</c:v>
                </c:pt>
                <c:pt idx="160">
                  <c:v>59284</c:v>
                </c:pt>
                <c:pt idx="161">
                  <c:v>59285</c:v>
                </c:pt>
                <c:pt idx="162">
                  <c:v>59286</c:v>
                </c:pt>
                <c:pt idx="163">
                  <c:v>59287</c:v>
                </c:pt>
                <c:pt idx="164">
                  <c:v>59288</c:v>
                </c:pt>
                <c:pt idx="165">
                  <c:v>59289</c:v>
                </c:pt>
                <c:pt idx="166">
                  <c:v>59290</c:v>
                </c:pt>
                <c:pt idx="167">
                  <c:v>59291</c:v>
                </c:pt>
                <c:pt idx="168">
                  <c:v>59292</c:v>
                </c:pt>
                <c:pt idx="169">
                  <c:v>59293</c:v>
                </c:pt>
                <c:pt idx="170">
                  <c:v>59294</c:v>
                </c:pt>
                <c:pt idx="171">
                  <c:v>59295</c:v>
                </c:pt>
                <c:pt idx="172">
                  <c:v>59296</c:v>
                </c:pt>
                <c:pt idx="173">
                  <c:v>59297</c:v>
                </c:pt>
                <c:pt idx="174">
                  <c:v>59298</c:v>
                </c:pt>
                <c:pt idx="175">
                  <c:v>59299</c:v>
                </c:pt>
                <c:pt idx="176">
                  <c:v>59300</c:v>
                </c:pt>
                <c:pt idx="177">
                  <c:v>59301</c:v>
                </c:pt>
                <c:pt idx="178">
                  <c:v>59302</c:v>
                </c:pt>
                <c:pt idx="179">
                  <c:v>59303</c:v>
                </c:pt>
                <c:pt idx="180">
                  <c:v>59304</c:v>
                </c:pt>
                <c:pt idx="181">
                  <c:v>59305</c:v>
                </c:pt>
                <c:pt idx="182">
                  <c:v>59306</c:v>
                </c:pt>
                <c:pt idx="183">
                  <c:v>59307</c:v>
                </c:pt>
                <c:pt idx="184">
                  <c:v>59308</c:v>
                </c:pt>
                <c:pt idx="185">
                  <c:v>59309</c:v>
                </c:pt>
                <c:pt idx="186">
                  <c:v>59310</c:v>
                </c:pt>
                <c:pt idx="187">
                  <c:v>59311</c:v>
                </c:pt>
                <c:pt idx="188">
                  <c:v>59312</c:v>
                </c:pt>
                <c:pt idx="189">
                  <c:v>59313</c:v>
                </c:pt>
                <c:pt idx="190">
                  <c:v>59314</c:v>
                </c:pt>
                <c:pt idx="191">
                  <c:v>59315</c:v>
                </c:pt>
                <c:pt idx="192">
                  <c:v>59316</c:v>
                </c:pt>
                <c:pt idx="193">
                  <c:v>59317</c:v>
                </c:pt>
                <c:pt idx="194">
                  <c:v>59318</c:v>
                </c:pt>
                <c:pt idx="195">
                  <c:v>59319</c:v>
                </c:pt>
                <c:pt idx="196">
                  <c:v>59320</c:v>
                </c:pt>
                <c:pt idx="197">
                  <c:v>59321</c:v>
                </c:pt>
                <c:pt idx="198">
                  <c:v>59322</c:v>
                </c:pt>
                <c:pt idx="199">
                  <c:v>59323</c:v>
                </c:pt>
                <c:pt idx="200">
                  <c:v>59324</c:v>
                </c:pt>
                <c:pt idx="201">
                  <c:v>59325</c:v>
                </c:pt>
                <c:pt idx="202">
                  <c:v>59326</c:v>
                </c:pt>
                <c:pt idx="203">
                  <c:v>59327</c:v>
                </c:pt>
                <c:pt idx="204">
                  <c:v>59328</c:v>
                </c:pt>
                <c:pt idx="205">
                  <c:v>59329</c:v>
                </c:pt>
                <c:pt idx="206">
                  <c:v>59330</c:v>
                </c:pt>
                <c:pt idx="207">
                  <c:v>59331</c:v>
                </c:pt>
                <c:pt idx="208">
                  <c:v>59332</c:v>
                </c:pt>
                <c:pt idx="209">
                  <c:v>59333</c:v>
                </c:pt>
                <c:pt idx="210">
                  <c:v>59334</c:v>
                </c:pt>
                <c:pt idx="211">
                  <c:v>59335</c:v>
                </c:pt>
                <c:pt idx="212">
                  <c:v>59336</c:v>
                </c:pt>
                <c:pt idx="213">
                  <c:v>59337</c:v>
                </c:pt>
                <c:pt idx="214">
                  <c:v>59338</c:v>
                </c:pt>
                <c:pt idx="215">
                  <c:v>59339</c:v>
                </c:pt>
                <c:pt idx="216">
                  <c:v>59340</c:v>
                </c:pt>
                <c:pt idx="217">
                  <c:v>59341</c:v>
                </c:pt>
                <c:pt idx="218">
                  <c:v>59342</c:v>
                </c:pt>
                <c:pt idx="219">
                  <c:v>59343</c:v>
                </c:pt>
                <c:pt idx="220">
                  <c:v>59344</c:v>
                </c:pt>
                <c:pt idx="221">
                  <c:v>59345</c:v>
                </c:pt>
                <c:pt idx="222">
                  <c:v>59346</c:v>
                </c:pt>
                <c:pt idx="223">
                  <c:v>59347</c:v>
                </c:pt>
                <c:pt idx="224">
                  <c:v>59348</c:v>
                </c:pt>
                <c:pt idx="225">
                  <c:v>59349</c:v>
                </c:pt>
                <c:pt idx="226">
                  <c:v>59350</c:v>
                </c:pt>
                <c:pt idx="227">
                  <c:v>59351</c:v>
                </c:pt>
                <c:pt idx="228">
                  <c:v>59352</c:v>
                </c:pt>
                <c:pt idx="229">
                  <c:v>59353</c:v>
                </c:pt>
                <c:pt idx="230">
                  <c:v>59354</c:v>
                </c:pt>
                <c:pt idx="231">
                  <c:v>59355</c:v>
                </c:pt>
                <c:pt idx="232">
                  <c:v>59356</c:v>
                </c:pt>
                <c:pt idx="233">
                  <c:v>59357</c:v>
                </c:pt>
                <c:pt idx="234">
                  <c:v>59358</c:v>
                </c:pt>
                <c:pt idx="235">
                  <c:v>59359</c:v>
                </c:pt>
                <c:pt idx="236">
                  <c:v>59360</c:v>
                </c:pt>
                <c:pt idx="237">
                  <c:v>59361</c:v>
                </c:pt>
                <c:pt idx="238">
                  <c:v>59362</c:v>
                </c:pt>
                <c:pt idx="239">
                  <c:v>59363</c:v>
                </c:pt>
                <c:pt idx="240">
                  <c:v>59364</c:v>
                </c:pt>
                <c:pt idx="241">
                  <c:v>59365</c:v>
                </c:pt>
                <c:pt idx="242">
                  <c:v>59366</c:v>
                </c:pt>
                <c:pt idx="243">
                  <c:v>59367</c:v>
                </c:pt>
                <c:pt idx="244">
                  <c:v>59368</c:v>
                </c:pt>
                <c:pt idx="245">
                  <c:v>59369</c:v>
                </c:pt>
                <c:pt idx="246">
                  <c:v>59370</c:v>
                </c:pt>
                <c:pt idx="247">
                  <c:v>59371</c:v>
                </c:pt>
                <c:pt idx="248">
                  <c:v>59372</c:v>
                </c:pt>
                <c:pt idx="249">
                  <c:v>59373</c:v>
                </c:pt>
                <c:pt idx="250">
                  <c:v>59374</c:v>
                </c:pt>
                <c:pt idx="251">
                  <c:v>59375</c:v>
                </c:pt>
                <c:pt idx="252">
                  <c:v>59376</c:v>
                </c:pt>
                <c:pt idx="253">
                  <c:v>59377</c:v>
                </c:pt>
                <c:pt idx="254">
                  <c:v>59378</c:v>
                </c:pt>
                <c:pt idx="255">
                  <c:v>59379</c:v>
                </c:pt>
                <c:pt idx="256">
                  <c:v>59380</c:v>
                </c:pt>
                <c:pt idx="257">
                  <c:v>59381</c:v>
                </c:pt>
                <c:pt idx="258">
                  <c:v>59382</c:v>
                </c:pt>
                <c:pt idx="259">
                  <c:v>59383</c:v>
                </c:pt>
                <c:pt idx="260">
                  <c:v>59384</c:v>
                </c:pt>
                <c:pt idx="261">
                  <c:v>59385</c:v>
                </c:pt>
                <c:pt idx="262">
                  <c:v>59386</c:v>
                </c:pt>
                <c:pt idx="263">
                  <c:v>59387</c:v>
                </c:pt>
                <c:pt idx="264">
                  <c:v>59388</c:v>
                </c:pt>
                <c:pt idx="265">
                  <c:v>59389</c:v>
                </c:pt>
                <c:pt idx="266">
                  <c:v>59390</c:v>
                </c:pt>
                <c:pt idx="267">
                  <c:v>59391</c:v>
                </c:pt>
                <c:pt idx="268">
                  <c:v>59392</c:v>
                </c:pt>
                <c:pt idx="269">
                  <c:v>59393</c:v>
                </c:pt>
                <c:pt idx="270">
                  <c:v>59394</c:v>
                </c:pt>
                <c:pt idx="271">
                  <c:v>59395</c:v>
                </c:pt>
                <c:pt idx="272">
                  <c:v>59396</c:v>
                </c:pt>
                <c:pt idx="273">
                  <c:v>59397</c:v>
                </c:pt>
                <c:pt idx="274">
                  <c:v>59398</c:v>
                </c:pt>
                <c:pt idx="275">
                  <c:v>59399</c:v>
                </c:pt>
                <c:pt idx="276">
                  <c:v>59400</c:v>
                </c:pt>
                <c:pt idx="277">
                  <c:v>59401</c:v>
                </c:pt>
                <c:pt idx="278">
                  <c:v>59402</c:v>
                </c:pt>
                <c:pt idx="279">
                  <c:v>59403</c:v>
                </c:pt>
                <c:pt idx="280">
                  <c:v>59404</c:v>
                </c:pt>
                <c:pt idx="281">
                  <c:v>59405</c:v>
                </c:pt>
                <c:pt idx="282">
                  <c:v>59406</c:v>
                </c:pt>
                <c:pt idx="283">
                  <c:v>59407</c:v>
                </c:pt>
                <c:pt idx="284">
                  <c:v>59408</c:v>
                </c:pt>
                <c:pt idx="285">
                  <c:v>59409</c:v>
                </c:pt>
                <c:pt idx="286">
                  <c:v>59410</c:v>
                </c:pt>
                <c:pt idx="287">
                  <c:v>59411</c:v>
                </c:pt>
                <c:pt idx="288">
                  <c:v>59412</c:v>
                </c:pt>
                <c:pt idx="289">
                  <c:v>59413</c:v>
                </c:pt>
                <c:pt idx="290">
                  <c:v>59414</c:v>
                </c:pt>
                <c:pt idx="291">
                  <c:v>59415</c:v>
                </c:pt>
                <c:pt idx="292">
                  <c:v>59416</c:v>
                </c:pt>
                <c:pt idx="293">
                  <c:v>59417</c:v>
                </c:pt>
                <c:pt idx="294">
                  <c:v>59418</c:v>
                </c:pt>
                <c:pt idx="295">
                  <c:v>59419</c:v>
                </c:pt>
                <c:pt idx="296">
                  <c:v>59420</c:v>
                </c:pt>
                <c:pt idx="297">
                  <c:v>59421</c:v>
                </c:pt>
                <c:pt idx="298">
                  <c:v>59422</c:v>
                </c:pt>
                <c:pt idx="299">
                  <c:v>59423</c:v>
                </c:pt>
                <c:pt idx="300">
                  <c:v>59424</c:v>
                </c:pt>
                <c:pt idx="301">
                  <c:v>59425</c:v>
                </c:pt>
                <c:pt idx="302">
                  <c:v>59426</c:v>
                </c:pt>
                <c:pt idx="303">
                  <c:v>59427</c:v>
                </c:pt>
                <c:pt idx="304">
                  <c:v>59428</c:v>
                </c:pt>
                <c:pt idx="305">
                  <c:v>59429</c:v>
                </c:pt>
                <c:pt idx="306">
                  <c:v>59430</c:v>
                </c:pt>
                <c:pt idx="307">
                  <c:v>59431</c:v>
                </c:pt>
                <c:pt idx="308">
                  <c:v>59432</c:v>
                </c:pt>
                <c:pt idx="309">
                  <c:v>59433</c:v>
                </c:pt>
                <c:pt idx="310">
                  <c:v>59434</c:v>
                </c:pt>
                <c:pt idx="311">
                  <c:v>59435</c:v>
                </c:pt>
                <c:pt idx="312">
                  <c:v>59436</c:v>
                </c:pt>
                <c:pt idx="313">
                  <c:v>59437</c:v>
                </c:pt>
                <c:pt idx="314">
                  <c:v>59438</c:v>
                </c:pt>
                <c:pt idx="315">
                  <c:v>59439</c:v>
                </c:pt>
                <c:pt idx="316">
                  <c:v>59440</c:v>
                </c:pt>
                <c:pt idx="317">
                  <c:v>59441</c:v>
                </c:pt>
                <c:pt idx="318">
                  <c:v>59442</c:v>
                </c:pt>
                <c:pt idx="319">
                  <c:v>59443</c:v>
                </c:pt>
                <c:pt idx="320">
                  <c:v>59444</c:v>
                </c:pt>
                <c:pt idx="321">
                  <c:v>59445</c:v>
                </c:pt>
                <c:pt idx="322">
                  <c:v>59446</c:v>
                </c:pt>
                <c:pt idx="323">
                  <c:v>59447</c:v>
                </c:pt>
                <c:pt idx="324">
                  <c:v>59448</c:v>
                </c:pt>
                <c:pt idx="325">
                  <c:v>59449</c:v>
                </c:pt>
                <c:pt idx="326">
                  <c:v>59450</c:v>
                </c:pt>
                <c:pt idx="327">
                  <c:v>59451</c:v>
                </c:pt>
                <c:pt idx="328">
                  <c:v>59452</c:v>
                </c:pt>
                <c:pt idx="329">
                  <c:v>59453</c:v>
                </c:pt>
                <c:pt idx="330">
                  <c:v>59454</c:v>
                </c:pt>
                <c:pt idx="331">
                  <c:v>59455</c:v>
                </c:pt>
                <c:pt idx="332">
                  <c:v>59456</c:v>
                </c:pt>
                <c:pt idx="333">
                  <c:v>59457</c:v>
                </c:pt>
                <c:pt idx="334">
                  <c:v>59458</c:v>
                </c:pt>
                <c:pt idx="335">
                  <c:v>59459</c:v>
                </c:pt>
                <c:pt idx="336">
                  <c:v>59460</c:v>
                </c:pt>
                <c:pt idx="337">
                  <c:v>59461</c:v>
                </c:pt>
                <c:pt idx="338">
                  <c:v>59462</c:v>
                </c:pt>
                <c:pt idx="339">
                  <c:v>59463</c:v>
                </c:pt>
                <c:pt idx="340">
                  <c:v>59464</c:v>
                </c:pt>
                <c:pt idx="341">
                  <c:v>59465</c:v>
                </c:pt>
                <c:pt idx="342">
                  <c:v>59466</c:v>
                </c:pt>
                <c:pt idx="343">
                  <c:v>59467</c:v>
                </c:pt>
                <c:pt idx="344">
                  <c:v>59468</c:v>
                </c:pt>
                <c:pt idx="345">
                  <c:v>59469</c:v>
                </c:pt>
                <c:pt idx="346">
                  <c:v>59470</c:v>
                </c:pt>
                <c:pt idx="347">
                  <c:v>59471</c:v>
                </c:pt>
                <c:pt idx="348">
                  <c:v>59472</c:v>
                </c:pt>
                <c:pt idx="349">
                  <c:v>59473</c:v>
                </c:pt>
                <c:pt idx="350">
                  <c:v>59474</c:v>
                </c:pt>
                <c:pt idx="351">
                  <c:v>59475</c:v>
                </c:pt>
                <c:pt idx="352">
                  <c:v>59476</c:v>
                </c:pt>
                <c:pt idx="353">
                  <c:v>59477</c:v>
                </c:pt>
                <c:pt idx="354">
                  <c:v>59478</c:v>
                </c:pt>
                <c:pt idx="355">
                  <c:v>59479</c:v>
                </c:pt>
                <c:pt idx="356">
                  <c:v>59480</c:v>
                </c:pt>
                <c:pt idx="357">
                  <c:v>59481</c:v>
                </c:pt>
                <c:pt idx="358">
                  <c:v>59482</c:v>
                </c:pt>
                <c:pt idx="359">
                  <c:v>59483</c:v>
                </c:pt>
                <c:pt idx="360">
                  <c:v>59484</c:v>
                </c:pt>
                <c:pt idx="361">
                  <c:v>59485</c:v>
                </c:pt>
                <c:pt idx="362">
                  <c:v>59486</c:v>
                </c:pt>
                <c:pt idx="363">
                  <c:v>59487</c:v>
                </c:pt>
                <c:pt idx="364">
                  <c:v>59488</c:v>
                </c:pt>
              </c:numCache>
            </c:numRef>
          </c:xVal>
          <c:yVal>
            <c:numRef>
              <c:f>'DeltaT Analysis July 2020'!$L$2:$L$388</c:f>
              <c:numCache>
                <c:formatCode>0.000</c:formatCode>
                <c:ptCount val="387"/>
                <c:pt idx="0">
                  <c:v>69.357330000000005</c:v>
                </c:pt>
                <c:pt idx="1">
                  <c:v>69.35718</c:v>
                </c:pt>
                <c:pt idx="2">
                  <c:v>69.356999999999999</c:v>
                </c:pt>
                <c:pt idx="3">
                  <c:v>69.356769999999997</c:v>
                </c:pt>
                <c:pt idx="4">
                  <c:v>69.356430000000003</c:v>
                </c:pt>
                <c:pt idx="5">
                  <c:v>69.355969999999999</c:v>
                </c:pt>
                <c:pt idx="6">
                  <c:v>69.355409999999992</c:v>
                </c:pt>
                <c:pt idx="7">
                  <c:v>69.354770000000002</c:v>
                </c:pt>
                <c:pt idx="8">
                  <c:v>69.354119999999995</c:v>
                </c:pt>
                <c:pt idx="9">
                  <c:v>69.353549999999998</c:v>
                </c:pt>
                <c:pt idx="10">
                  <c:v>69.353120000000004</c:v>
                </c:pt>
                <c:pt idx="11">
                  <c:v>69.352909999999994</c:v>
                </c:pt>
                <c:pt idx="12">
                  <c:v>69.352989999999991</c:v>
                </c:pt>
                <c:pt idx="13">
                  <c:v>69.353349999999992</c:v>
                </c:pt>
                <c:pt idx="14">
                  <c:v>69.353949999999998</c:v>
                </c:pt>
                <c:pt idx="15">
                  <c:v>69.354659999999996</c:v>
                </c:pt>
                <c:pt idx="16">
                  <c:v>69.355289999999997</c:v>
                </c:pt>
                <c:pt idx="17">
                  <c:v>69.355710000000002</c:v>
                </c:pt>
                <c:pt idx="18">
                  <c:v>69.355850000000004</c:v>
                </c:pt>
                <c:pt idx="19">
                  <c:v>69.355760000000004</c:v>
                </c:pt>
                <c:pt idx="20">
                  <c:v>69.355519999999999</c:v>
                </c:pt>
                <c:pt idx="21">
                  <c:v>69.355239999999995</c:v>
                </c:pt>
                <c:pt idx="22">
                  <c:v>69.354979999999998</c:v>
                </c:pt>
                <c:pt idx="23">
                  <c:v>69.354810000000001</c:v>
                </c:pt>
                <c:pt idx="24">
                  <c:v>69.354739999999993</c:v>
                </c:pt>
                <c:pt idx="25">
                  <c:v>69.354770000000002</c:v>
                </c:pt>
                <c:pt idx="26">
                  <c:v>69.354889999999997</c:v>
                </c:pt>
                <c:pt idx="27">
                  <c:v>69.355049999999991</c:v>
                </c:pt>
                <c:pt idx="28">
                  <c:v>69.355220000000003</c:v>
                </c:pt>
                <c:pt idx="29">
                  <c:v>69.355350000000001</c:v>
                </c:pt>
                <c:pt idx="30">
                  <c:v>69.355409999999992</c:v>
                </c:pt>
                <c:pt idx="31">
                  <c:v>69.355369999999994</c:v>
                </c:pt>
                <c:pt idx="32">
                  <c:v>69.355199999999996</c:v>
                </c:pt>
                <c:pt idx="33">
                  <c:v>69.354910000000004</c:v>
                </c:pt>
                <c:pt idx="34">
                  <c:v>69.354519999999994</c:v>
                </c:pt>
                <c:pt idx="35">
                  <c:v>69.354109999999991</c:v>
                </c:pt>
                <c:pt idx="36">
                  <c:v>69.353729999999999</c:v>
                </c:pt>
                <c:pt idx="37">
                  <c:v>69.35347999999999</c:v>
                </c:pt>
                <c:pt idx="38">
                  <c:v>69.353439999999992</c:v>
                </c:pt>
                <c:pt idx="39">
                  <c:v>69.353669999999994</c:v>
                </c:pt>
                <c:pt idx="40">
                  <c:v>69.354190000000003</c:v>
                </c:pt>
                <c:pt idx="41">
                  <c:v>69.354959999999991</c:v>
                </c:pt>
                <c:pt idx="42">
                  <c:v>69.355850000000004</c:v>
                </c:pt>
                <c:pt idx="43">
                  <c:v>69.356729999999999</c:v>
                </c:pt>
                <c:pt idx="44">
                  <c:v>69.357419999999991</c:v>
                </c:pt>
                <c:pt idx="45">
                  <c:v>69.357849999999999</c:v>
                </c:pt>
                <c:pt idx="46">
                  <c:v>69.358009999999993</c:v>
                </c:pt>
                <c:pt idx="47">
                  <c:v>69.357950000000002</c:v>
                </c:pt>
                <c:pt idx="48">
                  <c:v>69.357770000000002</c:v>
                </c:pt>
                <c:pt idx="49">
                  <c:v>69.357579999999999</c:v>
                </c:pt>
                <c:pt idx="50">
                  <c:v>69.357460000000003</c:v>
                </c:pt>
                <c:pt idx="51">
                  <c:v>69.357429999999994</c:v>
                </c:pt>
                <c:pt idx="52">
                  <c:v>69.357500000000002</c:v>
                </c:pt>
                <c:pt idx="53">
                  <c:v>69.357669999999999</c:v>
                </c:pt>
                <c:pt idx="54">
                  <c:v>69.357889999999998</c:v>
                </c:pt>
                <c:pt idx="55">
                  <c:v>69.358130000000003</c:v>
                </c:pt>
                <c:pt idx="56">
                  <c:v>69.358350000000002</c:v>
                </c:pt>
                <c:pt idx="57">
                  <c:v>69.35848</c:v>
                </c:pt>
                <c:pt idx="58">
                  <c:v>69.358499999999992</c:v>
                </c:pt>
                <c:pt idx="59">
                  <c:v>69.35839</c:v>
                </c:pt>
                <c:pt idx="60">
                  <c:v>69.358139999999992</c:v>
                </c:pt>
                <c:pt idx="61">
                  <c:v>69.357770000000002</c:v>
                </c:pt>
                <c:pt idx="62">
                  <c:v>69.357320000000001</c:v>
                </c:pt>
                <c:pt idx="63">
                  <c:v>69.356870000000001</c:v>
                </c:pt>
                <c:pt idx="64">
                  <c:v>69.356499999999997</c:v>
                </c:pt>
                <c:pt idx="65">
                  <c:v>69.356279999999998</c:v>
                </c:pt>
                <c:pt idx="66">
                  <c:v>69.356259999999992</c:v>
                </c:pt>
                <c:pt idx="67">
                  <c:v>69.356479999999991</c:v>
                </c:pt>
                <c:pt idx="68">
                  <c:v>69.356920000000002</c:v>
                </c:pt>
                <c:pt idx="69">
                  <c:v>69.357509999999991</c:v>
                </c:pt>
                <c:pt idx="70">
                  <c:v>69.358139999999992</c:v>
                </c:pt>
                <c:pt idx="71">
                  <c:v>69.358679999999993</c:v>
                </c:pt>
                <c:pt idx="72">
                  <c:v>69.359020000000001</c:v>
                </c:pt>
                <c:pt idx="73">
                  <c:v>69.359120000000004</c:v>
                </c:pt>
                <c:pt idx="74">
                  <c:v>69.358999999999995</c:v>
                </c:pt>
                <c:pt idx="75">
                  <c:v>69.358739999999997</c:v>
                </c:pt>
                <c:pt idx="76">
                  <c:v>69.358449999999991</c:v>
                </c:pt>
                <c:pt idx="77">
                  <c:v>69.358229999999992</c:v>
                </c:pt>
                <c:pt idx="78">
                  <c:v>69.358109999999996</c:v>
                </c:pt>
                <c:pt idx="79">
                  <c:v>69.358130000000003</c:v>
                </c:pt>
                <c:pt idx="80">
                  <c:v>69.358270000000005</c:v>
                </c:pt>
                <c:pt idx="81">
                  <c:v>69.358490000000003</c:v>
                </c:pt>
                <c:pt idx="82">
                  <c:v>69.358739999999997</c:v>
                </c:pt>
                <c:pt idx="83">
                  <c:v>69.358980000000003</c:v>
                </c:pt>
                <c:pt idx="84">
                  <c:v>69.359160000000003</c:v>
                </c:pt>
                <c:pt idx="85">
                  <c:v>69.359250000000003</c:v>
                </c:pt>
                <c:pt idx="86">
                  <c:v>69.359200000000001</c:v>
                </c:pt>
                <c:pt idx="87">
                  <c:v>69.359020000000001</c:v>
                </c:pt>
                <c:pt idx="88">
                  <c:v>69.358719999999991</c:v>
                </c:pt>
                <c:pt idx="89">
                  <c:v>69.358339999999998</c:v>
                </c:pt>
                <c:pt idx="90">
                  <c:v>69.357939999999999</c:v>
                </c:pt>
                <c:pt idx="91">
                  <c:v>69.357590000000002</c:v>
                </c:pt>
                <c:pt idx="92">
                  <c:v>69.357379999999992</c:v>
                </c:pt>
                <c:pt idx="93">
                  <c:v>69.357370000000003</c:v>
                </c:pt>
                <c:pt idx="94">
                  <c:v>69.357569999999996</c:v>
                </c:pt>
                <c:pt idx="95">
                  <c:v>69.357979999999998</c:v>
                </c:pt>
                <c:pt idx="96">
                  <c:v>69.358530000000002</c:v>
                </c:pt>
                <c:pt idx="97">
                  <c:v>69.359139999999996</c:v>
                </c:pt>
                <c:pt idx="98">
                  <c:v>69.359690000000001</c:v>
                </c:pt>
                <c:pt idx="99">
                  <c:v>69.360079999999996</c:v>
                </c:pt>
                <c:pt idx="100">
                  <c:v>69.360259999999997</c:v>
                </c:pt>
                <c:pt idx="101">
                  <c:v>69.360219999999998</c:v>
                </c:pt>
                <c:pt idx="102">
                  <c:v>69.360029999999995</c:v>
                </c:pt>
                <c:pt idx="103">
                  <c:v>69.359780000000001</c:v>
                </c:pt>
                <c:pt idx="104">
                  <c:v>69.359560000000002</c:v>
                </c:pt>
                <c:pt idx="105">
                  <c:v>69.359439999999992</c:v>
                </c:pt>
                <c:pt idx="106">
                  <c:v>69.359449999999995</c:v>
                </c:pt>
                <c:pt idx="107">
                  <c:v>69.3596</c:v>
                </c:pt>
                <c:pt idx="108">
                  <c:v>69.359740000000002</c:v>
                </c:pt>
                <c:pt idx="109">
                  <c:v>69.359929999999991</c:v>
                </c:pt>
                <c:pt idx="110">
                  <c:v>69.360119999999995</c:v>
                </c:pt>
                <c:pt idx="111">
                  <c:v>69.36027</c:v>
                </c:pt>
                <c:pt idx="112">
                  <c:v>69.360320000000002</c:v>
                </c:pt>
                <c:pt idx="113">
                  <c:v>69.360259999999997</c:v>
                </c:pt>
                <c:pt idx="114">
                  <c:v>69.360069999999993</c:v>
                </c:pt>
                <c:pt idx="115">
                  <c:v>69.359759999999994</c:v>
                </c:pt>
                <c:pt idx="116">
                  <c:v>69.359380000000002</c:v>
                </c:pt>
                <c:pt idx="117">
                  <c:v>69.358969999999999</c:v>
                </c:pt>
                <c:pt idx="118">
                  <c:v>69.358599999999996</c:v>
                </c:pt>
                <c:pt idx="119">
                  <c:v>69.358379999999997</c:v>
                </c:pt>
                <c:pt idx="120">
                  <c:v>69.35835999999999</c:v>
                </c:pt>
                <c:pt idx="121">
                  <c:v>69.358599999999996</c:v>
                </c:pt>
                <c:pt idx="122">
                  <c:v>69.359059999999999</c:v>
                </c:pt>
                <c:pt idx="123">
                  <c:v>69.359690000000001</c:v>
                </c:pt>
                <c:pt idx="124">
                  <c:v>69.360379999999992</c:v>
                </c:pt>
                <c:pt idx="125">
                  <c:v>69.361019999999996</c:v>
                </c:pt>
                <c:pt idx="126">
                  <c:v>69.361519999999999</c:v>
                </c:pt>
                <c:pt idx="127">
                  <c:v>69.361809999999991</c:v>
                </c:pt>
                <c:pt idx="128">
                  <c:v>69.361879999999999</c:v>
                </c:pt>
                <c:pt idx="129">
                  <c:v>69.361800000000002</c:v>
                </c:pt>
                <c:pt idx="130">
                  <c:v>69.361639999999994</c:v>
                </c:pt>
                <c:pt idx="131">
                  <c:v>69.361509999999996</c:v>
                </c:pt>
                <c:pt idx="132">
                  <c:v>69.361469999999997</c:v>
                </c:pt>
                <c:pt idx="133">
                  <c:v>69.361580000000004</c:v>
                </c:pt>
                <c:pt idx="134">
                  <c:v>69.361859999999993</c:v>
                </c:pt>
                <c:pt idx="135">
                  <c:v>69.362259999999992</c:v>
                </c:pt>
                <c:pt idx="136">
                  <c:v>69.362749999999991</c:v>
                </c:pt>
                <c:pt idx="137">
                  <c:v>69.363259999999997</c:v>
                </c:pt>
                <c:pt idx="138">
                  <c:v>69.363739999999993</c:v>
                </c:pt>
                <c:pt idx="139">
                  <c:v>69.364139999999992</c:v>
                </c:pt>
                <c:pt idx="140">
                  <c:v>69.364419999999996</c:v>
                </c:pt>
                <c:pt idx="141">
                  <c:v>69.364580000000004</c:v>
                </c:pt>
                <c:pt idx="142">
                  <c:v>69.364620000000002</c:v>
                </c:pt>
                <c:pt idx="143">
                  <c:v>69.364570000000001</c:v>
                </c:pt>
                <c:pt idx="144">
                  <c:v>69.364469999999997</c:v>
                </c:pt>
                <c:pt idx="145">
                  <c:v>69.364400000000003</c:v>
                </c:pt>
                <c:pt idx="146">
                  <c:v>69.364440000000002</c:v>
                </c:pt>
                <c:pt idx="147">
                  <c:v>69.364689999999996</c:v>
                </c:pt>
                <c:pt idx="148">
                  <c:v>69.365189999999998</c:v>
                </c:pt>
                <c:pt idx="149">
                  <c:v>69.365970000000004</c:v>
                </c:pt>
                <c:pt idx="150">
                  <c:v>69.366969999999995</c:v>
                </c:pt>
                <c:pt idx="151">
                  <c:v>69.368070000000003</c:v>
                </c:pt>
                <c:pt idx="152">
                  <c:v>69.369140000000002</c:v>
                </c:pt>
                <c:pt idx="153">
                  <c:v>69.370059999999995</c:v>
                </c:pt>
                <c:pt idx="154">
                  <c:v>69.370760000000004</c:v>
                </c:pt>
                <c:pt idx="155">
                  <c:v>69.371229999999997</c:v>
                </c:pt>
                <c:pt idx="156">
                  <c:v>69.371499999999997</c:v>
                </c:pt>
                <c:pt idx="157">
                  <c:v>69.371659999999991</c:v>
                </c:pt>
                <c:pt idx="158">
                  <c:v>69.37182</c:v>
                </c:pt>
                <c:pt idx="159">
                  <c:v>69.372059999999991</c:v>
                </c:pt>
                <c:pt idx="160">
                  <c:v>69.372429999999994</c:v>
                </c:pt>
                <c:pt idx="161">
                  <c:v>69.372969999999995</c:v>
                </c:pt>
                <c:pt idx="162">
                  <c:v>69.373649999999998</c:v>
                </c:pt>
                <c:pt idx="163">
                  <c:v>69.374430000000004</c:v>
                </c:pt>
                <c:pt idx="164">
                  <c:v>69.375259999999997</c:v>
                </c:pt>
                <c:pt idx="165">
                  <c:v>69.376080000000002</c:v>
                </c:pt>
                <c:pt idx="166">
                  <c:v>69.376819999999995</c:v>
                </c:pt>
                <c:pt idx="167">
                  <c:v>69.377439999999993</c:v>
                </c:pt>
                <c:pt idx="168">
                  <c:v>69.377929999999992</c:v>
                </c:pt>
                <c:pt idx="169">
                  <c:v>69.378280000000004</c:v>
                </c:pt>
                <c:pt idx="170">
                  <c:v>69.378509999999991</c:v>
                </c:pt>
                <c:pt idx="171">
                  <c:v>69.37867</c:v>
                </c:pt>
                <c:pt idx="172">
                  <c:v>69.37881999999999</c:v>
                </c:pt>
                <c:pt idx="173">
                  <c:v>69.379040000000003</c:v>
                </c:pt>
                <c:pt idx="174">
                  <c:v>69.379409999999993</c:v>
                </c:pt>
                <c:pt idx="175">
                  <c:v>69.380009999999999</c:v>
                </c:pt>
                <c:pt idx="176">
                  <c:v>69.380889999999994</c:v>
                </c:pt>
                <c:pt idx="177">
                  <c:v>69.382019999999997</c:v>
                </c:pt>
                <c:pt idx="178">
                  <c:v>69.383330000000001</c:v>
                </c:pt>
                <c:pt idx="179">
                  <c:v>69.384659999999997</c:v>
                </c:pt>
                <c:pt idx="180">
                  <c:v>69.385859999999994</c:v>
                </c:pt>
                <c:pt idx="181">
                  <c:v>69.38682</c:v>
                </c:pt>
                <c:pt idx="182">
                  <c:v>69.387500000000003</c:v>
                </c:pt>
                <c:pt idx="183">
                  <c:v>69.387929999999997</c:v>
                </c:pt>
                <c:pt idx="184">
                  <c:v>69.388189999999994</c:v>
                </c:pt>
                <c:pt idx="185">
                  <c:v>69.388400000000004</c:v>
                </c:pt>
                <c:pt idx="186">
                  <c:v>69.388649999999998</c:v>
                </c:pt>
                <c:pt idx="187">
                  <c:v>69.389020000000002</c:v>
                </c:pt>
                <c:pt idx="188">
                  <c:v>69.389529999999993</c:v>
                </c:pt>
                <c:pt idx="189">
                  <c:v>69.390209999999996</c:v>
                </c:pt>
                <c:pt idx="190">
                  <c:v>69.390999999999991</c:v>
                </c:pt>
                <c:pt idx="191">
                  <c:v>69.391869999999997</c:v>
                </c:pt>
                <c:pt idx="192">
                  <c:v>69.39273</c:v>
                </c:pt>
                <c:pt idx="193">
                  <c:v>69.393519999999995</c:v>
                </c:pt>
                <c:pt idx="194">
                  <c:v>69.394170000000003</c:v>
                </c:pt>
                <c:pt idx="195">
                  <c:v>69.394660000000002</c:v>
                </c:pt>
                <c:pt idx="196">
                  <c:v>69.394970000000001</c:v>
                </c:pt>
                <c:pt idx="197">
                  <c:v>69.395119999999991</c:v>
                </c:pt>
                <c:pt idx="198">
                  <c:v>69.395169999999993</c:v>
                </c:pt>
                <c:pt idx="199">
                  <c:v>69.395189999999999</c:v>
                </c:pt>
                <c:pt idx="200">
                  <c:v>69.395229999999998</c:v>
                </c:pt>
                <c:pt idx="201">
                  <c:v>69.395380000000003</c:v>
                </c:pt>
                <c:pt idx="202">
                  <c:v>69.395709999999994</c:v>
                </c:pt>
                <c:pt idx="203">
                  <c:v>69.396249999999995</c:v>
                </c:pt>
                <c:pt idx="204">
                  <c:v>69.397019999999998</c:v>
                </c:pt>
                <c:pt idx="205">
                  <c:v>69.397980000000004</c:v>
                </c:pt>
                <c:pt idx="206">
                  <c:v>69.399000000000001</c:v>
                </c:pt>
                <c:pt idx="207">
                  <c:v>69.399969999999996</c:v>
                </c:pt>
                <c:pt idx="208">
                  <c:v>69.400729999999996</c:v>
                </c:pt>
                <c:pt idx="209">
                  <c:v>69.401229999999998</c:v>
                </c:pt>
                <c:pt idx="210">
                  <c:v>69.401479999999992</c:v>
                </c:pt>
                <c:pt idx="211">
                  <c:v>69.401560000000003</c:v>
                </c:pt>
                <c:pt idx="212">
                  <c:v>69.401579999999996</c:v>
                </c:pt>
                <c:pt idx="213">
                  <c:v>69.401650000000004</c:v>
                </c:pt>
                <c:pt idx="214">
                  <c:v>69.401859999999999</c:v>
                </c:pt>
                <c:pt idx="215">
                  <c:v>69.402209999999997</c:v>
                </c:pt>
                <c:pt idx="216">
                  <c:v>69.402699999999996</c:v>
                </c:pt>
                <c:pt idx="217">
                  <c:v>69.403289999999998</c:v>
                </c:pt>
                <c:pt idx="218">
                  <c:v>69.403949999999995</c:v>
                </c:pt>
                <c:pt idx="219">
                  <c:v>69.404619999999994</c:v>
                </c:pt>
                <c:pt idx="220">
                  <c:v>69.405259999999998</c:v>
                </c:pt>
                <c:pt idx="221">
                  <c:v>69.405779999999993</c:v>
                </c:pt>
                <c:pt idx="222">
                  <c:v>69.406139999999994</c:v>
                </c:pt>
                <c:pt idx="223">
                  <c:v>69.406379999999999</c:v>
                </c:pt>
                <c:pt idx="224">
                  <c:v>69.406499999999994</c:v>
                </c:pt>
                <c:pt idx="225">
                  <c:v>69.406469999999999</c:v>
                </c:pt>
                <c:pt idx="226">
                  <c:v>69.406329999999997</c:v>
                </c:pt>
                <c:pt idx="227">
                  <c:v>69.406170000000003</c:v>
                </c:pt>
                <c:pt idx="228">
                  <c:v>69.406040000000004</c:v>
                </c:pt>
                <c:pt idx="229">
                  <c:v>69.406030000000001</c:v>
                </c:pt>
                <c:pt idx="230">
                  <c:v>69.406210000000002</c:v>
                </c:pt>
                <c:pt idx="231">
                  <c:v>69.406610000000001</c:v>
                </c:pt>
                <c:pt idx="232">
                  <c:v>69.407219999999995</c:v>
                </c:pt>
                <c:pt idx="233">
                  <c:v>69.408000000000001</c:v>
                </c:pt>
                <c:pt idx="234">
                  <c:v>69.408810000000003</c:v>
                </c:pt>
                <c:pt idx="235">
                  <c:v>69.409549999999996</c:v>
                </c:pt>
                <c:pt idx="236">
                  <c:v>69.4101</c:v>
                </c:pt>
                <c:pt idx="237">
                  <c:v>69.410339999999991</c:v>
                </c:pt>
                <c:pt idx="238">
                  <c:v>69.410229999999999</c:v>
                </c:pt>
                <c:pt idx="239">
                  <c:v>69.409840000000003</c:v>
                </c:pt>
                <c:pt idx="240">
                  <c:v>69.409379999999999</c:v>
                </c:pt>
                <c:pt idx="241">
                  <c:v>69.408950000000004</c:v>
                </c:pt>
                <c:pt idx="242">
                  <c:v>69.408599999999993</c:v>
                </c:pt>
                <c:pt idx="243">
                  <c:v>69.408360000000002</c:v>
                </c:pt>
                <c:pt idx="244">
                  <c:v>69.408209999999997</c:v>
                </c:pt>
                <c:pt idx="245">
                  <c:v>69.408079999999998</c:v>
                </c:pt>
                <c:pt idx="246">
                  <c:v>69.407979999999995</c:v>
                </c:pt>
                <c:pt idx="247">
                  <c:v>69.407889999999995</c:v>
                </c:pt>
                <c:pt idx="248">
                  <c:v>69.407749999999993</c:v>
                </c:pt>
                <c:pt idx="249">
                  <c:v>69.40746</c:v>
                </c:pt>
                <c:pt idx="250">
                  <c:v>69.406999999999996</c:v>
                </c:pt>
                <c:pt idx="251">
                  <c:v>69.406329999999997</c:v>
                </c:pt>
                <c:pt idx="252">
                  <c:v>69.405540000000002</c:v>
                </c:pt>
                <c:pt idx="253">
                  <c:v>69.404709999999994</c:v>
                </c:pt>
                <c:pt idx="254">
                  <c:v>69.403890000000004</c:v>
                </c:pt>
                <c:pt idx="255">
                  <c:v>69.403109999999998</c:v>
                </c:pt>
                <c:pt idx="256">
                  <c:v>69.402479999999997</c:v>
                </c:pt>
                <c:pt idx="257">
                  <c:v>69.402069999999995</c:v>
                </c:pt>
                <c:pt idx="258">
                  <c:v>69.401889999999995</c:v>
                </c:pt>
                <c:pt idx="259">
                  <c:v>69.401979999999995</c:v>
                </c:pt>
                <c:pt idx="260">
                  <c:v>69.402299999999997</c:v>
                </c:pt>
                <c:pt idx="261">
                  <c:v>69.402789999999996</c:v>
                </c:pt>
                <c:pt idx="262">
                  <c:v>69.403279999999995</c:v>
                </c:pt>
                <c:pt idx="263">
                  <c:v>69.403599999999997</c:v>
                </c:pt>
                <c:pt idx="264">
                  <c:v>69.403679999999994</c:v>
                </c:pt>
                <c:pt idx="265">
                  <c:v>69.403509999999997</c:v>
                </c:pt>
                <c:pt idx="266">
                  <c:v>69.403130000000004</c:v>
                </c:pt>
                <c:pt idx="267">
                  <c:v>69.402689999999993</c:v>
                </c:pt>
                <c:pt idx="268">
                  <c:v>69.402320000000003</c:v>
                </c:pt>
                <c:pt idx="269">
                  <c:v>69.402109999999993</c:v>
                </c:pt>
                <c:pt idx="270">
                  <c:v>69.402050000000003</c:v>
                </c:pt>
                <c:pt idx="271">
                  <c:v>69.402090000000001</c:v>
                </c:pt>
                <c:pt idx="272">
                  <c:v>69.40213</c:v>
                </c:pt>
                <c:pt idx="273">
                  <c:v>69.402100000000004</c:v>
                </c:pt>
                <c:pt idx="274">
                  <c:v>69.401870000000002</c:v>
                </c:pt>
                <c:pt idx="275">
                  <c:v>69.40146</c:v>
                </c:pt>
                <c:pt idx="276">
                  <c:v>69.400859999999994</c:v>
                </c:pt>
                <c:pt idx="277">
                  <c:v>69.400049999999993</c:v>
                </c:pt>
                <c:pt idx="278">
                  <c:v>69.399059999999992</c:v>
                </c:pt>
                <c:pt idx="279">
                  <c:v>69.397859999999994</c:v>
                </c:pt>
                <c:pt idx="280">
                  <c:v>69.396509999999992</c:v>
                </c:pt>
                <c:pt idx="281">
                  <c:v>69.395110000000003</c:v>
                </c:pt>
                <c:pt idx="282">
                  <c:v>69.393779999999992</c:v>
                </c:pt>
                <c:pt idx="283">
                  <c:v>69.392589999999998</c:v>
                </c:pt>
                <c:pt idx="284">
                  <c:v>69.391629999999992</c:v>
                </c:pt>
                <c:pt idx="285">
                  <c:v>69.390999999999991</c:v>
                </c:pt>
                <c:pt idx="286">
                  <c:v>69.390680000000003</c:v>
                </c:pt>
                <c:pt idx="287">
                  <c:v>69.390500000000003</c:v>
                </c:pt>
                <c:pt idx="288">
                  <c:v>69.390460000000004</c:v>
                </c:pt>
                <c:pt idx="289">
                  <c:v>69.390450000000001</c:v>
                </c:pt>
                <c:pt idx="290">
                  <c:v>69.390329999999992</c:v>
                </c:pt>
                <c:pt idx="291">
                  <c:v>69.390010000000004</c:v>
                </c:pt>
                <c:pt idx="292">
                  <c:v>69.389439999999993</c:v>
                </c:pt>
                <c:pt idx="293">
                  <c:v>69.388679999999994</c:v>
                </c:pt>
                <c:pt idx="294">
                  <c:v>69.387810000000002</c:v>
                </c:pt>
                <c:pt idx="295">
                  <c:v>69.386960000000002</c:v>
                </c:pt>
                <c:pt idx="296">
                  <c:v>69.386189999999999</c:v>
                </c:pt>
                <c:pt idx="297">
                  <c:v>69.385580000000004</c:v>
                </c:pt>
                <c:pt idx="298">
                  <c:v>69.385089999999991</c:v>
                </c:pt>
                <c:pt idx="299">
                  <c:v>69.384680000000003</c:v>
                </c:pt>
                <c:pt idx="300">
                  <c:v>69.384249999999994</c:v>
                </c:pt>
                <c:pt idx="301">
                  <c:v>69.38373</c:v>
                </c:pt>
                <c:pt idx="302">
                  <c:v>69.383119999999991</c:v>
                </c:pt>
                <c:pt idx="303">
                  <c:v>69.382329999999996</c:v>
                </c:pt>
                <c:pt idx="304">
                  <c:v>69.381320000000002</c:v>
                </c:pt>
                <c:pt idx="305">
                  <c:v>69.380179999999996</c:v>
                </c:pt>
                <c:pt idx="306">
                  <c:v>69.37894</c:v>
                </c:pt>
                <c:pt idx="307">
                  <c:v>69.377629999999996</c:v>
                </c:pt>
                <c:pt idx="308">
                  <c:v>69.376289999999997</c:v>
                </c:pt>
                <c:pt idx="309">
                  <c:v>69.37496999999999</c:v>
                </c:pt>
                <c:pt idx="310">
                  <c:v>69.373760000000004</c:v>
                </c:pt>
                <c:pt idx="311">
                  <c:v>69.372730000000004</c:v>
                </c:pt>
                <c:pt idx="312">
                  <c:v>69.372010000000003</c:v>
                </c:pt>
                <c:pt idx="313">
                  <c:v>69.371579999999994</c:v>
                </c:pt>
                <c:pt idx="314">
                  <c:v>69.371349999999993</c:v>
                </c:pt>
                <c:pt idx="315">
                  <c:v>69.371209999999991</c:v>
                </c:pt>
                <c:pt idx="316">
                  <c:v>69.37106</c:v>
                </c:pt>
                <c:pt idx="317">
                  <c:v>69.370819999999995</c:v>
                </c:pt>
                <c:pt idx="318">
                  <c:v>69.370459999999994</c:v>
                </c:pt>
                <c:pt idx="319">
                  <c:v>69.369900000000001</c:v>
                </c:pt>
                <c:pt idx="320">
                  <c:v>69.369159999999994</c:v>
                </c:pt>
                <c:pt idx="321">
                  <c:v>69.368279999999999</c:v>
                </c:pt>
                <c:pt idx="322">
                  <c:v>69.367419999999996</c:v>
                </c:pt>
                <c:pt idx="323">
                  <c:v>69.366649999999993</c:v>
                </c:pt>
                <c:pt idx="324">
                  <c:v>69.365979999999993</c:v>
                </c:pt>
                <c:pt idx="325">
                  <c:v>69.365449999999996</c:v>
                </c:pt>
                <c:pt idx="326">
                  <c:v>69.365110000000001</c:v>
                </c:pt>
                <c:pt idx="327">
                  <c:v>69.364909999999995</c:v>
                </c:pt>
                <c:pt idx="328">
                  <c:v>69.364710000000002</c:v>
                </c:pt>
                <c:pt idx="329">
                  <c:v>69.364459999999994</c:v>
                </c:pt>
                <c:pt idx="330">
                  <c:v>69.364139999999992</c:v>
                </c:pt>
                <c:pt idx="331">
                  <c:v>69.363680000000002</c:v>
                </c:pt>
                <c:pt idx="332">
                  <c:v>69.363</c:v>
                </c:pt>
                <c:pt idx="333">
                  <c:v>69.362200000000001</c:v>
                </c:pt>
                <c:pt idx="334">
                  <c:v>69.361319999999992</c:v>
                </c:pt>
                <c:pt idx="335">
                  <c:v>69.360479999999995</c:v>
                </c:pt>
                <c:pt idx="336">
                  <c:v>69.359749999999991</c:v>
                </c:pt>
                <c:pt idx="337">
                  <c:v>69.359129999999993</c:v>
                </c:pt>
                <c:pt idx="338">
                  <c:v>69.358670000000004</c:v>
                </c:pt>
                <c:pt idx="339">
                  <c:v>69.358440000000002</c:v>
                </c:pt>
                <c:pt idx="340">
                  <c:v>69.35848</c:v>
                </c:pt>
                <c:pt idx="341">
                  <c:v>69.358789999999999</c:v>
                </c:pt>
                <c:pt idx="342">
                  <c:v>69.359250000000003</c:v>
                </c:pt>
                <c:pt idx="343">
                  <c:v>69.359709999999993</c:v>
                </c:pt>
                <c:pt idx="344">
                  <c:v>69.360019999999992</c:v>
                </c:pt>
                <c:pt idx="345">
                  <c:v>69.360100000000003</c:v>
                </c:pt>
                <c:pt idx="346">
                  <c:v>69.359909999999999</c:v>
                </c:pt>
                <c:pt idx="347">
                  <c:v>69.35951</c:v>
                </c:pt>
                <c:pt idx="348">
                  <c:v>69.359020000000001</c:v>
                </c:pt>
                <c:pt idx="349">
                  <c:v>69.358449999999991</c:v>
                </c:pt>
                <c:pt idx="350">
                  <c:v>69.357919999999993</c:v>
                </c:pt>
                <c:pt idx="351">
                  <c:v>69.357519999999994</c:v>
                </c:pt>
                <c:pt idx="352">
                  <c:v>69.357280000000003</c:v>
                </c:pt>
                <c:pt idx="353">
                  <c:v>69.357219999999998</c:v>
                </c:pt>
                <c:pt idx="354">
                  <c:v>69.357309999999998</c:v>
                </c:pt>
                <c:pt idx="355">
                  <c:v>69.357519999999994</c:v>
                </c:pt>
                <c:pt idx="356">
                  <c:v>69.357739999999993</c:v>
                </c:pt>
                <c:pt idx="357">
                  <c:v>69.357869999999991</c:v>
                </c:pt>
                <c:pt idx="358">
                  <c:v>69.357829999999993</c:v>
                </c:pt>
                <c:pt idx="359">
                  <c:v>69.35763</c:v>
                </c:pt>
                <c:pt idx="360">
                  <c:v>69.357309999999998</c:v>
                </c:pt>
                <c:pt idx="361">
                  <c:v>69.356920000000002</c:v>
                </c:pt>
                <c:pt idx="362">
                  <c:v>69.356499999999997</c:v>
                </c:pt>
                <c:pt idx="363">
                  <c:v>69.356099999999998</c:v>
                </c:pt>
                <c:pt idx="364">
                  <c:v>69.355789999999999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9-4F28-9309-813670DB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April 2018'!$L$1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900"/>
            <c:dispRSqr val="1"/>
            <c:dispEq val="1"/>
            <c:trendlineLbl>
              <c:layout>
                <c:manualLayout>
                  <c:x val="-6.4312291562199614E-2"/>
                  <c:y val="0.38751053178507827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April 2018'!$D$2:$D$388</c:f>
              <c:numCache>
                <c:formatCode>0.0</c:formatCode>
                <c:ptCount val="387"/>
                <c:pt idx="0">
                  <c:v>58228</c:v>
                </c:pt>
                <c:pt idx="1">
                  <c:v>58229</c:v>
                </c:pt>
                <c:pt idx="2">
                  <c:v>58230</c:v>
                </c:pt>
                <c:pt idx="3">
                  <c:v>58231</c:v>
                </c:pt>
                <c:pt idx="4">
                  <c:v>58232</c:v>
                </c:pt>
                <c:pt idx="5">
                  <c:v>58233</c:v>
                </c:pt>
                <c:pt idx="6">
                  <c:v>58234</c:v>
                </c:pt>
                <c:pt idx="7">
                  <c:v>58235</c:v>
                </c:pt>
                <c:pt idx="8">
                  <c:v>58236</c:v>
                </c:pt>
                <c:pt idx="9">
                  <c:v>58237</c:v>
                </c:pt>
                <c:pt idx="10">
                  <c:v>58238</c:v>
                </c:pt>
                <c:pt idx="11">
                  <c:v>58239</c:v>
                </c:pt>
                <c:pt idx="12">
                  <c:v>58240</c:v>
                </c:pt>
                <c:pt idx="13">
                  <c:v>58241</c:v>
                </c:pt>
                <c:pt idx="14">
                  <c:v>58242</c:v>
                </c:pt>
                <c:pt idx="15">
                  <c:v>58243</c:v>
                </c:pt>
                <c:pt idx="16">
                  <c:v>58244</c:v>
                </c:pt>
                <c:pt idx="17">
                  <c:v>58245</c:v>
                </c:pt>
                <c:pt idx="18">
                  <c:v>58246</c:v>
                </c:pt>
                <c:pt idx="19">
                  <c:v>58247</c:v>
                </c:pt>
                <c:pt idx="20">
                  <c:v>58248</c:v>
                </c:pt>
                <c:pt idx="21">
                  <c:v>58249</c:v>
                </c:pt>
                <c:pt idx="22">
                  <c:v>58250</c:v>
                </c:pt>
                <c:pt idx="23">
                  <c:v>58251</c:v>
                </c:pt>
                <c:pt idx="24">
                  <c:v>58252</c:v>
                </c:pt>
                <c:pt idx="25">
                  <c:v>58253</c:v>
                </c:pt>
                <c:pt idx="26">
                  <c:v>58254</c:v>
                </c:pt>
                <c:pt idx="27">
                  <c:v>58255</c:v>
                </c:pt>
                <c:pt idx="28">
                  <c:v>58256</c:v>
                </c:pt>
                <c:pt idx="29">
                  <c:v>58257</c:v>
                </c:pt>
                <c:pt idx="30">
                  <c:v>58258</c:v>
                </c:pt>
                <c:pt idx="31">
                  <c:v>58259</c:v>
                </c:pt>
                <c:pt idx="32">
                  <c:v>58260</c:v>
                </c:pt>
                <c:pt idx="33">
                  <c:v>58261</c:v>
                </c:pt>
                <c:pt idx="34">
                  <c:v>58262</c:v>
                </c:pt>
                <c:pt idx="35">
                  <c:v>58263</c:v>
                </c:pt>
                <c:pt idx="36">
                  <c:v>58264</c:v>
                </c:pt>
                <c:pt idx="37">
                  <c:v>58265</c:v>
                </c:pt>
                <c:pt idx="38">
                  <c:v>58266</c:v>
                </c:pt>
                <c:pt idx="39">
                  <c:v>58267</c:v>
                </c:pt>
                <c:pt idx="40">
                  <c:v>58268</c:v>
                </c:pt>
                <c:pt idx="41">
                  <c:v>58269</c:v>
                </c:pt>
                <c:pt idx="42">
                  <c:v>58270</c:v>
                </c:pt>
                <c:pt idx="43">
                  <c:v>58271</c:v>
                </c:pt>
                <c:pt idx="44">
                  <c:v>58272</c:v>
                </c:pt>
                <c:pt idx="45">
                  <c:v>58273</c:v>
                </c:pt>
                <c:pt idx="46">
                  <c:v>58274</c:v>
                </c:pt>
                <c:pt idx="47">
                  <c:v>58275</c:v>
                </c:pt>
                <c:pt idx="48">
                  <c:v>58276</c:v>
                </c:pt>
                <c:pt idx="49">
                  <c:v>58277</c:v>
                </c:pt>
                <c:pt idx="50">
                  <c:v>58278</c:v>
                </c:pt>
                <c:pt idx="51">
                  <c:v>58279</c:v>
                </c:pt>
                <c:pt idx="52">
                  <c:v>58280</c:v>
                </c:pt>
                <c:pt idx="53">
                  <c:v>58281</c:v>
                </c:pt>
                <c:pt idx="54">
                  <c:v>58282</c:v>
                </c:pt>
                <c:pt idx="55">
                  <c:v>58283</c:v>
                </c:pt>
                <c:pt idx="56">
                  <c:v>58284</c:v>
                </c:pt>
                <c:pt idx="57">
                  <c:v>58285</c:v>
                </c:pt>
                <c:pt idx="58">
                  <c:v>58286</c:v>
                </c:pt>
                <c:pt idx="59">
                  <c:v>58287</c:v>
                </c:pt>
                <c:pt idx="60">
                  <c:v>58288</c:v>
                </c:pt>
                <c:pt idx="61">
                  <c:v>58289</c:v>
                </c:pt>
                <c:pt idx="62">
                  <c:v>58290</c:v>
                </c:pt>
                <c:pt idx="63">
                  <c:v>58291</c:v>
                </c:pt>
                <c:pt idx="64">
                  <c:v>58292</c:v>
                </c:pt>
                <c:pt idx="65">
                  <c:v>58293</c:v>
                </c:pt>
                <c:pt idx="66">
                  <c:v>58294</c:v>
                </c:pt>
                <c:pt idx="67">
                  <c:v>58295</c:v>
                </c:pt>
                <c:pt idx="68">
                  <c:v>58296</c:v>
                </c:pt>
                <c:pt idx="69">
                  <c:v>58297</c:v>
                </c:pt>
                <c:pt idx="70">
                  <c:v>58298</c:v>
                </c:pt>
                <c:pt idx="71">
                  <c:v>58299</c:v>
                </c:pt>
                <c:pt idx="72">
                  <c:v>58300</c:v>
                </c:pt>
                <c:pt idx="73">
                  <c:v>58301</c:v>
                </c:pt>
                <c:pt idx="74">
                  <c:v>58302</c:v>
                </c:pt>
                <c:pt idx="75">
                  <c:v>58303</c:v>
                </c:pt>
                <c:pt idx="76">
                  <c:v>58304</c:v>
                </c:pt>
                <c:pt idx="77">
                  <c:v>58305</c:v>
                </c:pt>
                <c:pt idx="78">
                  <c:v>58306</c:v>
                </c:pt>
                <c:pt idx="79">
                  <c:v>58307</c:v>
                </c:pt>
                <c:pt idx="80">
                  <c:v>58308</c:v>
                </c:pt>
                <c:pt idx="81">
                  <c:v>58309</c:v>
                </c:pt>
                <c:pt idx="82">
                  <c:v>58310</c:v>
                </c:pt>
                <c:pt idx="83">
                  <c:v>58311</c:v>
                </c:pt>
                <c:pt idx="84">
                  <c:v>58312</c:v>
                </c:pt>
                <c:pt idx="85">
                  <c:v>58313</c:v>
                </c:pt>
                <c:pt idx="86">
                  <c:v>58314</c:v>
                </c:pt>
                <c:pt idx="87">
                  <c:v>58315</c:v>
                </c:pt>
                <c:pt idx="88">
                  <c:v>58316</c:v>
                </c:pt>
                <c:pt idx="89">
                  <c:v>58317</c:v>
                </c:pt>
                <c:pt idx="90">
                  <c:v>58318</c:v>
                </c:pt>
                <c:pt idx="91">
                  <c:v>58319</c:v>
                </c:pt>
                <c:pt idx="92">
                  <c:v>58320</c:v>
                </c:pt>
                <c:pt idx="93">
                  <c:v>58321</c:v>
                </c:pt>
                <c:pt idx="94">
                  <c:v>58322</c:v>
                </c:pt>
                <c:pt idx="95">
                  <c:v>58323</c:v>
                </c:pt>
                <c:pt idx="96">
                  <c:v>58324</c:v>
                </c:pt>
                <c:pt idx="97">
                  <c:v>58325</c:v>
                </c:pt>
                <c:pt idx="98">
                  <c:v>58326</c:v>
                </c:pt>
                <c:pt idx="99">
                  <c:v>58327</c:v>
                </c:pt>
                <c:pt idx="100">
                  <c:v>58328</c:v>
                </c:pt>
                <c:pt idx="101">
                  <c:v>58329</c:v>
                </c:pt>
                <c:pt idx="102">
                  <c:v>58330</c:v>
                </c:pt>
                <c:pt idx="103">
                  <c:v>58331</c:v>
                </c:pt>
                <c:pt idx="104">
                  <c:v>58332</c:v>
                </c:pt>
                <c:pt idx="105">
                  <c:v>58333</c:v>
                </c:pt>
                <c:pt idx="106">
                  <c:v>58334</c:v>
                </c:pt>
                <c:pt idx="107">
                  <c:v>58335</c:v>
                </c:pt>
                <c:pt idx="108">
                  <c:v>58336</c:v>
                </c:pt>
                <c:pt idx="109">
                  <c:v>58337</c:v>
                </c:pt>
                <c:pt idx="110">
                  <c:v>58338</c:v>
                </c:pt>
                <c:pt idx="111">
                  <c:v>58339</c:v>
                </c:pt>
                <c:pt idx="112">
                  <c:v>58340</c:v>
                </c:pt>
                <c:pt idx="113">
                  <c:v>58341</c:v>
                </c:pt>
                <c:pt idx="114">
                  <c:v>58342</c:v>
                </c:pt>
                <c:pt idx="115">
                  <c:v>58343</c:v>
                </c:pt>
                <c:pt idx="116">
                  <c:v>58344</c:v>
                </c:pt>
                <c:pt idx="117">
                  <c:v>58345</c:v>
                </c:pt>
                <c:pt idx="118">
                  <c:v>58346</c:v>
                </c:pt>
                <c:pt idx="119">
                  <c:v>58347</c:v>
                </c:pt>
                <c:pt idx="120">
                  <c:v>58348</c:v>
                </c:pt>
                <c:pt idx="121">
                  <c:v>58349</c:v>
                </c:pt>
                <c:pt idx="122">
                  <c:v>58350</c:v>
                </c:pt>
                <c:pt idx="123">
                  <c:v>58351</c:v>
                </c:pt>
                <c:pt idx="124">
                  <c:v>58352</c:v>
                </c:pt>
                <c:pt idx="125">
                  <c:v>58353</c:v>
                </c:pt>
                <c:pt idx="126">
                  <c:v>58354</c:v>
                </c:pt>
                <c:pt idx="127">
                  <c:v>58355</c:v>
                </c:pt>
                <c:pt idx="128">
                  <c:v>58356</c:v>
                </c:pt>
                <c:pt idx="129">
                  <c:v>58357</c:v>
                </c:pt>
                <c:pt idx="130">
                  <c:v>58358</c:v>
                </c:pt>
                <c:pt idx="131">
                  <c:v>58359</c:v>
                </c:pt>
                <c:pt idx="132">
                  <c:v>58360</c:v>
                </c:pt>
                <c:pt idx="133">
                  <c:v>58361</c:v>
                </c:pt>
                <c:pt idx="134">
                  <c:v>58362</c:v>
                </c:pt>
                <c:pt idx="135">
                  <c:v>58363</c:v>
                </c:pt>
                <c:pt idx="136">
                  <c:v>58364</c:v>
                </c:pt>
                <c:pt idx="137">
                  <c:v>58365</c:v>
                </c:pt>
                <c:pt idx="138">
                  <c:v>58366</c:v>
                </c:pt>
                <c:pt idx="139">
                  <c:v>58367</c:v>
                </c:pt>
                <c:pt idx="140">
                  <c:v>58368</c:v>
                </c:pt>
                <c:pt idx="141">
                  <c:v>58369</c:v>
                </c:pt>
                <c:pt idx="142">
                  <c:v>58370</c:v>
                </c:pt>
                <c:pt idx="143">
                  <c:v>58371</c:v>
                </c:pt>
                <c:pt idx="144">
                  <c:v>58372</c:v>
                </c:pt>
                <c:pt idx="145">
                  <c:v>58373</c:v>
                </c:pt>
                <c:pt idx="146">
                  <c:v>58374</c:v>
                </c:pt>
                <c:pt idx="147">
                  <c:v>58375</c:v>
                </c:pt>
                <c:pt idx="148">
                  <c:v>58376</c:v>
                </c:pt>
                <c:pt idx="149">
                  <c:v>58377</c:v>
                </c:pt>
                <c:pt idx="150">
                  <c:v>58378</c:v>
                </c:pt>
                <c:pt idx="151">
                  <c:v>58379</c:v>
                </c:pt>
                <c:pt idx="152">
                  <c:v>58380</c:v>
                </c:pt>
                <c:pt idx="153">
                  <c:v>58381</c:v>
                </c:pt>
                <c:pt idx="154">
                  <c:v>58382</c:v>
                </c:pt>
                <c:pt idx="155">
                  <c:v>58383</c:v>
                </c:pt>
                <c:pt idx="156">
                  <c:v>58384</c:v>
                </c:pt>
                <c:pt idx="157">
                  <c:v>58385</c:v>
                </c:pt>
                <c:pt idx="158">
                  <c:v>58386</c:v>
                </c:pt>
                <c:pt idx="159">
                  <c:v>58387</c:v>
                </c:pt>
                <c:pt idx="160">
                  <c:v>58388</c:v>
                </c:pt>
                <c:pt idx="161">
                  <c:v>58389</c:v>
                </c:pt>
                <c:pt idx="162">
                  <c:v>58390</c:v>
                </c:pt>
                <c:pt idx="163">
                  <c:v>58391</c:v>
                </c:pt>
                <c:pt idx="164">
                  <c:v>58392</c:v>
                </c:pt>
                <c:pt idx="165">
                  <c:v>58393</c:v>
                </c:pt>
                <c:pt idx="166">
                  <c:v>58394</c:v>
                </c:pt>
                <c:pt idx="167">
                  <c:v>58395</c:v>
                </c:pt>
                <c:pt idx="168">
                  <c:v>58396</c:v>
                </c:pt>
                <c:pt idx="169">
                  <c:v>58397</c:v>
                </c:pt>
                <c:pt idx="170">
                  <c:v>58398</c:v>
                </c:pt>
                <c:pt idx="171">
                  <c:v>58399</c:v>
                </c:pt>
                <c:pt idx="172">
                  <c:v>58400</c:v>
                </c:pt>
                <c:pt idx="173">
                  <c:v>58401</c:v>
                </c:pt>
                <c:pt idx="174">
                  <c:v>58402</c:v>
                </c:pt>
                <c:pt idx="175">
                  <c:v>58403</c:v>
                </c:pt>
                <c:pt idx="176">
                  <c:v>58404</c:v>
                </c:pt>
                <c:pt idx="177">
                  <c:v>58405</c:v>
                </c:pt>
                <c:pt idx="178">
                  <c:v>58406</c:v>
                </c:pt>
                <c:pt idx="179">
                  <c:v>58407</c:v>
                </c:pt>
                <c:pt idx="180">
                  <c:v>58408</c:v>
                </c:pt>
                <c:pt idx="181">
                  <c:v>58409</c:v>
                </c:pt>
                <c:pt idx="182">
                  <c:v>58410</c:v>
                </c:pt>
                <c:pt idx="183">
                  <c:v>58411</c:v>
                </c:pt>
                <c:pt idx="184">
                  <c:v>58412</c:v>
                </c:pt>
                <c:pt idx="185">
                  <c:v>58413</c:v>
                </c:pt>
                <c:pt idx="186">
                  <c:v>58414</c:v>
                </c:pt>
                <c:pt idx="187">
                  <c:v>58415</c:v>
                </c:pt>
                <c:pt idx="188">
                  <c:v>58416</c:v>
                </c:pt>
                <c:pt idx="189">
                  <c:v>58417</c:v>
                </c:pt>
                <c:pt idx="190">
                  <c:v>58418</c:v>
                </c:pt>
                <c:pt idx="191">
                  <c:v>58419</c:v>
                </c:pt>
                <c:pt idx="192">
                  <c:v>58420</c:v>
                </c:pt>
                <c:pt idx="193">
                  <c:v>58421</c:v>
                </c:pt>
                <c:pt idx="194">
                  <c:v>58422</c:v>
                </c:pt>
                <c:pt idx="195">
                  <c:v>58423</c:v>
                </c:pt>
                <c:pt idx="196">
                  <c:v>58424</c:v>
                </c:pt>
                <c:pt idx="197">
                  <c:v>58425</c:v>
                </c:pt>
                <c:pt idx="198">
                  <c:v>58426</c:v>
                </c:pt>
                <c:pt idx="199">
                  <c:v>58427</c:v>
                </c:pt>
                <c:pt idx="200">
                  <c:v>58428</c:v>
                </c:pt>
                <c:pt idx="201">
                  <c:v>58429</c:v>
                </c:pt>
                <c:pt idx="202">
                  <c:v>58430</c:v>
                </c:pt>
                <c:pt idx="203">
                  <c:v>58431</c:v>
                </c:pt>
                <c:pt idx="204">
                  <c:v>58432</c:v>
                </c:pt>
                <c:pt idx="205">
                  <c:v>58433</c:v>
                </c:pt>
                <c:pt idx="206">
                  <c:v>58434</c:v>
                </c:pt>
                <c:pt idx="207">
                  <c:v>58435</c:v>
                </c:pt>
                <c:pt idx="208">
                  <c:v>58436</c:v>
                </c:pt>
                <c:pt idx="209">
                  <c:v>58437</c:v>
                </c:pt>
                <c:pt idx="210">
                  <c:v>58438</c:v>
                </c:pt>
                <c:pt idx="211">
                  <c:v>58439</c:v>
                </c:pt>
                <c:pt idx="212">
                  <c:v>58440</c:v>
                </c:pt>
                <c:pt idx="213">
                  <c:v>58441</c:v>
                </c:pt>
                <c:pt idx="214">
                  <c:v>58442</c:v>
                </c:pt>
                <c:pt idx="215">
                  <c:v>58443</c:v>
                </c:pt>
                <c:pt idx="216">
                  <c:v>58444</c:v>
                </c:pt>
                <c:pt idx="217">
                  <c:v>58445</c:v>
                </c:pt>
                <c:pt idx="218">
                  <c:v>58446</c:v>
                </c:pt>
                <c:pt idx="219">
                  <c:v>58447</c:v>
                </c:pt>
                <c:pt idx="220">
                  <c:v>58448</c:v>
                </c:pt>
                <c:pt idx="221">
                  <c:v>58449</c:v>
                </c:pt>
                <c:pt idx="222">
                  <c:v>58450</c:v>
                </c:pt>
                <c:pt idx="223">
                  <c:v>58451</c:v>
                </c:pt>
                <c:pt idx="224">
                  <c:v>58452</c:v>
                </c:pt>
                <c:pt idx="225">
                  <c:v>58453</c:v>
                </c:pt>
                <c:pt idx="226">
                  <c:v>58454</c:v>
                </c:pt>
                <c:pt idx="227">
                  <c:v>58455</c:v>
                </c:pt>
                <c:pt idx="228">
                  <c:v>58456</c:v>
                </c:pt>
                <c:pt idx="229">
                  <c:v>58457</c:v>
                </c:pt>
                <c:pt idx="230">
                  <c:v>58458</c:v>
                </c:pt>
                <c:pt idx="231">
                  <c:v>58459</c:v>
                </c:pt>
                <c:pt idx="232">
                  <c:v>58460</c:v>
                </c:pt>
                <c:pt idx="233">
                  <c:v>58461</c:v>
                </c:pt>
                <c:pt idx="234">
                  <c:v>58462</c:v>
                </c:pt>
                <c:pt idx="235">
                  <c:v>58463</c:v>
                </c:pt>
                <c:pt idx="236">
                  <c:v>58464</c:v>
                </c:pt>
                <c:pt idx="237">
                  <c:v>58465</c:v>
                </c:pt>
                <c:pt idx="238">
                  <c:v>58466</c:v>
                </c:pt>
                <c:pt idx="239">
                  <c:v>58467</c:v>
                </c:pt>
                <c:pt idx="240">
                  <c:v>58468</c:v>
                </c:pt>
                <c:pt idx="241">
                  <c:v>58469</c:v>
                </c:pt>
                <c:pt idx="242">
                  <c:v>58470</c:v>
                </c:pt>
                <c:pt idx="243">
                  <c:v>58471</c:v>
                </c:pt>
                <c:pt idx="244">
                  <c:v>58472</c:v>
                </c:pt>
                <c:pt idx="245">
                  <c:v>58473</c:v>
                </c:pt>
                <c:pt idx="246">
                  <c:v>58474</c:v>
                </c:pt>
                <c:pt idx="247">
                  <c:v>58475</c:v>
                </c:pt>
                <c:pt idx="248">
                  <c:v>58476</c:v>
                </c:pt>
                <c:pt idx="249">
                  <c:v>58477</c:v>
                </c:pt>
                <c:pt idx="250">
                  <c:v>58478</c:v>
                </c:pt>
                <c:pt idx="251">
                  <c:v>58479</c:v>
                </c:pt>
                <c:pt idx="252">
                  <c:v>58480</c:v>
                </c:pt>
                <c:pt idx="253">
                  <c:v>58481</c:v>
                </c:pt>
                <c:pt idx="254">
                  <c:v>58482</c:v>
                </c:pt>
                <c:pt idx="255">
                  <c:v>58483</c:v>
                </c:pt>
                <c:pt idx="256">
                  <c:v>58484</c:v>
                </c:pt>
                <c:pt idx="257">
                  <c:v>58485</c:v>
                </c:pt>
                <c:pt idx="258">
                  <c:v>58486</c:v>
                </c:pt>
                <c:pt idx="259">
                  <c:v>58487</c:v>
                </c:pt>
                <c:pt idx="260">
                  <c:v>58488</c:v>
                </c:pt>
                <c:pt idx="261">
                  <c:v>58489</c:v>
                </c:pt>
                <c:pt idx="262">
                  <c:v>58490</c:v>
                </c:pt>
                <c:pt idx="263">
                  <c:v>58491</c:v>
                </c:pt>
                <c:pt idx="264">
                  <c:v>58492</c:v>
                </c:pt>
                <c:pt idx="265">
                  <c:v>58493</c:v>
                </c:pt>
                <c:pt idx="266">
                  <c:v>58494</c:v>
                </c:pt>
                <c:pt idx="267">
                  <c:v>58495</c:v>
                </c:pt>
                <c:pt idx="268">
                  <c:v>58496</c:v>
                </c:pt>
                <c:pt idx="269">
                  <c:v>58497</c:v>
                </c:pt>
                <c:pt idx="270">
                  <c:v>58498</c:v>
                </c:pt>
                <c:pt idx="271">
                  <c:v>58499</c:v>
                </c:pt>
                <c:pt idx="272">
                  <c:v>58500</c:v>
                </c:pt>
                <c:pt idx="273">
                  <c:v>58501</c:v>
                </c:pt>
                <c:pt idx="274">
                  <c:v>58502</c:v>
                </c:pt>
                <c:pt idx="275">
                  <c:v>58503</c:v>
                </c:pt>
                <c:pt idx="276">
                  <c:v>58504</c:v>
                </c:pt>
                <c:pt idx="277">
                  <c:v>58505</c:v>
                </c:pt>
                <c:pt idx="278">
                  <c:v>58506</c:v>
                </c:pt>
                <c:pt idx="279">
                  <c:v>58507</c:v>
                </c:pt>
                <c:pt idx="280">
                  <c:v>58508</c:v>
                </c:pt>
                <c:pt idx="281">
                  <c:v>58509</c:v>
                </c:pt>
                <c:pt idx="282">
                  <c:v>58510</c:v>
                </c:pt>
                <c:pt idx="283">
                  <c:v>58511</c:v>
                </c:pt>
                <c:pt idx="284">
                  <c:v>58512</c:v>
                </c:pt>
                <c:pt idx="285">
                  <c:v>58513</c:v>
                </c:pt>
                <c:pt idx="286">
                  <c:v>58514</c:v>
                </c:pt>
                <c:pt idx="287">
                  <c:v>58515</c:v>
                </c:pt>
                <c:pt idx="288">
                  <c:v>58516</c:v>
                </c:pt>
                <c:pt idx="289">
                  <c:v>58517</c:v>
                </c:pt>
                <c:pt idx="290">
                  <c:v>58518</c:v>
                </c:pt>
                <c:pt idx="291">
                  <c:v>58519</c:v>
                </c:pt>
                <c:pt idx="292">
                  <c:v>58520</c:v>
                </c:pt>
                <c:pt idx="293">
                  <c:v>58521</c:v>
                </c:pt>
                <c:pt idx="294">
                  <c:v>58522</c:v>
                </c:pt>
                <c:pt idx="295">
                  <c:v>58523</c:v>
                </c:pt>
                <c:pt idx="296">
                  <c:v>58524</c:v>
                </c:pt>
                <c:pt idx="297">
                  <c:v>58525</c:v>
                </c:pt>
                <c:pt idx="298">
                  <c:v>58526</c:v>
                </c:pt>
                <c:pt idx="299">
                  <c:v>58527</c:v>
                </c:pt>
                <c:pt idx="300">
                  <c:v>58528</c:v>
                </c:pt>
                <c:pt idx="301">
                  <c:v>58529</c:v>
                </c:pt>
                <c:pt idx="302">
                  <c:v>58530</c:v>
                </c:pt>
                <c:pt idx="303">
                  <c:v>58531</c:v>
                </c:pt>
                <c:pt idx="304">
                  <c:v>58532</c:v>
                </c:pt>
                <c:pt idx="305">
                  <c:v>58533</c:v>
                </c:pt>
                <c:pt idx="306">
                  <c:v>58534</c:v>
                </c:pt>
                <c:pt idx="307">
                  <c:v>58535</c:v>
                </c:pt>
                <c:pt idx="308">
                  <c:v>58536</c:v>
                </c:pt>
                <c:pt idx="309">
                  <c:v>58537</c:v>
                </c:pt>
                <c:pt idx="310">
                  <c:v>58538</c:v>
                </c:pt>
                <c:pt idx="311">
                  <c:v>58539</c:v>
                </c:pt>
                <c:pt idx="312">
                  <c:v>58540</c:v>
                </c:pt>
                <c:pt idx="313">
                  <c:v>58541</c:v>
                </c:pt>
                <c:pt idx="314">
                  <c:v>58542</c:v>
                </c:pt>
                <c:pt idx="315">
                  <c:v>58543</c:v>
                </c:pt>
                <c:pt idx="316">
                  <c:v>58544</c:v>
                </c:pt>
                <c:pt idx="317">
                  <c:v>58545</c:v>
                </c:pt>
                <c:pt idx="318">
                  <c:v>58546</c:v>
                </c:pt>
                <c:pt idx="319">
                  <c:v>58547</c:v>
                </c:pt>
                <c:pt idx="320">
                  <c:v>58548</c:v>
                </c:pt>
                <c:pt idx="321">
                  <c:v>58549</c:v>
                </c:pt>
                <c:pt idx="322">
                  <c:v>58550</c:v>
                </c:pt>
                <c:pt idx="323">
                  <c:v>58551</c:v>
                </c:pt>
                <c:pt idx="324">
                  <c:v>58552</c:v>
                </c:pt>
                <c:pt idx="325">
                  <c:v>58553</c:v>
                </c:pt>
                <c:pt idx="326">
                  <c:v>58554</c:v>
                </c:pt>
                <c:pt idx="327">
                  <c:v>58555</c:v>
                </c:pt>
                <c:pt idx="328">
                  <c:v>58556</c:v>
                </c:pt>
                <c:pt idx="329">
                  <c:v>58557</c:v>
                </c:pt>
                <c:pt idx="330">
                  <c:v>58558</c:v>
                </c:pt>
                <c:pt idx="331">
                  <c:v>58559</c:v>
                </c:pt>
                <c:pt idx="332">
                  <c:v>58560</c:v>
                </c:pt>
                <c:pt idx="333">
                  <c:v>58561</c:v>
                </c:pt>
                <c:pt idx="334">
                  <c:v>58562</c:v>
                </c:pt>
                <c:pt idx="335">
                  <c:v>58563</c:v>
                </c:pt>
                <c:pt idx="336">
                  <c:v>58564</c:v>
                </c:pt>
                <c:pt idx="337">
                  <c:v>58565</c:v>
                </c:pt>
                <c:pt idx="338">
                  <c:v>58566</c:v>
                </c:pt>
                <c:pt idx="339">
                  <c:v>58567</c:v>
                </c:pt>
                <c:pt idx="340">
                  <c:v>58568</c:v>
                </c:pt>
                <c:pt idx="341">
                  <c:v>58569</c:v>
                </c:pt>
                <c:pt idx="342">
                  <c:v>58570</c:v>
                </c:pt>
                <c:pt idx="343">
                  <c:v>58571</c:v>
                </c:pt>
                <c:pt idx="344">
                  <c:v>58572</c:v>
                </c:pt>
                <c:pt idx="345">
                  <c:v>58573</c:v>
                </c:pt>
                <c:pt idx="346">
                  <c:v>58574</c:v>
                </c:pt>
                <c:pt idx="347">
                  <c:v>58575</c:v>
                </c:pt>
                <c:pt idx="348">
                  <c:v>58576</c:v>
                </c:pt>
                <c:pt idx="349">
                  <c:v>58577</c:v>
                </c:pt>
                <c:pt idx="350">
                  <c:v>58578</c:v>
                </c:pt>
                <c:pt idx="351">
                  <c:v>58579</c:v>
                </c:pt>
                <c:pt idx="352">
                  <c:v>58580</c:v>
                </c:pt>
                <c:pt idx="353">
                  <c:v>58581</c:v>
                </c:pt>
                <c:pt idx="354">
                  <c:v>58582</c:v>
                </c:pt>
                <c:pt idx="355">
                  <c:v>58583</c:v>
                </c:pt>
                <c:pt idx="356">
                  <c:v>58584</c:v>
                </c:pt>
                <c:pt idx="357">
                  <c:v>58585</c:v>
                </c:pt>
                <c:pt idx="358">
                  <c:v>58586</c:v>
                </c:pt>
                <c:pt idx="359">
                  <c:v>58587</c:v>
                </c:pt>
                <c:pt idx="360">
                  <c:v>58588</c:v>
                </c:pt>
                <c:pt idx="361">
                  <c:v>58589</c:v>
                </c:pt>
                <c:pt idx="362">
                  <c:v>58590</c:v>
                </c:pt>
                <c:pt idx="363">
                  <c:v>58591</c:v>
                </c:pt>
                <c:pt idx="364">
                  <c:v>58592</c:v>
                </c:pt>
                <c:pt idx="365">
                  <c:v>58666.5</c:v>
                </c:pt>
                <c:pt idx="366">
                  <c:v>58757.75</c:v>
                </c:pt>
                <c:pt idx="367">
                  <c:v>58849</c:v>
                </c:pt>
                <c:pt idx="368">
                  <c:v>58940.25</c:v>
                </c:pt>
                <c:pt idx="369">
                  <c:v>59031.5</c:v>
                </c:pt>
              </c:numCache>
            </c:numRef>
          </c:xVal>
          <c:yVal>
            <c:numRef>
              <c:f>'DeltaT Analysis April 2018'!$L$2:$L$388</c:f>
              <c:numCache>
                <c:formatCode>0.000</c:formatCode>
                <c:ptCount val="387"/>
                <c:pt idx="0">
                  <c:v>69.068579999999997</c:v>
                </c:pt>
                <c:pt idx="1">
                  <c:v>69.069559999999996</c:v>
                </c:pt>
                <c:pt idx="2">
                  <c:v>69.070509999999999</c:v>
                </c:pt>
                <c:pt idx="3">
                  <c:v>69.0715</c:v>
                </c:pt>
                <c:pt idx="4">
                  <c:v>69.072599999999994</c:v>
                </c:pt>
                <c:pt idx="5">
                  <c:v>69.073859999999996</c:v>
                </c:pt>
                <c:pt idx="6">
                  <c:v>69.07526</c:v>
                </c:pt>
                <c:pt idx="7">
                  <c:v>69.076740000000001</c:v>
                </c:pt>
                <c:pt idx="8">
                  <c:v>69.078220000000002</c:v>
                </c:pt>
                <c:pt idx="9">
                  <c:v>69.079610000000002</c:v>
                </c:pt>
                <c:pt idx="10">
                  <c:v>69.080839999999995</c:v>
                </c:pt>
                <c:pt idx="11">
                  <c:v>69.081890000000001</c:v>
                </c:pt>
                <c:pt idx="12">
                  <c:v>69.082740000000001</c:v>
                </c:pt>
                <c:pt idx="13">
                  <c:v>69.083399999999997</c:v>
                </c:pt>
                <c:pt idx="14">
                  <c:v>69.0839</c:v>
                </c:pt>
                <c:pt idx="15">
                  <c:v>69.084270000000004</c:v>
                </c:pt>
                <c:pt idx="16">
                  <c:v>69.084589999999992</c:v>
                </c:pt>
                <c:pt idx="17">
                  <c:v>69.08493</c:v>
                </c:pt>
                <c:pt idx="18">
                  <c:v>69.085340000000002</c:v>
                </c:pt>
                <c:pt idx="19">
                  <c:v>69.085830000000001</c:v>
                </c:pt>
                <c:pt idx="20">
                  <c:v>69.086449999999999</c:v>
                </c:pt>
                <c:pt idx="21">
                  <c:v>69.087189999999993</c:v>
                </c:pt>
                <c:pt idx="22">
                  <c:v>69.088039999999992</c:v>
                </c:pt>
                <c:pt idx="23">
                  <c:v>69.088949999999997</c:v>
                </c:pt>
                <c:pt idx="24">
                  <c:v>69.089869999999991</c:v>
                </c:pt>
                <c:pt idx="25">
                  <c:v>69.090729999999994</c:v>
                </c:pt>
                <c:pt idx="26">
                  <c:v>69.091470000000001</c:v>
                </c:pt>
                <c:pt idx="27">
                  <c:v>69.09205</c:v>
                </c:pt>
                <c:pt idx="28">
                  <c:v>69.092479999999995</c:v>
                </c:pt>
                <c:pt idx="29">
                  <c:v>69.092849999999999</c:v>
                </c:pt>
                <c:pt idx="30">
                  <c:v>69.093229999999991</c:v>
                </c:pt>
                <c:pt idx="31">
                  <c:v>69.09366</c:v>
                </c:pt>
                <c:pt idx="32">
                  <c:v>69.094200000000001</c:v>
                </c:pt>
                <c:pt idx="33">
                  <c:v>69.094819999999999</c:v>
                </c:pt>
                <c:pt idx="34">
                  <c:v>69.095500000000001</c:v>
                </c:pt>
                <c:pt idx="35">
                  <c:v>69.096180000000004</c:v>
                </c:pt>
                <c:pt idx="36">
                  <c:v>69.096800000000002</c:v>
                </c:pt>
                <c:pt idx="37">
                  <c:v>69.097319999999996</c:v>
                </c:pt>
                <c:pt idx="38">
                  <c:v>69.097700000000003</c:v>
                </c:pt>
                <c:pt idx="39">
                  <c:v>69.097920000000002</c:v>
                </c:pt>
                <c:pt idx="40">
                  <c:v>69.097989999999996</c:v>
                </c:pt>
                <c:pt idx="41">
                  <c:v>69.097929999999991</c:v>
                </c:pt>
                <c:pt idx="42">
                  <c:v>69.097790000000003</c:v>
                </c:pt>
                <c:pt idx="43">
                  <c:v>69.097610000000003</c:v>
                </c:pt>
                <c:pt idx="44">
                  <c:v>69.097439999999992</c:v>
                </c:pt>
                <c:pt idx="45">
                  <c:v>69.097340000000003</c:v>
                </c:pt>
                <c:pt idx="46">
                  <c:v>69.097329999999999</c:v>
                </c:pt>
                <c:pt idx="47">
                  <c:v>69.097459999999998</c:v>
                </c:pt>
                <c:pt idx="48">
                  <c:v>69.097729999999999</c:v>
                </c:pt>
                <c:pt idx="49">
                  <c:v>69.098129999999998</c:v>
                </c:pt>
                <c:pt idx="50">
                  <c:v>69.098640000000003</c:v>
                </c:pt>
                <c:pt idx="51">
                  <c:v>69.099209999999999</c:v>
                </c:pt>
                <c:pt idx="52">
                  <c:v>69.099760000000003</c:v>
                </c:pt>
                <c:pt idx="53">
                  <c:v>69.100229999999996</c:v>
                </c:pt>
                <c:pt idx="54">
                  <c:v>69.100569999999991</c:v>
                </c:pt>
                <c:pt idx="55">
                  <c:v>69.100759999999994</c:v>
                </c:pt>
                <c:pt idx="56">
                  <c:v>69.100849999999994</c:v>
                </c:pt>
                <c:pt idx="57">
                  <c:v>69.100899999999996</c:v>
                </c:pt>
                <c:pt idx="58">
                  <c:v>69.100989999999996</c:v>
                </c:pt>
                <c:pt idx="59">
                  <c:v>69.101169999999996</c:v>
                </c:pt>
                <c:pt idx="60">
                  <c:v>69.101439999999997</c:v>
                </c:pt>
                <c:pt idx="61">
                  <c:v>69.101770000000002</c:v>
                </c:pt>
                <c:pt idx="62">
                  <c:v>69.102099999999993</c:v>
                </c:pt>
                <c:pt idx="63">
                  <c:v>69.102379999999997</c:v>
                </c:pt>
                <c:pt idx="64">
                  <c:v>69.102559999999997</c:v>
                </c:pt>
                <c:pt idx="65">
                  <c:v>69.102609999999999</c:v>
                </c:pt>
                <c:pt idx="66">
                  <c:v>69.102519999999998</c:v>
                </c:pt>
                <c:pt idx="67">
                  <c:v>69.102279999999993</c:v>
                </c:pt>
                <c:pt idx="68">
                  <c:v>69.101910000000004</c:v>
                </c:pt>
                <c:pt idx="69">
                  <c:v>69.10145</c:v>
                </c:pt>
                <c:pt idx="70">
                  <c:v>69.100929999999991</c:v>
                </c:pt>
                <c:pt idx="71">
                  <c:v>69.100409999999997</c:v>
                </c:pt>
                <c:pt idx="72">
                  <c:v>69.099930000000001</c:v>
                </c:pt>
                <c:pt idx="73">
                  <c:v>69.099530000000001</c:v>
                </c:pt>
                <c:pt idx="74">
                  <c:v>69.099239999999995</c:v>
                </c:pt>
                <c:pt idx="75">
                  <c:v>69.099069999999998</c:v>
                </c:pt>
                <c:pt idx="76">
                  <c:v>69.099040000000002</c:v>
                </c:pt>
                <c:pt idx="77">
                  <c:v>69.099099999999993</c:v>
                </c:pt>
                <c:pt idx="78">
                  <c:v>69.099239999999995</c:v>
                </c:pt>
                <c:pt idx="79">
                  <c:v>69.099409999999992</c:v>
                </c:pt>
                <c:pt idx="80">
                  <c:v>69.099549999999994</c:v>
                </c:pt>
                <c:pt idx="81">
                  <c:v>69.099599999999995</c:v>
                </c:pt>
                <c:pt idx="82">
                  <c:v>69.09953999999999</c:v>
                </c:pt>
                <c:pt idx="83">
                  <c:v>69.099400000000003</c:v>
                </c:pt>
                <c:pt idx="84">
                  <c:v>69.099220000000003</c:v>
                </c:pt>
                <c:pt idx="85">
                  <c:v>69.099080000000001</c:v>
                </c:pt>
                <c:pt idx="86">
                  <c:v>69.099059999999994</c:v>
                </c:pt>
                <c:pt idx="87">
                  <c:v>69.099180000000004</c:v>
                </c:pt>
                <c:pt idx="88">
                  <c:v>69.099409999999992</c:v>
                </c:pt>
                <c:pt idx="89">
                  <c:v>69.099699999999999</c:v>
                </c:pt>
                <c:pt idx="90">
                  <c:v>69.099969999999999</c:v>
                </c:pt>
                <c:pt idx="91">
                  <c:v>69.100149999999999</c:v>
                </c:pt>
                <c:pt idx="92">
                  <c:v>69.100189999999998</c:v>
                </c:pt>
                <c:pt idx="93">
                  <c:v>69.100089999999994</c:v>
                </c:pt>
                <c:pt idx="94">
                  <c:v>69.099850000000004</c:v>
                </c:pt>
                <c:pt idx="95">
                  <c:v>69.099469999999997</c:v>
                </c:pt>
                <c:pt idx="96">
                  <c:v>69.099009999999993</c:v>
                </c:pt>
                <c:pt idx="97">
                  <c:v>69.098489999999998</c:v>
                </c:pt>
                <c:pt idx="98">
                  <c:v>69.09796</c:v>
                </c:pt>
                <c:pt idx="99">
                  <c:v>69.097480000000004</c:v>
                </c:pt>
                <c:pt idx="100">
                  <c:v>69.097070000000002</c:v>
                </c:pt>
                <c:pt idx="101">
                  <c:v>69.096789999999999</c:v>
                </c:pt>
                <c:pt idx="102">
                  <c:v>69.09662999999999</c:v>
                </c:pt>
                <c:pt idx="103">
                  <c:v>69.096599999999995</c:v>
                </c:pt>
                <c:pt idx="104">
                  <c:v>69.096670000000003</c:v>
                </c:pt>
                <c:pt idx="105">
                  <c:v>69.096819999999994</c:v>
                </c:pt>
                <c:pt idx="106">
                  <c:v>69.096989999999991</c:v>
                </c:pt>
                <c:pt idx="107">
                  <c:v>69.097149999999999</c:v>
                </c:pt>
                <c:pt idx="108">
                  <c:v>69.097189999999998</c:v>
                </c:pt>
                <c:pt idx="109">
                  <c:v>69.097160000000002</c:v>
                </c:pt>
                <c:pt idx="110">
                  <c:v>69.097039999999993</c:v>
                </c:pt>
                <c:pt idx="111">
                  <c:v>69.096890000000002</c:v>
                </c:pt>
                <c:pt idx="112">
                  <c:v>69.096769999999992</c:v>
                </c:pt>
                <c:pt idx="113">
                  <c:v>69.096779999999995</c:v>
                </c:pt>
                <c:pt idx="114">
                  <c:v>69.096949999999993</c:v>
                </c:pt>
                <c:pt idx="115">
                  <c:v>69.097279999999998</c:v>
                </c:pt>
                <c:pt idx="116">
                  <c:v>69.097740000000002</c:v>
                </c:pt>
                <c:pt idx="117">
                  <c:v>69.098219999999998</c:v>
                </c:pt>
                <c:pt idx="118">
                  <c:v>69.098649999999992</c:v>
                </c:pt>
                <c:pt idx="119">
                  <c:v>69.098959999999991</c:v>
                </c:pt>
                <c:pt idx="120">
                  <c:v>69.099119999999999</c:v>
                </c:pt>
                <c:pt idx="121">
                  <c:v>69.099130000000002</c:v>
                </c:pt>
                <c:pt idx="122">
                  <c:v>69.099009999999993</c:v>
                </c:pt>
                <c:pt idx="123">
                  <c:v>69.098799999999997</c:v>
                </c:pt>
                <c:pt idx="124">
                  <c:v>69.098529999999997</c:v>
                </c:pt>
                <c:pt idx="125">
                  <c:v>69.098259999999996</c:v>
                </c:pt>
                <c:pt idx="126">
                  <c:v>69.098029999999994</c:v>
                </c:pt>
                <c:pt idx="127">
                  <c:v>69.097880000000004</c:v>
                </c:pt>
                <c:pt idx="128">
                  <c:v>69.097859999999997</c:v>
                </c:pt>
                <c:pt idx="129">
                  <c:v>69.097970000000004</c:v>
                </c:pt>
                <c:pt idx="130">
                  <c:v>69.098230000000001</c:v>
                </c:pt>
                <c:pt idx="131">
                  <c:v>69.09859999999999</c:v>
                </c:pt>
                <c:pt idx="132">
                  <c:v>69.099069999999998</c:v>
                </c:pt>
                <c:pt idx="133">
                  <c:v>69.09957</c:v>
                </c:pt>
                <c:pt idx="134">
                  <c:v>69.100070000000002</c:v>
                </c:pt>
                <c:pt idx="135">
                  <c:v>69.100520000000003</c:v>
                </c:pt>
                <c:pt idx="136">
                  <c:v>69.100899999999996</c:v>
                </c:pt>
                <c:pt idx="137">
                  <c:v>69.101209999999995</c:v>
                </c:pt>
                <c:pt idx="138">
                  <c:v>69.101479999999995</c:v>
                </c:pt>
                <c:pt idx="139">
                  <c:v>69.101770000000002</c:v>
                </c:pt>
                <c:pt idx="140">
                  <c:v>69.102159999999998</c:v>
                </c:pt>
                <c:pt idx="141">
                  <c:v>69.102719999999991</c:v>
                </c:pt>
                <c:pt idx="142">
                  <c:v>69.103470000000002</c:v>
                </c:pt>
                <c:pt idx="143">
                  <c:v>69.104399999999998</c:v>
                </c:pt>
                <c:pt idx="144">
                  <c:v>69.105419999999995</c:v>
                </c:pt>
                <c:pt idx="145">
                  <c:v>69.106449999999995</c:v>
                </c:pt>
                <c:pt idx="146">
                  <c:v>69.107389999999995</c:v>
                </c:pt>
                <c:pt idx="147">
                  <c:v>69.108189999999993</c:v>
                </c:pt>
                <c:pt idx="148">
                  <c:v>69.108819999999994</c:v>
                </c:pt>
                <c:pt idx="149">
                  <c:v>69.109309999999994</c:v>
                </c:pt>
                <c:pt idx="150">
                  <c:v>69.109669999999994</c:v>
                </c:pt>
                <c:pt idx="151">
                  <c:v>69.109970000000004</c:v>
                </c:pt>
                <c:pt idx="152">
                  <c:v>69.110230000000001</c:v>
                </c:pt>
                <c:pt idx="153">
                  <c:v>69.110529999999997</c:v>
                </c:pt>
                <c:pt idx="154">
                  <c:v>69.110900000000001</c:v>
                </c:pt>
                <c:pt idx="155">
                  <c:v>69.11139</c:v>
                </c:pt>
                <c:pt idx="156">
                  <c:v>69.112009999999998</c:v>
                </c:pt>
                <c:pt idx="157">
                  <c:v>69.112769999999998</c:v>
                </c:pt>
                <c:pt idx="158">
                  <c:v>69.113669999999999</c:v>
                </c:pt>
                <c:pt idx="159">
                  <c:v>69.114670000000004</c:v>
                </c:pt>
                <c:pt idx="160">
                  <c:v>69.115719999999996</c:v>
                </c:pt>
                <c:pt idx="161">
                  <c:v>69.116770000000002</c:v>
                </c:pt>
                <c:pt idx="162">
                  <c:v>69.117760000000004</c:v>
                </c:pt>
                <c:pt idx="163">
                  <c:v>69.118659999999991</c:v>
                </c:pt>
                <c:pt idx="164">
                  <c:v>69.119469999999993</c:v>
                </c:pt>
                <c:pt idx="165">
                  <c:v>69.120220000000003</c:v>
                </c:pt>
                <c:pt idx="166">
                  <c:v>69.120949999999993</c:v>
                </c:pt>
                <c:pt idx="167">
                  <c:v>69.121759999999995</c:v>
                </c:pt>
                <c:pt idx="168">
                  <c:v>69.122699999999995</c:v>
                </c:pt>
                <c:pt idx="169">
                  <c:v>69.123809999999992</c:v>
                </c:pt>
                <c:pt idx="170">
                  <c:v>69.125119999999995</c:v>
                </c:pt>
                <c:pt idx="171">
                  <c:v>69.126559999999998</c:v>
                </c:pt>
                <c:pt idx="172">
                  <c:v>69.128059999999991</c:v>
                </c:pt>
                <c:pt idx="173">
                  <c:v>69.129519999999999</c:v>
                </c:pt>
                <c:pt idx="174">
                  <c:v>69.130859999999998</c:v>
                </c:pt>
                <c:pt idx="175">
                  <c:v>69.13203</c:v>
                </c:pt>
                <c:pt idx="176">
                  <c:v>69.133039999999994</c:v>
                </c:pt>
                <c:pt idx="177">
                  <c:v>69.133889999999994</c:v>
                </c:pt>
                <c:pt idx="178">
                  <c:v>69.134630000000001</c:v>
                </c:pt>
                <c:pt idx="179">
                  <c:v>69.135319999999993</c:v>
                </c:pt>
                <c:pt idx="180">
                  <c:v>69.135989999999993</c:v>
                </c:pt>
                <c:pt idx="181">
                  <c:v>69.136709999999994</c:v>
                </c:pt>
                <c:pt idx="182">
                  <c:v>69.137519999999995</c:v>
                </c:pt>
                <c:pt idx="183">
                  <c:v>69.138449999999992</c:v>
                </c:pt>
                <c:pt idx="184">
                  <c:v>69.139499999999998</c:v>
                </c:pt>
                <c:pt idx="185">
                  <c:v>69.140689999999992</c:v>
                </c:pt>
                <c:pt idx="186">
                  <c:v>69.141980000000004</c:v>
                </c:pt>
                <c:pt idx="187">
                  <c:v>69.143349999999998</c:v>
                </c:pt>
                <c:pt idx="188">
                  <c:v>69.144750000000002</c:v>
                </c:pt>
                <c:pt idx="189">
                  <c:v>69.146109999999993</c:v>
                </c:pt>
                <c:pt idx="190">
                  <c:v>69.147390000000001</c:v>
                </c:pt>
                <c:pt idx="191">
                  <c:v>69.148569999999992</c:v>
                </c:pt>
                <c:pt idx="192">
                  <c:v>69.149659999999997</c:v>
                </c:pt>
                <c:pt idx="193">
                  <c:v>69.150689999999997</c:v>
                </c:pt>
                <c:pt idx="194">
                  <c:v>69.151740000000004</c:v>
                </c:pt>
                <c:pt idx="195">
                  <c:v>69.152860000000004</c:v>
                </c:pt>
                <c:pt idx="196">
                  <c:v>69.154110000000003</c:v>
                </c:pt>
                <c:pt idx="197">
                  <c:v>69.155500000000004</c:v>
                </c:pt>
                <c:pt idx="198">
                  <c:v>69.15701</c:v>
                </c:pt>
                <c:pt idx="199">
                  <c:v>69.158590000000004</c:v>
                </c:pt>
                <c:pt idx="200">
                  <c:v>69.160150000000002</c:v>
                </c:pt>
                <c:pt idx="201">
                  <c:v>69.161609999999996</c:v>
                </c:pt>
                <c:pt idx="202">
                  <c:v>69.162909999999997</c:v>
                </c:pt>
                <c:pt idx="203">
                  <c:v>69.164019999999994</c:v>
                </c:pt>
                <c:pt idx="204">
                  <c:v>69.164919999999995</c:v>
                </c:pt>
                <c:pt idx="205">
                  <c:v>69.165649999999999</c:v>
                </c:pt>
                <c:pt idx="206">
                  <c:v>69.166240000000002</c:v>
                </c:pt>
                <c:pt idx="207">
                  <c:v>69.166749999999993</c:v>
                </c:pt>
                <c:pt idx="208">
                  <c:v>69.167239999999993</c:v>
                </c:pt>
                <c:pt idx="209">
                  <c:v>69.167770000000004</c:v>
                </c:pt>
                <c:pt idx="210">
                  <c:v>69.168390000000002</c:v>
                </c:pt>
                <c:pt idx="211">
                  <c:v>69.169119999999992</c:v>
                </c:pt>
                <c:pt idx="212">
                  <c:v>69.169979999999995</c:v>
                </c:pt>
                <c:pt idx="213">
                  <c:v>69.170959999999994</c:v>
                </c:pt>
                <c:pt idx="214">
                  <c:v>69.172049999999999</c:v>
                </c:pt>
                <c:pt idx="215">
                  <c:v>69.173220000000001</c:v>
                </c:pt>
                <c:pt idx="216">
                  <c:v>69.174440000000004</c:v>
                </c:pt>
                <c:pt idx="217">
                  <c:v>69.175640000000001</c:v>
                </c:pt>
                <c:pt idx="218">
                  <c:v>69.176739999999995</c:v>
                </c:pt>
                <c:pt idx="219">
                  <c:v>69.177679999999995</c:v>
                </c:pt>
                <c:pt idx="220">
                  <c:v>69.1785</c:v>
                </c:pt>
                <c:pt idx="221">
                  <c:v>69.179279999999991</c:v>
                </c:pt>
                <c:pt idx="222">
                  <c:v>69.180149999999998</c:v>
                </c:pt>
                <c:pt idx="223">
                  <c:v>69.181159999999991</c:v>
                </c:pt>
                <c:pt idx="224">
                  <c:v>69.182329999999993</c:v>
                </c:pt>
                <c:pt idx="225">
                  <c:v>69.183639999999997</c:v>
                </c:pt>
                <c:pt idx="226">
                  <c:v>69.185029999999998</c:v>
                </c:pt>
                <c:pt idx="227">
                  <c:v>69.186459999999997</c:v>
                </c:pt>
                <c:pt idx="228">
                  <c:v>69.187860000000001</c:v>
                </c:pt>
                <c:pt idx="229">
                  <c:v>69.189099999999996</c:v>
                </c:pt>
                <c:pt idx="230">
                  <c:v>69.19014</c:v>
                </c:pt>
                <c:pt idx="231">
                  <c:v>69.190939999999998</c:v>
                </c:pt>
                <c:pt idx="232">
                  <c:v>69.191609999999997</c:v>
                </c:pt>
                <c:pt idx="233">
                  <c:v>69.192170000000004</c:v>
                </c:pt>
                <c:pt idx="234">
                  <c:v>69.192660000000004</c:v>
                </c:pt>
                <c:pt idx="235">
                  <c:v>69.193169999999995</c:v>
                </c:pt>
                <c:pt idx="236">
                  <c:v>69.193709999999996</c:v>
                </c:pt>
                <c:pt idx="237">
                  <c:v>69.194339999999997</c:v>
                </c:pt>
                <c:pt idx="238">
                  <c:v>69.195080000000004</c:v>
                </c:pt>
                <c:pt idx="239">
                  <c:v>69.195930000000004</c:v>
                </c:pt>
                <c:pt idx="240">
                  <c:v>69.196899999999999</c:v>
                </c:pt>
                <c:pt idx="241">
                  <c:v>69.197940000000003</c:v>
                </c:pt>
                <c:pt idx="242">
                  <c:v>69.199010000000001</c:v>
                </c:pt>
                <c:pt idx="243">
                  <c:v>69.20008</c:v>
                </c:pt>
                <c:pt idx="244">
                  <c:v>69.201149999999998</c:v>
                </c:pt>
                <c:pt idx="245">
                  <c:v>69.202150000000003</c:v>
                </c:pt>
                <c:pt idx="246">
                  <c:v>69.203029999999998</c:v>
                </c:pt>
                <c:pt idx="247">
                  <c:v>69.203729999999993</c:v>
                </c:pt>
                <c:pt idx="248">
                  <c:v>69.204419999999999</c:v>
                </c:pt>
                <c:pt idx="249">
                  <c:v>69.205119999999994</c:v>
                </c:pt>
                <c:pt idx="250">
                  <c:v>69.2059</c:v>
                </c:pt>
                <c:pt idx="251">
                  <c:v>69.206850000000003</c:v>
                </c:pt>
                <c:pt idx="252">
                  <c:v>69.207939999999994</c:v>
                </c:pt>
                <c:pt idx="253">
                  <c:v>69.209159999999997</c:v>
                </c:pt>
                <c:pt idx="254">
                  <c:v>69.210300000000004</c:v>
                </c:pt>
                <c:pt idx="255">
                  <c:v>69.211420000000004</c:v>
                </c:pt>
                <c:pt idx="256">
                  <c:v>69.212499999999991</c:v>
                </c:pt>
                <c:pt idx="257">
                  <c:v>69.213390000000004</c:v>
                </c:pt>
                <c:pt idx="258">
                  <c:v>69.214109999999991</c:v>
                </c:pt>
                <c:pt idx="259">
                  <c:v>69.214739999999992</c:v>
                </c:pt>
                <c:pt idx="260">
                  <c:v>69.215229999999991</c:v>
                </c:pt>
                <c:pt idx="261">
                  <c:v>69.215699999999998</c:v>
                </c:pt>
                <c:pt idx="262">
                  <c:v>69.216179999999994</c:v>
                </c:pt>
                <c:pt idx="263">
                  <c:v>69.216709999999992</c:v>
                </c:pt>
                <c:pt idx="264">
                  <c:v>69.217370000000003</c:v>
                </c:pt>
                <c:pt idx="265">
                  <c:v>69.218159999999997</c:v>
                </c:pt>
                <c:pt idx="266">
                  <c:v>69.219149999999999</c:v>
                </c:pt>
                <c:pt idx="267">
                  <c:v>69.220280000000002</c:v>
                </c:pt>
                <c:pt idx="268">
                  <c:v>69.221499999999992</c:v>
                </c:pt>
                <c:pt idx="269">
                  <c:v>69.222809999999996</c:v>
                </c:pt>
                <c:pt idx="270">
                  <c:v>69.224159999999998</c:v>
                </c:pt>
                <c:pt idx="271">
                  <c:v>69.225520000000003</c:v>
                </c:pt>
                <c:pt idx="272">
                  <c:v>69.226889999999997</c:v>
                </c:pt>
                <c:pt idx="273">
                  <c:v>69.228139999999996</c:v>
                </c:pt>
                <c:pt idx="274">
                  <c:v>69.22927</c:v>
                </c:pt>
                <c:pt idx="275">
                  <c:v>69.230360000000005</c:v>
                </c:pt>
                <c:pt idx="276">
                  <c:v>69.23151</c:v>
                </c:pt>
                <c:pt idx="277">
                  <c:v>69.232789999999994</c:v>
                </c:pt>
                <c:pt idx="278">
                  <c:v>69.234290000000001</c:v>
                </c:pt>
                <c:pt idx="279">
                  <c:v>69.235990000000001</c:v>
                </c:pt>
                <c:pt idx="280">
                  <c:v>69.237780000000001</c:v>
                </c:pt>
                <c:pt idx="281">
                  <c:v>69.239620000000002</c:v>
                </c:pt>
                <c:pt idx="282">
                  <c:v>69.241349999999997</c:v>
                </c:pt>
                <c:pt idx="283">
                  <c:v>69.242890000000003</c:v>
                </c:pt>
                <c:pt idx="284">
                  <c:v>69.244219999999999</c:v>
                </c:pt>
                <c:pt idx="285">
                  <c:v>69.245359999999991</c:v>
                </c:pt>
                <c:pt idx="286">
                  <c:v>69.246380000000002</c:v>
                </c:pt>
                <c:pt idx="287">
                  <c:v>69.247309999999999</c:v>
                </c:pt>
                <c:pt idx="288">
                  <c:v>69.248170000000002</c:v>
                </c:pt>
                <c:pt idx="289">
                  <c:v>69.248930000000001</c:v>
                </c:pt>
                <c:pt idx="290">
                  <c:v>69.249740000000003</c:v>
                </c:pt>
                <c:pt idx="291">
                  <c:v>69.250579999999999</c:v>
                </c:pt>
                <c:pt idx="292">
                  <c:v>69.251530000000002</c:v>
                </c:pt>
                <c:pt idx="293">
                  <c:v>69.252700000000004</c:v>
                </c:pt>
                <c:pt idx="294">
                  <c:v>69.254089999999991</c:v>
                </c:pt>
                <c:pt idx="295">
                  <c:v>69.255629999999996</c:v>
                </c:pt>
                <c:pt idx="296">
                  <c:v>69.257269999999991</c:v>
                </c:pt>
                <c:pt idx="297">
                  <c:v>69.258960000000002</c:v>
                </c:pt>
                <c:pt idx="298">
                  <c:v>69.260589999999993</c:v>
                </c:pt>
                <c:pt idx="299">
                  <c:v>69.262140000000002</c:v>
                </c:pt>
                <c:pt idx="300">
                  <c:v>69.263620000000003</c:v>
                </c:pt>
                <c:pt idx="301">
                  <c:v>69.265010000000004</c:v>
                </c:pt>
                <c:pt idx="302">
                  <c:v>69.266279999999995</c:v>
                </c:pt>
                <c:pt idx="303">
                  <c:v>69.267560000000003</c:v>
                </c:pt>
                <c:pt idx="304">
                  <c:v>69.268900000000002</c:v>
                </c:pt>
                <c:pt idx="305">
                  <c:v>69.270399999999995</c:v>
                </c:pt>
                <c:pt idx="306">
                  <c:v>69.272179999999992</c:v>
                </c:pt>
                <c:pt idx="307">
                  <c:v>69.27413</c:v>
                </c:pt>
                <c:pt idx="308">
                  <c:v>69.2761</c:v>
                </c:pt>
                <c:pt idx="309">
                  <c:v>69.278040000000004</c:v>
                </c:pt>
                <c:pt idx="310">
                  <c:v>69.279910000000001</c:v>
                </c:pt>
                <c:pt idx="311">
                  <c:v>69.281629999999993</c:v>
                </c:pt>
                <c:pt idx="312">
                  <c:v>69.283140000000003</c:v>
                </c:pt>
                <c:pt idx="313">
                  <c:v>69.284440000000004</c:v>
                </c:pt>
                <c:pt idx="314">
                  <c:v>69.285589999999999</c:v>
                </c:pt>
                <c:pt idx="315">
                  <c:v>69.286599999999993</c:v>
                </c:pt>
                <c:pt idx="316">
                  <c:v>69.287599999999998</c:v>
                </c:pt>
                <c:pt idx="317">
                  <c:v>69.288619999999995</c:v>
                </c:pt>
                <c:pt idx="318">
                  <c:v>69.289729999999992</c:v>
                </c:pt>
                <c:pt idx="319">
                  <c:v>69.290840000000003</c:v>
                </c:pt>
                <c:pt idx="320">
                  <c:v>69.292109999999994</c:v>
                </c:pt>
                <c:pt idx="321">
                  <c:v>69.293559999999999</c:v>
                </c:pt>
                <c:pt idx="322">
                  <c:v>69.295119999999997</c:v>
                </c:pt>
                <c:pt idx="323">
                  <c:v>69.29683</c:v>
                </c:pt>
                <c:pt idx="324">
                  <c:v>69.298590000000004</c:v>
                </c:pt>
                <c:pt idx="325">
                  <c:v>69.300330000000002</c:v>
                </c:pt>
                <c:pt idx="326">
                  <c:v>69.302049999999994</c:v>
                </c:pt>
                <c:pt idx="327">
                  <c:v>69.303749999999994</c:v>
                </c:pt>
                <c:pt idx="328">
                  <c:v>69.305340000000001</c:v>
                </c:pt>
                <c:pt idx="329">
                  <c:v>69.306879999999992</c:v>
                </c:pt>
                <c:pt idx="330">
                  <c:v>69.308440000000004</c:v>
                </c:pt>
                <c:pt idx="331">
                  <c:v>69.310109999999995</c:v>
                </c:pt>
                <c:pt idx="332">
                  <c:v>69.311989999999994</c:v>
                </c:pt>
                <c:pt idx="333">
                  <c:v>69.314099999999996</c:v>
                </c:pt>
                <c:pt idx="334">
                  <c:v>69.316429999999997</c:v>
                </c:pt>
                <c:pt idx="335">
                  <c:v>69.318939999999998</c:v>
                </c:pt>
                <c:pt idx="336">
                  <c:v>69.321550000000002</c:v>
                </c:pt>
                <c:pt idx="337">
                  <c:v>69.324100000000001</c:v>
                </c:pt>
                <c:pt idx="338">
                  <c:v>69.32647</c:v>
                </c:pt>
                <c:pt idx="339">
                  <c:v>69.328580000000002</c:v>
                </c:pt>
                <c:pt idx="340">
                  <c:v>69.330420000000004</c:v>
                </c:pt>
                <c:pt idx="341">
                  <c:v>69.331999999999994</c:v>
                </c:pt>
                <c:pt idx="342">
                  <c:v>69.333439999999996</c:v>
                </c:pt>
                <c:pt idx="343">
                  <c:v>69.334890000000001</c:v>
                </c:pt>
                <c:pt idx="344">
                  <c:v>69.336349999999996</c:v>
                </c:pt>
                <c:pt idx="345">
                  <c:v>69.337850000000003</c:v>
                </c:pt>
                <c:pt idx="346">
                  <c:v>69.339389999999995</c:v>
                </c:pt>
                <c:pt idx="347">
                  <c:v>69.340989999999991</c:v>
                </c:pt>
                <c:pt idx="348">
                  <c:v>69.342669999999998</c:v>
                </c:pt>
                <c:pt idx="349">
                  <c:v>69.344439999999992</c:v>
                </c:pt>
                <c:pt idx="350">
                  <c:v>69.346310000000003</c:v>
                </c:pt>
                <c:pt idx="351">
                  <c:v>69.348259999999996</c:v>
                </c:pt>
                <c:pt idx="352">
                  <c:v>69.350259999999992</c:v>
                </c:pt>
                <c:pt idx="353">
                  <c:v>69.352199999999996</c:v>
                </c:pt>
                <c:pt idx="354">
                  <c:v>69.353970000000004</c:v>
                </c:pt>
                <c:pt idx="355">
                  <c:v>69.355620000000002</c:v>
                </c:pt>
                <c:pt idx="356">
                  <c:v>69.357199999999992</c:v>
                </c:pt>
                <c:pt idx="357">
                  <c:v>69.358689999999996</c:v>
                </c:pt>
                <c:pt idx="358">
                  <c:v>69.360169999999997</c:v>
                </c:pt>
                <c:pt idx="359">
                  <c:v>69.361719999999991</c:v>
                </c:pt>
                <c:pt idx="360">
                  <c:v>69.363379999999992</c:v>
                </c:pt>
                <c:pt idx="361">
                  <c:v>69.36520999999999</c:v>
                </c:pt>
                <c:pt idx="362">
                  <c:v>69.367319999999992</c:v>
                </c:pt>
                <c:pt idx="363">
                  <c:v>69.369569999999996</c:v>
                </c:pt>
                <c:pt idx="364">
                  <c:v>69.371759999999995</c:v>
                </c:pt>
                <c:pt idx="365" formatCode="0.00">
                  <c:v>69.7</c:v>
                </c:pt>
                <c:pt idx="366" formatCode="0.00">
                  <c:v>69.8</c:v>
                </c:pt>
                <c:pt idx="367" formatCode="0.00">
                  <c:v>69.900000000000006</c:v>
                </c:pt>
                <c:pt idx="368" formatCode="0.00">
                  <c:v>70</c:v>
                </c:pt>
                <c:pt idx="369" formatCode="0.0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1-429F-87B9-3B7ED23E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0.12834942563587493"/>
                  <c:y val="0.69563802888918758"/>
                </c:manualLayout>
              </c:layout>
              <c:numFmt formatCode="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DeltaT Analysis Dec 2017'!$K$2:$K$395</c:f>
              <c:numCache>
                <c:formatCode>0.00</c:formatCode>
                <c:ptCount val="394"/>
                <c:pt idx="0">
                  <c:v>2017.9749999999999</c:v>
                </c:pt>
                <c:pt idx="1">
                  <c:v>2017.9777777777779</c:v>
                </c:pt>
                <c:pt idx="2">
                  <c:v>2017.9805555555556</c:v>
                </c:pt>
                <c:pt idx="3">
                  <c:v>2017.9833333333333</c:v>
                </c:pt>
                <c:pt idx="4">
                  <c:v>2017.9861111111111</c:v>
                </c:pt>
                <c:pt idx="5">
                  <c:v>2017.9888888888888</c:v>
                </c:pt>
                <c:pt idx="6">
                  <c:v>2017.9916666666666</c:v>
                </c:pt>
                <c:pt idx="7">
                  <c:v>2017.9944444444445</c:v>
                </c:pt>
                <c:pt idx="8">
                  <c:v>2017.9972222222223</c:v>
                </c:pt>
                <c:pt idx="9">
                  <c:v>2018</c:v>
                </c:pt>
                <c:pt idx="10">
                  <c:v>2018</c:v>
                </c:pt>
                <c:pt idx="11">
                  <c:v>2018.0027777777777</c:v>
                </c:pt>
                <c:pt idx="12">
                  <c:v>2018.0055555555555</c:v>
                </c:pt>
                <c:pt idx="13">
                  <c:v>2018.0083333333334</c:v>
                </c:pt>
                <c:pt idx="14">
                  <c:v>2018.0111111111112</c:v>
                </c:pt>
                <c:pt idx="15">
                  <c:v>2018.0138888888889</c:v>
                </c:pt>
                <c:pt idx="16">
                  <c:v>2018.0166666666667</c:v>
                </c:pt>
                <c:pt idx="17">
                  <c:v>2018.0194444444444</c:v>
                </c:pt>
                <c:pt idx="18">
                  <c:v>2018.0222222222221</c:v>
                </c:pt>
                <c:pt idx="19">
                  <c:v>2018.0250000000001</c:v>
                </c:pt>
                <c:pt idx="20">
                  <c:v>2018.0277777777778</c:v>
                </c:pt>
                <c:pt idx="21">
                  <c:v>2018.0305555555556</c:v>
                </c:pt>
                <c:pt idx="22">
                  <c:v>2018.0333333333333</c:v>
                </c:pt>
                <c:pt idx="23">
                  <c:v>2018.036111111111</c:v>
                </c:pt>
                <c:pt idx="24">
                  <c:v>2018.0388888888888</c:v>
                </c:pt>
                <c:pt idx="25">
                  <c:v>2018.0416666666667</c:v>
                </c:pt>
                <c:pt idx="26">
                  <c:v>2018.0444444444445</c:v>
                </c:pt>
                <c:pt idx="27">
                  <c:v>2018.0472222222222</c:v>
                </c:pt>
                <c:pt idx="28">
                  <c:v>2018.05</c:v>
                </c:pt>
                <c:pt idx="29">
                  <c:v>2018.0527777777777</c:v>
                </c:pt>
                <c:pt idx="30">
                  <c:v>2018.0555555555557</c:v>
                </c:pt>
                <c:pt idx="31">
                  <c:v>2018.0583333333334</c:v>
                </c:pt>
                <c:pt idx="32">
                  <c:v>2018.0611111111111</c:v>
                </c:pt>
                <c:pt idx="33">
                  <c:v>2018.0638888888889</c:v>
                </c:pt>
                <c:pt idx="34">
                  <c:v>2018.0666666666666</c:v>
                </c:pt>
                <c:pt idx="35">
                  <c:v>2018.0694444444443</c:v>
                </c:pt>
                <c:pt idx="36">
                  <c:v>2018.0722222222223</c:v>
                </c:pt>
                <c:pt idx="37">
                  <c:v>2018.075</c:v>
                </c:pt>
                <c:pt idx="38">
                  <c:v>2018.0777777777778</c:v>
                </c:pt>
                <c:pt idx="39">
                  <c:v>2018.0805555555555</c:v>
                </c:pt>
                <c:pt idx="40">
                  <c:v>2018.0833333333333</c:v>
                </c:pt>
                <c:pt idx="41">
                  <c:v>2018.0833333333333</c:v>
                </c:pt>
                <c:pt idx="42">
                  <c:v>2018.0861111111112</c:v>
                </c:pt>
                <c:pt idx="43">
                  <c:v>2018.088888888889</c:v>
                </c:pt>
                <c:pt idx="44">
                  <c:v>2018.0916666666667</c:v>
                </c:pt>
                <c:pt idx="45">
                  <c:v>2018.0944444444444</c:v>
                </c:pt>
                <c:pt idx="46">
                  <c:v>2018.0972222222222</c:v>
                </c:pt>
                <c:pt idx="47">
                  <c:v>2018.1</c:v>
                </c:pt>
                <c:pt idx="48">
                  <c:v>2018.1027777777779</c:v>
                </c:pt>
                <c:pt idx="49">
                  <c:v>2018.1055555555556</c:v>
                </c:pt>
                <c:pt idx="50">
                  <c:v>2018.1083333333333</c:v>
                </c:pt>
                <c:pt idx="51">
                  <c:v>2018.1111111111111</c:v>
                </c:pt>
                <c:pt idx="52">
                  <c:v>2018.1138888888888</c:v>
                </c:pt>
                <c:pt idx="53">
                  <c:v>2018.1166666666666</c:v>
                </c:pt>
                <c:pt idx="54">
                  <c:v>2018.1194444444445</c:v>
                </c:pt>
                <c:pt idx="55">
                  <c:v>2018.1222222222223</c:v>
                </c:pt>
                <c:pt idx="56">
                  <c:v>2018.125</c:v>
                </c:pt>
                <c:pt idx="57">
                  <c:v>2018.1277777777777</c:v>
                </c:pt>
                <c:pt idx="58">
                  <c:v>2018.1305555555555</c:v>
                </c:pt>
                <c:pt idx="59">
                  <c:v>2018.1333333333334</c:v>
                </c:pt>
                <c:pt idx="60">
                  <c:v>2018.1361111111112</c:v>
                </c:pt>
                <c:pt idx="61">
                  <c:v>2018.1388888888889</c:v>
                </c:pt>
                <c:pt idx="62">
                  <c:v>2018.1416666666667</c:v>
                </c:pt>
                <c:pt idx="63">
                  <c:v>2018.1444444444444</c:v>
                </c:pt>
                <c:pt idx="64">
                  <c:v>2018.1472222222221</c:v>
                </c:pt>
                <c:pt idx="65">
                  <c:v>2018.15</c:v>
                </c:pt>
                <c:pt idx="66">
                  <c:v>2018.1527777777778</c:v>
                </c:pt>
                <c:pt idx="67">
                  <c:v>2018.1555555555556</c:v>
                </c:pt>
                <c:pt idx="68">
                  <c:v>2018.1583333333333</c:v>
                </c:pt>
                <c:pt idx="69">
                  <c:v>2018.1666666666667</c:v>
                </c:pt>
                <c:pt idx="70">
                  <c:v>2018.1694444444445</c:v>
                </c:pt>
                <c:pt idx="71">
                  <c:v>2018.1722222222222</c:v>
                </c:pt>
                <c:pt idx="72">
                  <c:v>2018.175</c:v>
                </c:pt>
                <c:pt idx="73">
                  <c:v>2018.1777777777777</c:v>
                </c:pt>
                <c:pt idx="74">
                  <c:v>2018.1805555555557</c:v>
                </c:pt>
                <c:pt idx="75">
                  <c:v>2018.1833333333334</c:v>
                </c:pt>
                <c:pt idx="76">
                  <c:v>2018.1861111111111</c:v>
                </c:pt>
                <c:pt idx="77">
                  <c:v>2018.1888888888889</c:v>
                </c:pt>
                <c:pt idx="78">
                  <c:v>2018.1916666666666</c:v>
                </c:pt>
                <c:pt idx="79">
                  <c:v>2018.1944444444443</c:v>
                </c:pt>
                <c:pt idx="80">
                  <c:v>2018.1972222222223</c:v>
                </c:pt>
                <c:pt idx="81">
                  <c:v>2018.2</c:v>
                </c:pt>
                <c:pt idx="82">
                  <c:v>2018.2027777777778</c:v>
                </c:pt>
                <c:pt idx="83">
                  <c:v>2018.2055555555555</c:v>
                </c:pt>
                <c:pt idx="84">
                  <c:v>2018.2083333333333</c:v>
                </c:pt>
                <c:pt idx="85">
                  <c:v>2018.2111111111112</c:v>
                </c:pt>
                <c:pt idx="86">
                  <c:v>2018.213888888889</c:v>
                </c:pt>
                <c:pt idx="87">
                  <c:v>2018.2166666666667</c:v>
                </c:pt>
                <c:pt idx="88">
                  <c:v>2018.2194444444444</c:v>
                </c:pt>
                <c:pt idx="89">
                  <c:v>2018.2222222222222</c:v>
                </c:pt>
                <c:pt idx="90">
                  <c:v>2018.2249999999999</c:v>
                </c:pt>
                <c:pt idx="91">
                  <c:v>2018.2277777777779</c:v>
                </c:pt>
                <c:pt idx="92">
                  <c:v>2018.2305555555556</c:v>
                </c:pt>
                <c:pt idx="93">
                  <c:v>2018.2333333333333</c:v>
                </c:pt>
                <c:pt idx="94">
                  <c:v>2018.2361111111111</c:v>
                </c:pt>
                <c:pt idx="95">
                  <c:v>2018.2388888888888</c:v>
                </c:pt>
                <c:pt idx="96">
                  <c:v>2018.2416666666666</c:v>
                </c:pt>
                <c:pt idx="97">
                  <c:v>2018.2444444444445</c:v>
                </c:pt>
                <c:pt idx="98">
                  <c:v>2018.2472222222223</c:v>
                </c:pt>
                <c:pt idx="99">
                  <c:v>2018.25</c:v>
                </c:pt>
                <c:pt idx="100">
                  <c:v>2018.25</c:v>
                </c:pt>
                <c:pt idx="101">
                  <c:v>2018.2527777777777</c:v>
                </c:pt>
                <c:pt idx="102">
                  <c:v>2018.2555555555555</c:v>
                </c:pt>
                <c:pt idx="103">
                  <c:v>2018.2583333333334</c:v>
                </c:pt>
                <c:pt idx="104">
                  <c:v>2018.2611111111112</c:v>
                </c:pt>
                <c:pt idx="105">
                  <c:v>2018.2638888888889</c:v>
                </c:pt>
                <c:pt idx="106">
                  <c:v>2018.2666666666667</c:v>
                </c:pt>
                <c:pt idx="107">
                  <c:v>2018.2694444444444</c:v>
                </c:pt>
                <c:pt idx="108">
                  <c:v>2018.2722222222221</c:v>
                </c:pt>
                <c:pt idx="109">
                  <c:v>2018.2750000000001</c:v>
                </c:pt>
                <c:pt idx="110">
                  <c:v>2018.2777777777778</c:v>
                </c:pt>
                <c:pt idx="111">
                  <c:v>2018.2805555555556</c:v>
                </c:pt>
                <c:pt idx="112">
                  <c:v>2018.2833333333333</c:v>
                </c:pt>
                <c:pt idx="113">
                  <c:v>2018.286111111111</c:v>
                </c:pt>
                <c:pt idx="114">
                  <c:v>2018.2888888888888</c:v>
                </c:pt>
                <c:pt idx="115">
                  <c:v>2018.2916666666667</c:v>
                </c:pt>
                <c:pt idx="116">
                  <c:v>2018.2944444444445</c:v>
                </c:pt>
                <c:pt idx="117">
                  <c:v>2018.2972222222222</c:v>
                </c:pt>
                <c:pt idx="118">
                  <c:v>2018.3</c:v>
                </c:pt>
                <c:pt idx="119">
                  <c:v>2018.3027777777777</c:v>
                </c:pt>
                <c:pt idx="120">
                  <c:v>2018.3055555555557</c:v>
                </c:pt>
                <c:pt idx="121">
                  <c:v>2018.3083333333334</c:v>
                </c:pt>
                <c:pt idx="122">
                  <c:v>2018.3111111111111</c:v>
                </c:pt>
                <c:pt idx="123">
                  <c:v>2018.3138888888889</c:v>
                </c:pt>
                <c:pt idx="124">
                  <c:v>2018.3166666666666</c:v>
                </c:pt>
                <c:pt idx="125">
                  <c:v>2018.3194444444443</c:v>
                </c:pt>
                <c:pt idx="126">
                  <c:v>2018.3222222222223</c:v>
                </c:pt>
                <c:pt idx="127">
                  <c:v>2018.325</c:v>
                </c:pt>
                <c:pt idx="128">
                  <c:v>2018.3277777777778</c:v>
                </c:pt>
                <c:pt idx="129">
                  <c:v>2018.3305555555555</c:v>
                </c:pt>
                <c:pt idx="130">
                  <c:v>2018.3333333333333</c:v>
                </c:pt>
                <c:pt idx="131">
                  <c:v>2018.3361111111112</c:v>
                </c:pt>
                <c:pt idx="132">
                  <c:v>2018.338888888889</c:v>
                </c:pt>
                <c:pt idx="133">
                  <c:v>2018.3416666666667</c:v>
                </c:pt>
                <c:pt idx="134">
                  <c:v>2018.3444444444444</c:v>
                </c:pt>
                <c:pt idx="135">
                  <c:v>2018.3472222222222</c:v>
                </c:pt>
                <c:pt idx="136">
                  <c:v>2018.35</c:v>
                </c:pt>
                <c:pt idx="137">
                  <c:v>2018.3527777777779</c:v>
                </c:pt>
                <c:pt idx="138">
                  <c:v>2018.3555555555556</c:v>
                </c:pt>
                <c:pt idx="139">
                  <c:v>2018.3583333333333</c:v>
                </c:pt>
                <c:pt idx="140">
                  <c:v>2018.3611111111111</c:v>
                </c:pt>
                <c:pt idx="141">
                  <c:v>2018.3638888888888</c:v>
                </c:pt>
                <c:pt idx="142">
                  <c:v>2018.3666666666666</c:v>
                </c:pt>
                <c:pt idx="143">
                  <c:v>2018.3694444444445</c:v>
                </c:pt>
                <c:pt idx="144">
                  <c:v>2018.3722222222223</c:v>
                </c:pt>
                <c:pt idx="145">
                  <c:v>2018.375</c:v>
                </c:pt>
                <c:pt idx="146">
                  <c:v>2018.3777777777777</c:v>
                </c:pt>
                <c:pt idx="147">
                  <c:v>2018.3805555555555</c:v>
                </c:pt>
                <c:pt idx="148">
                  <c:v>2018.3833333333334</c:v>
                </c:pt>
                <c:pt idx="149">
                  <c:v>2018.3861111111112</c:v>
                </c:pt>
                <c:pt idx="150">
                  <c:v>2018.3888888888889</c:v>
                </c:pt>
                <c:pt idx="151">
                  <c:v>2018.3916666666667</c:v>
                </c:pt>
                <c:pt idx="152">
                  <c:v>2018.3944444444444</c:v>
                </c:pt>
                <c:pt idx="153">
                  <c:v>2018.3972222222221</c:v>
                </c:pt>
                <c:pt idx="154">
                  <c:v>2018.4</c:v>
                </c:pt>
                <c:pt idx="155">
                  <c:v>2018.4027777777778</c:v>
                </c:pt>
                <c:pt idx="156">
                  <c:v>2018.4055555555556</c:v>
                </c:pt>
                <c:pt idx="157">
                  <c:v>2018.4083333333333</c:v>
                </c:pt>
                <c:pt idx="158">
                  <c:v>2018.411111111111</c:v>
                </c:pt>
                <c:pt idx="159">
                  <c:v>2018.4138888888888</c:v>
                </c:pt>
                <c:pt idx="160">
                  <c:v>2018.4166666666667</c:v>
                </c:pt>
                <c:pt idx="161">
                  <c:v>2018.4166666666667</c:v>
                </c:pt>
                <c:pt idx="162">
                  <c:v>2018.4194444444445</c:v>
                </c:pt>
                <c:pt idx="163">
                  <c:v>2018.4222222222222</c:v>
                </c:pt>
                <c:pt idx="164">
                  <c:v>2018.425</c:v>
                </c:pt>
                <c:pt idx="165">
                  <c:v>2018.4277777777777</c:v>
                </c:pt>
                <c:pt idx="166">
                  <c:v>2018.4305555555557</c:v>
                </c:pt>
                <c:pt idx="167">
                  <c:v>2018.4333333333334</c:v>
                </c:pt>
                <c:pt idx="168">
                  <c:v>2018.4361111111111</c:v>
                </c:pt>
                <c:pt idx="169">
                  <c:v>2018.4388888888889</c:v>
                </c:pt>
                <c:pt idx="170">
                  <c:v>2018.4416666666666</c:v>
                </c:pt>
                <c:pt idx="171">
                  <c:v>2018.4444444444443</c:v>
                </c:pt>
                <c:pt idx="172">
                  <c:v>2018.4472222222223</c:v>
                </c:pt>
                <c:pt idx="173">
                  <c:v>2018.45</c:v>
                </c:pt>
                <c:pt idx="174">
                  <c:v>2018.4527777777778</c:v>
                </c:pt>
                <c:pt idx="175">
                  <c:v>2018.4555555555555</c:v>
                </c:pt>
                <c:pt idx="176">
                  <c:v>2018.4583333333333</c:v>
                </c:pt>
                <c:pt idx="177">
                  <c:v>2018.4611111111112</c:v>
                </c:pt>
                <c:pt idx="178">
                  <c:v>2018.463888888889</c:v>
                </c:pt>
                <c:pt idx="179">
                  <c:v>2018.4666666666667</c:v>
                </c:pt>
                <c:pt idx="180">
                  <c:v>2018.4694444444444</c:v>
                </c:pt>
                <c:pt idx="181">
                  <c:v>2018.4722222222222</c:v>
                </c:pt>
                <c:pt idx="182">
                  <c:v>2018.4749999999999</c:v>
                </c:pt>
                <c:pt idx="183">
                  <c:v>2018.4777777777779</c:v>
                </c:pt>
                <c:pt idx="184">
                  <c:v>2018.4805555555556</c:v>
                </c:pt>
                <c:pt idx="185">
                  <c:v>2018.4833333333333</c:v>
                </c:pt>
                <c:pt idx="186">
                  <c:v>2018.4861111111111</c:v>
                </c:pt>
                <c:pt idx="187">
                  <c:v>2018.4888888888888</c:v>
                </c:pt>
                <c:pt idx="188">
                  <c:v>2018.4916666666666</c:v>
                </c:pt>
                <c:pt idx="189">
                  <c:v>2018.4944444444445</c:v>
                </c:pt>
                <c:pt idx="190">
                  <c:v>2018.4972222222223</c:v>
                </c:pt>
                <c:pt idx="191">
                  <c:v>2018.5</c:v>
                </c:pt>
                <c:pt idx="192">
                  <c:v>2018.5027777777777</c:v>
                </c:pt>
                <c:pt idx="193">
                  <c:v>2018.5055555555555</c:v>
                </c:pt>
                <c:pt idx="194">
                  <c:v>2018.5083333333334</c:v>
                </c:pt>
                <c:pt idx="195">
                  <c:v>2018.5111111111112</c:v>
                </c:pt>
                <c:pt idx="196">
                  <c:v>2018.5138888888889</c:v>
                </c:pt>
                <c:pt idx="197">
                  <c:v>2018.5166666666667</c:v>
                </c:pt>
                <c:pt idx="198">
                  <c:v>2018.5194444444444</c:v>
                </c:pt>
                <c:pt idx="199">
                  <c:v>2018.5222222222221</c:v>
                </c:pt>
                <c:pt idx="200">
                  <c:v>2018.5250000000001</c:v>
                </c:pt>
                <c:pt idx="201">
                  <c:v>2018.5277777777778</c:v>
                </c:pt>
                <c:pt idx="202">
                  <c:v>2018.5305555555556</c:v>
                </c:pt>
                <c:pt idx="203">
                  <c:v>2018.5333333333333</c:v>
                </c:pt>
                <c:pt idx="204">
                  <c:v>2018.536111111111</c:v>
                </c:pt>
                <c:pt idx="205">
                  <c:v>2018.5388888888888</c:v>
                </c:pt>
                <c:pt idx="206">
                  <c:v>2018.5416666666667</c:v>
                </c:pt>
                <c:pt idx="207">
                  <c:v>2018.5444444444445</c:v>
                </c:pt>
                <c:pt idx="208">
                  <c:v>2018.5472222222222</c:v>
                </c:pt>
                <c:pt idx="209">
                  <c:v>2018.55</c:v>
                </c:pt>
                <c:pt idx="210">
                  <c:v>2018.5527777777777</c:v>
                </c:pt>
                <c:pt idx="211">
                  <c:v>2018.5555555555557</c:v>
                </c:pt>
                <c:pt idx="212">
                  <c:v>2018.5583333333334</c:v>
                </c:pt>
                <c:pt idx="213">
                  <c:v>2018.5611111111111</c:v>
                </c:pt>
                <c:pt idx="214">
                  <c:v>2018.5638888888889</c:v>
                </c:pt>
                <c:pt idx="215">
                  <c:v>2018.5666666666666</c:v>
                </c:pt>
                <c:pt idx="216">
                  <c:v>2018.5694444444443</c:v>
                </c:pt>
                <c:pt idx="217">
                  <c:v>2018.5722222222223</c:v>
                </c:pt>
                <c:pt idx="218">
                  <c:v>2018.575</c:v>
                </c:pt>
                <c:pt idx="219">
                  <c:v>2018.5777777777778</c:v>
                </c:pt>
                <c:pt idx="220">
                  <c:v>2018.5805555555555</c:v>
                </c:pt>
                <c:pt idx="221">
                  <c:v>2018.5833333333333</c:v>
                </c:pt>
                <c:pt idx="222">
                  <c:v>2018.5833333333333</c:v>
                </c:pt>
                <c:pt idx="223">
                  <c:v>2018.5861111111112</c:v>
                </c:pt>
                <c:pt idx="224">
                  <c:v>2018.588888888889</c:v>
                </c:pt>
                <c:pt idx="225">
                  <c:v>2018.5916666666667</c:v>
                </c:pt>
                <c:pt idx="226">
                  <c:v>2018.5944444444444</c:v>
                </c:pt>
                <c:pt idx="227">
                  <c:v>2018.5972222222222</c:v>
                </c:pt>
                <c:pt idx="228">
                  <c:v>2018.6</c:v>
                </c:pt>
                <c:pt idx="229">
                  <c:v>2018.6027777777779</c:v>
                </c:pt>
                <c:pt idx="230">
                  <c:v>2018.6055555555556</c:v>
                </c:pt>
                <c:pt idx="231">
                  <c:v>2018.6083333333333</c:v>
                </c:pt>
                <c:pt idx="232">
                  <c:v>2018.6111111111111</c:v>
                </c:pt>
                <c:pt idx="233">
                  <c:v>2018.6138888888888</c:v>
                </c:pt>
                <c:pt idx="234">
                  <c:v>2018.6166666666666</c:v>
                </c:pt>
                <c:pt idx="235">
                  <c:v>2018.6194444444445</c:v>
                </c:pt>
                <c:pt idx="236">
                  <c:v>2018.6222222222223</c:v>
                </c:pt>
                <c:pt idx="237">
                  <c:v>2018.625</c:v>
                </c:pt>
                <c:pt idx="238">
                  <c:v>2018.6277777777777</c:v>
                </c:pt>
                <c:pt idx="239">
                  <c:v>2018.6305555555555</c:v>
                </c:pt>
                <c:pt idx="240">
                  <c:v>2018.6333333333334</c:v>
                </c:pt>
                <c:pt idx="241">
                  <c:v>2018.6361111111112</c:v>
                </c:pt>
                <c:pt idx="242">
                  <c:v>2018.6388888888889</c:v>
                </c:pt>
                <c:pt idx="243">
                  <c:v>2018.6416666666667</c:v>
                </c:pt>
                <c:pt idx="244">
                  <c:v>2018.6444444444444</c:v>
                </c:pt>
                <c:pt idx="245">
                  <c:v>2018.6472222222221</c:v>
                </c:pt>
                <c:pt idx="246">
                  <c:v>2018.65</c:v>
                </c:pt>
                <c:pt idx="247">
                  <c:v>2018.6527777777778</c:v>
                </c:pt>
                <c:pt idx="248">
                  <c:v>2018.6555555555556</c:v>
                </c:pt>
                <c:pt idx="249">
                  <c:v>2018.6583333333333</c:v>
                </c:pt>
                <c:pt idx="250">
                  <c:v>2018.661111111111</c:v>
                </c:pt>
                <c:pt idx="251">
                  <c:v>2018.6638888888888</c:v>
                </c:pt>
                <c:pt idx="252">
                  <c:v>2018.6666666666667</c:v>
                </c:pt>
                <c:pt idx="253">
                  <c:v>2018.6666666666667</c:v>
                </c:pt>
                <c:pt idx="254">
                  <c:v>2018.6694444444445</c:v>
                </c:pt>
                <c:pt idx="255">
                  <c:v>2018.6722222222222</c:v>
                </c:pt>
                <c:pt idx="256">
                  <c:v>2018.675</c:v>
                </c:pt>
                <c:pt idx="257">
                  <c:v>2018.6777777777777</c:v>
                </c:pt>
                <c:pt idx="258">
                  <c:v>2018.6805555555557</c:v>
                </c:pt>
                <c:pt idx="259">
                  <c:v>2018.6833333333334</c:v>
                </c:pt>
                <c:pt idx="260">
                  <c:v>2018.6861111111111</c:v>
                </c:pt>
                <c:pt idx="261">
                  <c:v>2018.6888888888889</c:v>
                </c:pt>
                <c:pt idx="262">
                  <c:v>2018.6916666666666</c:v>
                </c:pt>
                <c:pt idx="263">
                  <c:v>2018.6944444444443</c:v>
                </c:pt>
                <c:pt idx="264">
                  <c:v>2018.6972222222223</c:v>
                </c:pt>
                <c:pt idx="265">
                  <c:v>2018.7</c:v>
                </c:pt>
                <c:pt idx="266">
                  <c:v>2018.7027777777778</c:v>
                </c:pt>
                <c:pt idx="267">
                  <c:v>2018.7055555555555</c:v>
                </c:pt>
                <c:pt idx="268">
                  <c:v>2018.7083333333333</c:v>
                </c:pt>
                <c:pt idx="269">
                  <c:v>2018.7111111111112</c:v>
                </c:pt>
                <c:pt idx="270">
                  <c:v>2018.713888888889</c:v>
                </c:pt>
                <c:pt idx="271">
                  <c:v>2018.7166666666667</c:v>
                </c:pt>
                <c:pt idx="272">
                  <c:v>2018.7194444444444</c:v>
                </c:pt>
                <c:pt idx="273">
                  <c:v>2018.7222222222222</c:v>
                </c:pt>
                <c:pt idx="274">
                  <c:v>2018.7249999999999</c:v>
                </c:pt>
                <c:pt idx="275">
                  <c:v>2018.7277777777779</c:v>
                </c:pt>
                <c:pt idx="276">
                  <c:v>2018.7305555555556</c:v>
                </c:pt>
                <c:pt idx="277">
                  <c:v>2018.7333333333333</c:v>
                </c:pt>
                <c:pt idx="278">
                  <c:v>2018.7361111111111</c:v>
                </c:pt>
                <c:pt idx="279">
                  <c:v>2018.7388888888888</c:v>
                </c:pt>
                <c:pt idx="280">
                  <c:v>2018.7416666666666</c:v>
                </c:pt>
                <c:pt idx="281">
                  <c:v>2018.7444444444445</c:v>
                </c:pt>
                <c:pt idx="282">
                  <c:v>2018.7472222222223</c:v>
                </c:pt>
                <c:pt idx="283">
                  <c:v>2018.75</c:v>
                </c:pt>
                <c:pt idx="284">
                  <c:v>2018.7527777777777</c:v>
                </c:pt>
                <c:pt idx="285">
                  <c:v>2018.7555555555555</c:v>
                </c:pt>
                <c:pt idx="286">
                  <c:v>2018.7583333333334</c:v>
                </c:pt>
                <c:pt idx="287">
                  <c:v>2018.7611111111112</c:v>
                </c:pt>
                <c:pt idx="288">
                  <c:v>2018.7638888888889</c:v>
                </c:pt>
                <c:pt idx="289">
                  <c:v>2018.7666666666667</c:v>
                </c:pt>
                <c:pt idx="290">
                  <c:v>2018.7694444444444</c:v>
                </c:pt>
                <c:pt idx="291">
                  <c:v>2018.7722222222221</c:v>
                </c:pt>
                <c:pt idx="292">
                  <c:v>2018.7750000000001</c:v>
                </c:pt>
                <c:pt idx="293">
                  <c:v>2018.7777777777778</c:v>
                </c:pt>
                <c:pt idx="294">
                  <c:v>2018.7805555555556</c:v>
                </c:pt>
                <c:pt idx="295">
                  <c:v>2018.7833333333333</c:v>
                </c:pt>
                <c:pt idx="296">
                  <c:v>2018.786111111111</c:v>
                </c:pt>
                <c:pt idx="297">
                  <c:v>2018.7888888888888</c:v>
                </c:pt>
                <c:pt idx="298">
                  <c:v>2018.7916666666667</c:v>
                </c:pt>
                <c:pt idx="299">
                  <c:v>2018.7944444444445</c:v>
                </c:pt>
                <c:pt idx="300">
                  <c:v>2018.7972222222222</c:v>
                </c:pt>
                <c:pt idx="301">
                  <c:v>2018.8</c:v>
                </c:pt>
                <c:pt idx="302">
                  <c:v>2018.8027777777777</c:v>
                </c:pt>
                <c:pt idx="303">
                  <c:v>2018.8055555555557</c:v>
                </c:pt>
                <c:pt idx="304">
                  <c:v>2018.8083333333334</c:v>
                </c:pt>
                <c:pt idx="305">
                  <c:v>2018.8111111111111</c:v>
                </c:pt>
                <c:pt idx="306">
                  <c:v>2018.8138888888889</c:v>
                </c:pt>
                <c:pt idx="307">
                  <c:v>2018.8166666666666</c:v>
                </c:pt>
                <c:pt idx="308">
                  <c:v>2018.8194444444443</c:v>
                </c:pt>
                <c:pt idx="309">
                  <c:v>2018.8222222222223</c:v>
                </c:pt>
                <c:pt idx="310">
                  <c:v>2018.825</c:v>
                </c:pt>
                <c:pt idx="311">
                  <c:v>2018.8277777777778</c:v>
                </c:pt>
                <c:pt idx="312">
                  <c:v>2018.8305555555555</c:v>
                </c:pt>
                <c:pt idx="313">
                  <c:v>2018.8333333333333</c:v>
                </c:pt>
                <c:pt idx="314">
                  <c:v>2018.8333333333333</c:v>
                </c:pt>
                <c:pt idx="315">
                  <c:v>2018.8361111111112</c:v>
                </c:pt>
                <c:pt idx="316">
                  <c:v>2018.838888888889</c:v>
                </c:pt>
                <c:pt idx="317">
                  <c:v>2018.8416666666667</c:v>
                </c:pt>
                <c:pt idx="318">
                  <c:v>2018.8444444444444</c:v>
                </c:pt>
                <c:pt idx="319">
                  <c:v>2018.8472222222222</c:v>
                </c:pt>
                <c:pt idx="320">
                  <c:v>2018.85</c:v>
                </c:pt>
                <c:pt idx="321">
                  <c:v>2018.8527777777779</c:v>
                </c:pt>
                <c:pt idx="322">
                  <c:v>2018.8555555555556</c:v>
                </c:pt>
                <c:pt idx="323">
                  <c:v>2018.8583333333333</c:v>
                </c:pt>
                <c:pt idx="324">
                  <c:v>2018.8611111111111</c:v>
                </c:pt>
                <c:pt idx="325">
                  <c:v>2018.8638888888888</c:v>
                </c:pt>
                <c:pt idx="326">
                  <c:v>2018.8666666666666</c:v>
                </c:pt>
                <c:pt idx="327">
                  <c:v>2018.8694444444445</c:v>
                </c:pt>
                <c:pt idx="328">
                  <c:v>2018.8722222222223</c:v>
                </c:pt>
                <c:pt idx="329">
                  <c:v>2018.875</c:v>
                </c:pt>
                <c:pt idx="330">
                  <c:v>2018.8777777777777</c:v>
                </c:pt>
                <c:pt idx="331">
                  <c:v>2018.8805555555555</c:v>
                </c:pt>
                <c:pt idx="332">
                  <c:v>2018.8833333333334</c:v>
                </c:pt>
                <c:pt idx="333">
                  <c:v>2018.8861111111112</c:v>
                </c:pt>
                <c:pt idx="334">
                  <c:v>2018.8888888888889</c:v>
                </c:pt>
                <c:pt idx="335">
                  <c:v>2018.8916666666667</c:v>
                </c:pt>
                <c:pt idx="336">
                  <c:v>2018.8944444444444</c:v>
                </c:pt>
                <c:pt idx="337">
                  <c:v>2018.8972222222221</c:v>
                </c:pt>
                <c:pt idx="338">
                  <c:v>2018.9</c:v>
                </c:pt>
                <c:pt idx="339">
                  <c:v>2018.9027777777778</c:v>
                </c:pt>
                <c:pt idx="340">
                  <c:v>2018.9055555555556</c:v>
                </c:pt>
                <c:pt idx="341">
                  <c:v>2018.9083333333333</c:v>
                </c:pt>
                <c:pt idx="342">
                  <c:v>2018.911111111111</c:v>
                </c:pt>
                <c:pt idx="343">
                  <c:v>2018.9138888888888</c:v>
                </c:pt>
                <c:pt idx="344">
                  <c:v>2018.9166666666667</c:v>
                </c:pt>
                <c:pt idx="345">
                  <c:v>2018.9194444444445</c:v>
                </c:pt>
                <c:pt idx="346">
                  <c:v>2018.9222222222222</c:v>
                </c:pt>
                <c:pt idx="347">
                  <c:v>2018.925</c:v>
                </c:pt>
                <c:pt idx="348">
                  <c:v>2018.9277777777777</c:v>
                </c:pt>
                <c:pt idx="349">
                  <c:v>2018.9305555555557</c:v>
                </c:pt>
                <c:pt idx="350">
                  <c:v>2018.9333333333334</c:v>
                </c:pt>
                <c:pt idx="351">
                  <c:v>2018.9361111111111</c:v>
                </c:pt>
                <c:pt idx="352">
                  <c:v>2018.9388888888889</c:v>
                </c:pt>
                <c:pt idx="353">
                  <c:v>2018.9416666666666</c:v>
                </c:pt>
                <c:pt idx="354">
                  <c:v>2018.9444444444443</c:v>
                </c:pt>
                <c:pt idx="355">
                  <c:v>2018.9472222222223</c:v>
                </c:pt>
                <c:pt idx="356">
                  <c:v>2018.95</c:v>
                </c:pt>
                <c:pt idx="357">
                  <c:v>2018.9527777777778</c:v>
                </c:pt>
                <c:pt idx="358">
                  <c:v>2018.9555555555555</c:v>
                </c:pt>
                <c:pt idx="359">
                  <c:v>2018.9583333333333</c:v>
                </c:pt>
                <c:pt idx="360">
                  <c:v>2018.9611111111112</c:v>
                </c:pt>
                <c:pt idx="361">
                  <c:v>2018.963888888889</c:v>
                </c:pt>
                <c:pt idx="362">
                  <c:v>2018.9666666666667</c:v>
                </c:pt>
                <c:pt idx="363">
                  <c:v>2018.9694444444444</c:v>
                </c:pt>
                <c:pt idx="364">
                  <c:v>2018.9722222222222</c:v>
                </c:pt>
                <c:pt idx="365">
                  <c:v>2019</c:v>
                </c:pt>
                <c:pt idx="366">
                  <c:v>2019.25</c:v>
                </c:pt>
                <c:pt idx="367">
                  <c:v>2019.5</c:v>
                </c:pt>
                <c:pt idx="368">
                  <c:v>2019.75</c:v>
                </c:pt>
                <c:pt idx="369">
                  <c:v>2020</c:v>
                </c:pt>
                <c:pt idx="370">
                  <c:v>2020.25</c:v>
                </c:pt>
                <c:pt idx="371">
                  <c:v>2020.5</c:v>
                </c:pt>
                <c:pt idx="372">
                  <c:v>2020.75</c:v>
                </c:pt>
                <c:pt idx="373">
                  <c:v>2021</c:v>
                </c:pt>
                <c:pt idx="374">
                  <c:v>2021.25</c:v>
                </c:pt>
                <c:pt idx="375">
                  <c:v>2021.5</c:v>
                </c:pt>
                <c:pt idx="376">
                  <c:v>2021.75</c:v>
                </c:pt>
                <c:pt idx="377">
                  <c:v>2022</c:v>
                </c:pt>
                <c:pt idx="378">
                  <c:v>2022.25</c:v>
                </c:pt>
                <c:pt idx="379">
                  <c:v>2022.5</c:v>
                </c:pt>
                <c:pt idx="380">
                  <c:v>2022.75</c:v>
                </c:pt>
                <c:pt idx="381">
                  <c:v>2023</c:v>
                </c:pt>
                <c:pt idx="382">
                  <c:v>2023.25</c:v>
                </c:pt>
                <c:pt idx="383">
                  <c:v>2023.5</c:v>
                </c:pt>
                <c:pt idx="384">
                  <c:v>2023.75</c:v>
                </c:pt>
                <c:pt idx="385">
                  <c:v>2024</c:v>
                </c:pt>
                <c:pt idx="386">
                  <c:v>2024.25</c:v>
                </c:pt>
                <c:pt idx="387">
                  <c:v>2024.5</c:v>
                </c:pt>
                <c:pt idx="388">
                  <c:v>2024.75</c:v>
                </c:pt>
                <c:pt idx="389">
                  <c:v>2025</c:v>
                </c:pt>
                <c:pt idx="390">
                  <c:v>2025.25</c:v>
                </c:pt>
                <c:pt idx="391">
                  <c:v>2025.5</c:v>
                </c:pt>
                <c:pt idx="392">
                  <c:v>2025.75</c:v>
                </c:pt>
                <c:pt idx="393">
                  <c:v>2026</c:v>
                </c:pt>
              </c:numCache>
            </c:numRef>
          </c:xVal>
          <c:yVal>
            <c:numRef>
              <c:f>'New DeltaT Analysis Dec 2017'!$L$2:$L$395</c:f>
              <c:numCache>
                <c:formatCode>0.00</c:formatCode>
                <c:ptCount val="394"/>
                <c:pt idx="0">
                  <c:v>68.958280000000002</c:v>
                </c:pt>
                <c:pt idx="1">
                  <c:v>68.958919999999992</c:v>
                </c:pt>
                <c:pt idx="2">
                  <c:v>68.95966</c:v>
                </c:pt>
                <c:pt idx="3">
                  <c:v>68.960520000000002</c:v>
                </c:pt>
                <c:pt idx="4">
                  <c:v>68.961510000000004</c:v>
                </c:pt>
                <c:pt idx="5">
                  <c:v>68.962599999999995</c:v>
                </c:pt>
                <c:pt idx="6">
                  <c:v>68.963740000000001</c:v>
                </c:pt>
                <c:pt idx="7">
                  <c:v>68.964879999999994</c:v>
                </c:pt>
                <c:pt idx="8">
                  <c:v>68.965969999999999</c:v>
                </c:pt>
                <c:pt idx="9">
                  <c:v>68.96696</c:v>
                </c:pt>
                <c:pt idx="10">
                  <c:v>68.967839999999995</c:v>
                </c:pt>
                <c:pt idx="11">
                  <c:v>68.968670000000003</c:v>
                </c:pt>
                <c:pt idx="12">
                  <c:v>68.96951</c:v>
                </c:pt>
                <c:pt idx="13">
                  <c:v>68.970420000000004</c:v>
                </c:pt>
                <c:pt idx="14">
                  <c:v>68.971429999999998</c:v>
                </c:pt>
                <c:pt idx="15">
                  <c:v>68.972560000000001</c:v>
                </c:pt>
                <c:pt idx="16">
                  <c:v>68.973779999999991</c:v>
                </c:pt>
                <c:pt idx="17">
                  <c:v>68.975039999999993</c:v>
                </c:pt>
                <c:pt idx="18">
                  <c:v>68.976259999999996</c:v>
                </c:pt>
                <c:pt idx="19">
                  <c:v>68.977409999999992</c:v>
                </c:pt>
                <c:pt idx="20">
                  <c:v>68.978449999999995</c:v>
                </c:pt>
                <c:pt idx="21">
                  <c:v>68.979349999999997</c:v>
                </c:pt>
                <c:pt idx="22">
                  <c:v>68.980130000000003</c:v>
                </c:pt>
                <c:pt idx="23">
                  <c:v>68.980789999999999</c:v>
                </c:pt>
                <c:pt idx="24">
                  <c:v>68.981359999999995</c:v>
                </c:pt>
                <c:pt idx="25">
                  <c:v>68.981870000000001</c:v>
                </c:pt>
                <c:pt idx="26">
                  <c:v>68.982379999999992</c:v>
                </c:pt>
                <c:pt idx="27">
                  <c:v>68.982929999999996</c:v>
                </c:pt>
                <c:pt idx="28">
                  <c:v>68.98357</c:v>
                </c:pt>
                <c:pt idx="29">
                  <c:v>68.984340000000003</c:v>
                </c:pt>
                <c:pt idx="30">
                  <c:v>68.985240000000005</c:v>
                </c:pt>
                <c:pt idx="31">
                  <c:v>68.986279999999994</c:v>
                </c:pt>
                <c:pt idx="32">
                  <c:v>68.987409999999997</c:v>
                </c:pt>
                <c:pt idx="33">
                  <c:v>68.988609999999994</c:v>
                </c:pt>
                <c:pt idx="34">
                  <c:v>68.989809999999991</c:v>
                </c:pt>
                <c:pt idx="35">
                  <c:v>68.990979999999993</c:v>
                </c:pt>
                <c:pt idx="36">
                  <c:v>68.992069999999998</c:v>
                </c:pt>
                <c:pt idx="37">
                  <c:v>68.993049999999997</c:v>
                </c:pt>
                <c:pt idx="38">
                  <c:v>68.993960000000001</c:v>
                </c:pt>
                <c:pt idx="39">
                  <c:v>68.99485</c:v>
                </c:pt>
                <c:pt idx="40">
                  <c:v>68.995800000000003</c:v>
                </c:pt>
                <c:pt idx="41">
                  <c:v>68.996870000000001</c:v>
                </c:pt>
                <c:pt idx="42">
                  <c:v>68.998069999999998</c:v>
                </c:pt>
                <c:pt idx="43">
                  <c:v>68.999380000000002</c:v>
                </c:pt>
                <c:pt idx="44">
                  <c:v>69.000730000000004</c:v>
                </c:pt>
                <c:pt idx="45">
                  <c:v>69.00206</c:v>
                </c:pt>
                <c:pt idx="46">
                  <c:v>69.003299999999996</c:v>
                </c:pt>
                <c:pt idx="47">
                  <c:v>69.004409999999993</c:v>
                </c:pt>
                <c:pt idx="48">
                  <c:v>69.005369999999999</c:v>
                </c:pt>
                <c:pt idx="49">
                  <c:v>69.006199999999993</c:v>
                </c:pt>
                <c:pt idx="50">
                  <c:v>69.006909999999991</c:v>
                </c:pt>
                <c:pt idx="51">
                  <c:v>69.00752</c:v>
                </c:pt>
                <c:pt idx="52">
                  <c:v>69.008089999999996</c:v>
                </c:pt>
                <c:pt idx="53">
                  <c:v>69.008669999999995</c:v>
                </c:pt>
                <c:pt idx="54">
                  <c:v>69.009289999999993</c:v>
                </c:pt>
                <c:pt idx="55">
                  <c:v>69.010009999999994</c:v>
                </c:pt>
                <c:pt idx="56">
                  <c:v>69.010849999999991</c:v>
                </c:pt>
                <c:pt idx="57">
                  <c:v>69.011839999999992</c:v>
                </c:pt>
                <c:pt idx="58">
                  <c:v>69.012969999999996</c:v>
                </c:pt>
                <c:pt idx="59">
                  <c:v>69.014209999999991</c:v>
                </c:pt>
                <c:pt idx="60">
                  <c:v>69.015529999999998</c:v>
                </c:pt>
                <c:pt idx="61">
                  <c:v>69.016869999999997</c:v>
                </c:pt>
                <c:pt idx="62">
                  <c:v>69.018180000000001</c:v>
                </c:pt>
                <c:pt idx="63">
                  <c:v>69.019409999999993</c:v>
                </c:pt>
                <c:pt idx="64">
                  <c:v>69.020560000000003</c:v>
                </c:pt>
                <c:pt idx="65">
                  <c:v>69.021630000000002</c:v>
                </c:pt>
                <c:pt idx="66">
                  <c:v>69.022669999999991</c:v>
                </c:pt>
                <c:pt idx="67">
                  <c:v>69.023740000000004</c:v>
                </c:pt>
                <c:pt idx="68">
                  <c:v>69.024919999999995</c:v>
                </c:pt>
                <c:pt idx="69">
                  <c:v>69.026240000000001</c:v>
                </c:pt>
                <c:pt idx="70">
                  <c:v>69.027709999999999</c:v>
                </c:pt>
                <c:pt idx="71">
                  <c:v>69.029269999999997</c:v>
                </c:pt>
                <c:pt idx="72">
                  <c:v>69.030869999999993</c:v>
                </c:pt>
                <c:pt idx="73">
                  <c:v>69.032409999999999</c:v>
                </c:pt>
                <c:pt idx="74">
                  <c:v>69.033860000000004</c:v>
                </c:pt>
                <c:pt idx="75">
                  <c:v>69.035179999999997</c:v>
                </c:pt>
                <c:pt idx="76">
                  <c:v>69.036360000000002</c:v>
                </c:pt>
                <c:pt idx="77">
                  <c:v>69.037419999999997</c:v>
                </c:pt>
                <c:pt idx="78">
                  <c:v>69.038380000000004</c:v>
                </c:pt>
                <c:pt idx="79">
                  <c:v>69.039289999999994</c:v>
                </c:pt>
                <c:pt idx="80">
                  <c:v>69.040199999999999</c:v>
                </c:pt>
                <c:pt idx="81">
                  <c:v>69.041150000000002</c:v>
                </c:pt>
                <c:pt idx="82">
                  <c:v>69.042189999999991</c:v>
                </c:pt>
                <c:pt idx="83">
                  <c:v>69.043350000000004</c:v>
                </c:pt>
                <c:pt idx="84">
                  <c:v>69.044659999999993</c:v>
                </c:pt>
                <c:pt idx="85">
                  <c:v>69.046129999999991</c:v>
                </c:pt>
                <c:pt idx="86">
                  <c:v>69.047740000000005</c:v>
                </c:pt>
                <c:pt idx="87">
                  <c:v>69.049440000000004</c:v>
                </c:pt>
                <c:pt idx="88">
                  <c:v>69.051169999999999</c:v>
                </c:pt>
                <c:pt idx="89">
                  <c:v>69.052869999999999</c:v>
                </c:pt>
                <c:pt idx="90">
                  <c:v>69.054479999999998</c:v>
                </c:pt>
                <c:pt idx="91">
                  <c:v>69.055979999999991</c:v>
                </c:pt>
                <c:pt idx="92">
                  <c:v>69.057389999999998</c:v>
                </c:pt>
                <c:pt idx="93">
                  <c:v>69.058750000000003</c:v>
                </c:pt>
                <c:pt idx="94">
                  <c:v>69.060109999999995</c:v>
                </c:pt>
                <c:pt idx="95">
                  <c:v>69.061549999999997</c:v>
                </c:pt>
                <c:pt idx="96">
                  <c:v>69.063109999999995</c:v>
                </c:pt>
                <c:pt idx="97">
                  <c:v>69.064809999999994</c:v>
                </c:pt>
                <c:pt idx="98">
                  <c:v>69.066639999999992</c:v>
                </c:pt>
                <c:pt idx="99">
                  <c:v>69.068539999999999</c:v>
                </c:pt>
                <c:pt idx="100">
                  <c:v>69.070430000000002</c:v>
                </c:pt>
                <c:pt idx="101">
                  <c:v>69.072249999999997</c:v>
                </c:pt>
                <c:pt idx="102">
                  <c:v>69.073939999999993</c:v>
                </c:pt>
                <c:pt idx="103">
                  <c:v>69.075479999999999</c:v>
                </c:pt>
                <c:pt idx="104">
                  <c:v>69.07687</c:v>
                </c:pt>
                <c:pt idx="105">
                  <c:v>69.078130000000002</c:v>
                </c:pt>
                <c:pt idx="106">
                  <c:v>69.079300000000003</c:v>
                </c:pt>
                <c:pt idx="107">
                  <c:v>69.080429999999993</c:v>
                </c:pt>
                <c:pt idx="108">
                  <c:v>69.081490000000002</c:v>
                </c:pt>
                <c:pt idx="109">
                  <c:v>69.082599999999999</c:v>
                </c:pt>
                <c:pt idx="110">
                  <c:v>69.08381</c:v>
                </c:pt>
                <c:pt idx="111">
                  <c:v>69.085139999999996</c:v>
                </c:pt>
                <c:pt idx="112">
                  <c:v>69.086619999999996</c:v>
                </c:pt>
                <c:pt idx="113">
                  <c:v>69.088229999999996</c:v>
                </c:pt>
                <c:pt idx="114">
                  <c:v>69.089950000000002</c:v>
                </c:pt>
                <c:pt idx="115">
                  <c:v>69.091719999999995</c:v>
                </c:pt>
                <c:pt idx="116">
                  <c:v>69.093469999999996</c:v>
                </c:pt>
                <c:pt idx="117">
                  <c:v>69.095129999999997</c:v>
                </c:pt>
                <c:pt idx="118">
                  <c:v>69.09666</c:v>
                </c:pt>
                <c:pt idx="119">
                  <c:v>69.098060000000004</c:v>
                </c:pt>
                <c:pt idx="120">
                  <c:v>69.099350000000001</c:v>
                </c:pt>
                <c:pt idx="121">
                  <c:v>69.1006</c:v>
                </c:pt>
                <c:pt idx="122">
                  <c:v>69.101879999999994</c:v>
                </c:pt>
                <c:pt idx="123">
                  <c:v>69.10324</c:v>
                </c:pt>
                <c:pt idx="124">
                  <c:v>69.10472</c:v>
                </c:pt>
                <c:pt idx="125">
                  <c:v>69.106300000000005</c:v>
                </c:pt>
                <c:pt idx="126">
                  <c:v>69.107950000000002</c:v>
                </c:pt>
                <c:pt idx="127">
                  <c:v>69.109619999999993</c:v>
                </c:pt>
                <c:pt idx="128">
                  <c:v>69.111220000000003</c:v>
                </c:pt>
                <c:pt idx="129">
                  <c:v>69.112709999999993</c:v>
                </c:pt>
                <c:pt idx="130">
                  <c:v>69.114049999999992</c:v>
                </c:pt>
                <c:pt idx="131">
                  <c:v>69.115229999999997</c:v>
                </c:pt>
                <c:pt idx="132">
                  <c:v>69.116259999999997</c:v>
                </c:pt>
                <c:pt idx="133">
                  <c:v>69.117179999999991</c:v>
                </c:pt>
                <c:pt idx="134">
                  <c:v>69.118009999999998</c:v>
                </c:pt>
                <c:pt idx="135">
                  <c:v>69.118809999999996</c:v>
                </c:pt>
                <c:pt idx="136">
                  <c:v>69.119630000000001</c:v>
                </c:pt>
                <c:pt idx="137">
                  <c:v>69.120519999999999</c:v>
                </c:pt>
                <c:pt idx="138">
                  <c:v>69.121510000000001</c:v>
                </c:pt>
                <c:pt idx="139">
                  <c:v>69.122619999999998</c:v>
                </c:pt>
                <c:pt idx="140">
                  <c:v>69.123850000000004</c:v>
                </c:pt>
                <c:pt idx="141">
                  <c:v>69.125199999999992</c:v>
                </c:pt>
                <c:pt idx="142">
                  <c:v>69.126629999999992</c:v>
                </c:pt>
                <c:pt idx="143">
                  <c:v>69.128069999999994</c:v>
                </c:pt>
                <c:pt idx="144">
                  <c:v>69.129449999999991</c:v>
                </c:pt>
                <c:pt idx="145">
                  <c:v>69.130709999999993</c:v>
                </c:pt>
                <c:pt idx="146">
                  <c:v>69.131810000000002</c:v>
                </c:pt>
                <c:pt idx="147">
                  <c:v>69.13279</c:v>
                </c:pt>
                <c:pt idx="148">
                  <c:v>69.133679999999998</c:v>
                </c:pt>
                <c:pt idx="149">
                  <c:v>69.134569999999997</c:v>
                </c:pt>
                <c:pt idx="150">
                  <c:v>69.13552</c:v>
                </c:pt>
                <c:pt idx="151">
                  <c:v>69.136560000000003</c:v>
                </c:pt>
                <c:pt idx="152">
                  <c:v>69.137680000000003</c:v>
                </c:pt>
                <c:pt idx="153">
                  <c:v>69.138869999999997</c:v>
                </c:pt>
                <c:pt idx="154">
                  <c:v>69.140069999999994</c:v>
                </c:pt>
                <c:pt idx="155">
                  <c:v>69.141210000000001</c:v>
                </c:pt>
                <c:pt idx="156">
                  <c:v>69.142259999999993</c:v>
                </c:pt>
                <c:pt idx="157">
                  <c:v>69.143159999999995</c:v>
                </c:pt>
                <c:pt idx="158">
                  <c:v>69.143900000000002</c:v>
                </c:pt>
                <c:pt idx="159">
                  <c:v>69.14448999999999</c:v>
                </c:pt>
                <c:pt idx="160">
                  <c:v>69.144949999999994</c:v>
                </c:pt>
                <c:pt idx="161">
                  <c:v>69.145319999999998</c:v>
                </c:pt>
                <c:pt idx="162">
                  <c:v>69.145629999999997</c:v>
                </c:pt>
                <c:pt idx="163">
                  <c:v>69.145939999999996</c:v>
                </c:pt>
                <c:pt idx="164">
                  <c:v>69.146289999999993</c:v>
                </c:pt>
                <c:pt idx="165">
                  <c:v>69.146729999999991</c:v>
                </c:pt>
                <c:pt idx="166">
                  <c:v>69.147269999999992</c:v>
                </c:pt>
                <c:pt idx="167">
                  <c:v>69.147930000000002</c:v>
                </c:pt>
                <c:pt idx="168">
                  <c:v>69.148699999999991</c:v>
                </c:pt>
                <c:pt idx="169">
                  <c:v>69.149549999999991</c:v>
                </c:pt>
                <c:pt idx="170">
                  <c:v>69.150440000000003</c:v>
                </c:pt>
                <c:pt idx="171">
                  <c:v>69.151319999999998</c:v>
                </c:pt>
                <c:pt idx="172">
                  <c:v>69.152100000000004</c:v>
                </c:pt>
                <c:pt idx="173">
                  <c:v>69.152749999999997</c:v>
                </c:pt>
                <c:pt idx="174">
                  <c:v>69.153260000000003</c:v>
                </c:pt>
                <c:pt idx="175">
                  <c:v>69.153660000000002</c:v>
                </c:pt>
                <c:pt idx="176">
                  <c:v>69.154020000000003</c:v>
                </c:pt>
                <c:pt idx="177">
                  <c:v>69.154429999999991</c:v>
                </c:pt>
                <c:pt idx="178">
                  <c:v>69.154920000000004</c:v>
                </c:pt>
                <c:pt idx="179">
                  <c:v>69.15549</c:v>
                </c:pt>
                <c:pt idx="180">
                  <c:v>69.156109999999998</c:v>
                </c:pt>
                <c:pt idx="181">
                  <c:v>69.156739999999999</c:v>
                </c:pt>
                <c:pt idx="182">
                  <c:v>69.157290000000003</c:v>
                </c:pt>
                <c:pt idx="183">
                  <c:v>69.157730000000001</c:v>
                </c:pt>
                <c:pt idx="184">
                  <c:v>69.158010000000004</c:v>
                </c:pt>
                <c:pt idx="185">
                  <c:v>69.158119999999997</c:v>
                </c:pt>
                <c:pt idx="186">
                  <c:v>69.158069999999995</c:v>
                </c:pt>
                <c:pt idx="187">
                  <c:v>69.157879999999992</c:v>
                </c:pt>
                <c:pt idx="188">
                  <c:v>69.157609999999991</c:v>
                </c:pt>
                <c:pt idx="189">
                  <c:v>69.157299999999992</c:v>
                </c:pt>
                <c:pt idx="190">
                  <c:v>69.15701</c:v>
                </c:pt>
                <c:pt idx="191">
                  <c:v>69.156809999999993</c:v>
                </c:pt>
                <c:pt idx="192">
                  <c:v>69.156750000000002</c:v>
                </c:pt>
                <c:pt idx="193">
                  <c:v>69.156829999999999</c:v>
                </c:pt>
                <c:pt idx="194">
                  <c:v>69.157070000000004</c:v>
                </c:pt>
                <c:pt idx="195">
                  <c:v>69.157439999999994</c:v>
                </c:pt>
                <c:pt idx="196">
                  <c:v>69.157920000000004</c:v>
                </c:pt>
                <c:pt idx="197">
                  <c:v>69.158459999999991</c:v>
                </c:pt>
                <c:pt idx="198">
                  <c:v>69.159019999999998</c:v>
                </c:pt>
                <c:pt idx="199">
                  <c:v>69.159530000000004</c:v>
                </c:pt>
                <c:pt idx="200">
                  <c:v>69.159949999999995</c:v>
                </c:pt>
                <c:pt idx="201">
                  <c:v>69.160240000000002</c:v>
                </c:pt>
                <c:pt idx="202">
                  <c:v>69.160429999999991</c:v>
                </c:pt>
                <c:pt idx="203">
                  <c:v>69.160579999999996</c:v>
                </c:pt>
                <c:pt idx="204">
                  <c:v>69.160789999999992</c:v>
                </c:pt>
                <c:pt idx="205">
                  <c:v>69.16113</c:v>
                </c:pt>
                <c:pt idx="206">
                  <c:v>69.161619999999999</c:v>
                </c:pt>
                <c:pt idx="207">
                  <c:v>69.16225</c:v>
                </c:pt>
                <c:pt idx="208">
                  <c:v>69.162970000000001</c:v>
                </c:pt>
                <c:pt idx="209">
                  <c:v>69.163699999999992</c:v>
                </c:pt>
                <c:pt idx="210">
                  <c:v>69.164369999999991</c:v>
                </c:pt>
                <c:pt idx="211">
                  <c:v>69.164959999999994</c:v>
                </c:pt>
                <c:pt idx="212">
                  <c:v>69.165430000000001</c:v>
                </c:pt>
                <c:pt idx="213">
                  <c:v>69.165790000000001</c:v>
                </c:pt>
                <c:pt idx="214">
                  <c:v>69.166060000000002</c:v>
                </c:pt>
                <c:pt idx="215">
                  <c:v>69.166269999999997</c:v>
                </c:pt>
                <c:pt idx="216">
                  <c:v>69.166449999999998</c:v>
                </c:pt>
                <c:pt idx="217">
                  <c:v>69.166640000000001</c:v>
                </c:pt>
                <c:pt idx="218">
                  <c:v>69.166879999999992</c:v>
                </c:pt>
                <c:pt idx="219">
                  <c:v>69.167169999999999</c:v>
                </c:pt>
                <c:pt idx="220">
                  <c:v>69.167519999999996</c:v>
                </c:pt>
                <c:pt idx="221">
                  <c:v>69.16794999999999</c:v>
                </c:pt>
                <c:pt idx="222">
                  <c:v>69.168430000000001</c:v>
                </c:pt>
                <c:pt idx="223">
                  <c:v>69.168989999999994</c:v>
                </c:pt>
                <c:pt idx="224">
                  <c:v>69.169690000000003</c:v>
                </c:pt>
                <c:pt idx="225">
                  <c:v>69.170450000000002</c:v>
                </c:pt>
                <c:pt idx="226">
                  <c:v>69.171189999999996</c:v>
                </c:pt>
                <c:pt idx="227">
                  <c:v>69.171849999999992</c:v>
                </c:pt>
                <c:pt idx="228">
                  <c:v>69.172370000000001</c:v>
                </c:pt>
                <c:pt idx="229">
                  <c:v>69.17277</c:v>
                </c:pt>
                <c:pt idx="230">
                  <c:v>69.17313</c:v>
                </c:pt>
                <c:pt idx="231">
                  <c:v>69.173540000000003</c:v>
                </c:pt>
                <c:pt idx="232">
                  <c:v>69.174120000000002</c:v>
                </c:pt>
                <c:pt idx="233">
                  <c:v>69.17492</c:v>
                </c:pt>
                <c:pt idx="234">
                  <c:v>69.175910000000002</c:v>
                </c:pt>
                <c:pt idx="235">
                  <c:v>69.176940000000002</c:v>
                </c:pt>
                <c:pt idx="236">
                  <c:v>69.177989999999994</c:v>
                </c:pt>
                <c:pt idx="237">
                  <c:v>69.179019999999994</c:v>
                </c:pt>
                <c:pt idx="238">
                  <c:v>69.179900000000004</c:v>
                </c:pt>
                <c:pt idx="239">
                  <c:v>69.180610000000001</c:v>
                </c:pt>
                <c:pt idx="240">
                  <c:v>69.181129999999996</c:v>
                </c:pt>
                <c:pt idx="241">
                  <c:v>69.181470000000004</c:v>
                </c:pt>
                <c:pt idx="242">
                  <c:v>69.18168</c:v>
                </c:pt>
                <c:pt idx="243">
                  <c:v>69.181929999999994</c:v>
                </c:pt>
                <c:pt idx="244">
                  <c:v>69.182199999999995</c:v>
                </c:pt>
                <c:pt idx="245">
                  <c:v>69.182450000000003</c:v>
                </c:pt>
                <c:pt idx="246">
                  <c:v>69.18271</c:v>
                </c:pt>
                <c:pt idx="247">
                  <c:v>69.183059999999998</c:v>
                </c:pt>
                <c:pt idx="248">
                  <c:v>69.183570000000003</c:v>
                </c:pt>
                <c:pt idx="249">
                  <c:v>69.184240000000003</c:v>
                </c:pt>
                <c:pt idx="250">
                  <c:v>69.185009999999991</c:v>
                </c:pt>
                <c:pt idx="251">
                  <c:v>69.185850000000002</c:v>
                </c:pt>
                <c:pt idx="252">
                  <c:v>69.186769999999996</c:v>
                </c:pt>
                <c:pt idx="253">
                  <c:v>69.187719999999999</c:v>
                </c:pt>
                <c:pt idx="254">
                  <c:v>69.188729999999993</c:v>
                </c:pt>
                <c:pt idx="255">
                  <c:v>69.189660000000003</c:v>
                </c:pt>
                <c:pt idx="256">
                  <c:v>69.190519999999992</c:v>
                </c:pt>
                <c:pt idx="257">
                  <c:v>69.19135</c:v>
                </c:pt>
                <c:pt idx="258">
                  <c:v>69.192170000000004</c:v>
                </c:pt>
                <c:pt idx="259">
                  <c:v>69.193079999999995</c:v>
                </c:pt>
                <c:pt idx="260">
                  <c:v>69.194119999999998</c:v>
                </c:pt>
                <c:pt idx="261">
                  <c:v>69.195439999999991</c:v>
                </c:pt>
                <c:pt idx="262">
                  <c:v>69.196960000000004</c:v>
                </c:pt>
                <c:pt idx="263">
                  <c:v>69.198589999999996</c:v>
                </c:pt>
                <c:pt idx="264">
                  <c:v>69.200159999999997</c:v>
                </c:pt>
                <c:pt idx="265">
                  <c:v>69.201560000000001</c:v>
                </c:pt>
                <c:pt idx="266">
                  <c:v>69.202799999999996</c:v>
                </c:pt>
                <c:pt idx="267">
                  <c:v>69.20384</c:v>
                </c:pt>
                <c:pt idx="268">
                  <c:v>69.204639999999998</c:v>
                </c:pt>
                <c:pt idx="269">
                  <c:v>69.205199999999991</c:v>
                </c:pt>
                <c:pt idx="270">
                  <c:v>69.205649999999991</c:v>
                </c:pt>
                <c:pt idx="271">
                  <c:v>69.206109999999995</c:v>
                </c:pt>
                <c:pt idx="272">
                  <c:v>69.206620000000001</c:v>
                </c:pt>
                <c:pt idx="273">
                  <c:v>69.207189999999997</c:v>
                </c:pt>
                <c:pt idx="274">
                  <c:v>69.207859999999997</c:v>
                </c:pt>
                <c:pt idx="275">
                  <c:v>69.208579999999998</c:v>
                </c:pt>
                <c:pt idx="276">
                  <c:v>69.209469999999996</c:v>
                </c:pt>
                <c:pt idx="277">
                  <c:v>69.210470000000001</c:v>
                </c:pt>
                <c:pt idx="278">
                  <c:v>69.211609999999993</c:v>
                </c:pt>
                <c:pt idx="279">
                  <c:v>69.21284</c:v>
                </c:pt>
                <c:pt idx="280">
                  <c:v>69.214029999999994</c:v>
                </c:pt>
                <c:pt idx="281">
                  <c:v>69.215170000000001</c:v>
                </c:pt>
                <c:pt idx="282">
                  <c:v>69.216239999999999</c:v>
                </c:pt>
                <c:pt idx="283">
                  <c:v>69.217190000000002</c:v>
                </c:pt>
                <c:pt idx="284">
                  <c:v>69.218059999999994</c:v>
                </c:pt>
                <c:pt idx="285">
                  <c:v>69.218959999999996</c:v>
                </c:pt>
                <c:pt idx="286">
                  <c:v>69.219929999999991</c:v>
                </c:pt>
                <c:pt idx="287">
                  <c:v>69.221029999999999</c:v>
                </c:pt>
                <c:pt idx="288">
                  <c:v>69.222380000000001</c:v>
                </c:pt>
                <c:pt idx="289">
                  <c:v>69.223869999999991</c:v>
                </c:pt>
                <c:pt idx="290">
                  <c:v>69.225459999999998</c:v>
                </c:pt>
                <c:pt idx="291">
                  <c:v>69.227090000000004</c:v>
                </c:pt>
                <c:pt idx="292">
                  <c:v>69.228639999999999</c:v>
                </c:pt>
                <c:pt idx="293">
                  <c:v>69.230049999999991</c:v>
                </c:pt>
                <c:pt idx="294">
                  <c:v>69.231300000000005</c:v>
                </c:pt>
                <c:pt idx="295">
                  <c:v>69.232389999999995</c:v>
                </c:pt>
                <c:pt idx="296">
                  <c:v>69.233379999999997</c:v>
                </c:pt>
                <c:pt idx="297">
                  <c:v>69.234319999999997</c:v>
                </c:pt>
                <c:pt idx="298">
                  <c:v>69.235209999999995</c:v>
                </c:pt>
                <c:pt idx="299">
                  <c:v>69.23603</c:v>
                </c:pt>
                <c:pt idx="300">
                  <c:v>69.236859999999993</c:v>
                </c:pt>
                <c:pt idx="301">
                  <c:v>69.237780000000001</c:v>
                </c:pt>
                <c:pt idx="302">
                  <c:v>69.238839999999996</c:v>
                </c:pt>
                <c:pt idx="303">
                  <c:v>69.240049999999997</c:v>
                </c:pt>
                <c:pt idx="304">
                  <c:v>69.24136</c:v>
                </c:pt>
                <c:pt idx="305">
                  <c:v>69.242729999999995</c:v>
                </c:pt>
                <c:pt idx="306">
                  <c:v>69.244169999999997</c:v>
                </c:pt>
                <c:pt idx="307">
                  <c:v>69.245589999999993</c:v>
                </c:pt>
                <c:pt idx="308">
                  <c:v>69.24691</c:v>
                </c:pt>
                <c:pt idx="309">
                  <c:v>69.248089999999991</c:v>
                </c:pt>
                <c:pt idx="310">
                  <c:v>69.249179999999996</c:v>
                </c:pt>
                <c:pt idx="311">
                  <c:v>69.25018</c:v>
                </c:pt>
                <c:pt idx="312">
                  <c:v>69.251089999999991</c:v>
                </c:pt>
                <c:pt idx="313">
                  <c:v>69.252009999999999</c:v>
                </c:pt>
                <c:pt idx="314">
                  <c:v>69.253069999999994</c:v>
                </c:pt>
                <c:pt idx="315">
                  <c:v>69.254319999999993</c:v>
                </c:pt>
                <c:pt idx="316">
                  <c:v>69.255799999999994</c:v>
                </c:pt>
                <c:pt idx="317">
                  <c:v>69.257390000000001</c:v>
                </c:pt>
                <c:pt idx="318">
                  <c:v>69.259079999999997</c:v>
                </c:pt>
                <c:pt idx="319">
                  <c:v>69.26079</c:v>
                </c:pt>
                <c:pt idx="320">
                  <c:v>69.262439999999998</c:v>
                </c:pt>
                <c:pt idx="321">
                  <c:v>69.263989999999993</c:v>
                </c:pt>
                <c:pt idx="322">
                  <c:v>69.26549</c:v>
                </c:pt>
                <c:pt idx="323">
                  <c:v>69.26688</c:v>
                </c:pt>
                <c:pt idx="324">
                  <c:v>69.268149999999991</c:v>
                </c:pt>
                <c:pt idx="325">
                  <c:v>69.269319999999993</c:v>
                </c:pt>
                <c:pt idx="326">
                  <c:v>69.270449999999997</c:v>
                </c:pt>
                <c:pt idx="327">
                  <c:v>69.271569999999997</c:v>
                </c:pt>
                <c:pt idx="328">
                  <c:v>69.272719999999993</c:v>
                </c:pt>
                <c:pt idx="329">
                  <c:v>69.273929999999993</c:v>
                </c:pt>
                <c:pt idx="330">
                  <c:v>69.275229999999993</c:v>
                </c:pt>
                <c:pt idx="331">
                  <c:v>69.276619999999994</c:v>
                </c:pt>
                <c:pt idx="332">
                  <c:v>69.278099999999995</c:v>
                </c:pt>
                <c:pt idx="333">
                  <c:v>69.279659999999993</c:v>
                </c:pt>
                <c:pt idx="334">
                  <c:v>69.281210000000002</c:v>
                </c:pt>
                <c:pt idx="335">
                  <c:v>69.282699999999991</c:v>
                </c:pt>
                <c:pt idx="336">
                  <c:v>69.284089999999992</c:v>
                </c:pt>
                <c:pt idx="337">
                  <c:v>69.285330000000002</c:v>
                </c:pt>
                <c:pt idx="338">
                  <c:v>69.286429999999996</c:v>
                </c:pt>
                <c:pt idx="339">
                  <c:v>69.287449999999993</c:v>
                </c:pt>
                <c:pt idx="340">
                  <c:v>69.288449999999997</c:v>
                </c:pt>
                <c:pt idx="341">
                  <c:v>69.289549999999991</c:v>
                </c:pt>
                <c:pt idx="342">
                  <c:v>69.290759999999992</c:v>
                </c:pt>
                <c:pt idx="343">
                  <c:v>69.29213</c:v>
                </c:pt>
                <c:pt idx="344">
                  <c:v>69.293629999999993</c:v>
                </c:pt>
                <c:pt idx="345">
                  <c:v>69.29522</c:v>
                </c:pt>
                <c:pt idx="346">
                  <c:v>69.29683</c:v>
                </c:pt>
                <c:pt idx="347">
                  <c:v>69.298369999999991</c:v>
                </c:pt>
                <c:pt idx="348">
                  <c:v>69.299809999999994</c:v>
                </c:pt>
                <c:pt idx="349">
                  <c:v>69.301079999999999</c:v>
                </c:pt>
                <c:pt idx="350">
                  <c:v>69.302149999999997</c:v>
                </c:pt>
                <c:pt idx="351">
                  <c:v>69.303029999999993</c:v>
                </c:pt>
                <c:pt idx="352">
                  <c:v>69.303829999999991</c:v>
                </c:pt>
                <c:pt idx="353">
                  <c:v>69.304580000000001</c:v>
                </c:pt>
                <c:pt idx="354">
                  <c:v>69.305399999999992</c:v>
                </c:pt>
                <c:pt idx="355">
                  <c:v>69.306299999999993</c:v>
                </c:pt>
                <c:pt idx="356">
                  <c:v>69.307289999999995</c:v>
                </c:pt>
                <c:pt idx="357">
                  <c:v>69.30838</c:v>
                </c:pt>
                <c:pt idx="358">
                  <c:v>69.30959</c:v>
                </c:pt>
                <c:pt idx="359">
                  <c:v>69.310900000000004</c:v>
                </c:pt>
                <c:pt idx="360">
                  <c:v>69.312290000000004</c:v>
                </c:pt>
                <c:pt idx="361">
                  <c:v>69.313769999999991</c:v>
                </c:pt>
                <c:pt idx="362">
                  <c:v>69.315269999999998</c:v>
                </c:pt>
                <c:pt idx="363">
                  <c:v>69.316689999999994</c:v>
                </c:pt>
                <c:pt idx="364">
                  <c:v>69.318010000000001</c:v>
                </c:pt>
                <c:pt idx="365">
                  <c:v>69.5</c:v>
                </c:pt>
                <c:pt idx="366">
                  <c:v>69.599999999999994</c:v>
                </c:pt>
                <c:pt idx="367">
                  <c:v>69.7</c:v>
                </c:pt>
                <c:pt idx="368">
                  <c:v>69.8</c:v>
                </c:pt>
                <c:pt idx="369">
                  <c:v>69.900000000000006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71</c:v>
                </c:pt>
                <c:pt idx="380">
                  <c:v>71</c:v>
                </c:pt>
                <c:pt idx="381">
                  <c:v>71</c:v>
                </c:pt>
                <c:pt idx="382">
                  <c:v>71</c:v>
                </c:pt>
                <c:pt idx="383">
                  <c:v>71</c:v>
                </c:pt>
                <c:pt idx="384">
                  <c:v>71</c:v>
                </c:pt>
                <c:pt idx="385">
                  <c:v>71</c:v>
                </c:pt>
                <c:pt idx="386">
                  <c:v>71</c:v>
                </c:pt>
                <c:pt idx="387">
                  <c:v>71</c:v>
                </c:pt>
                <c:pt idx="388">
                  <c:v>71</c:v>
                </c:pt>
                <c:pt idx="389">
                  <c:v>71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8-44D7-AD63-EF614042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87320"/>
        <c:axId val="636691256"/>
      </c:scatterChart>
      <c:valAx>
        <c:axId val="63668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91256"/>
        <c:crosses val="autoZero"/>
        <c:crossBetween val="midCat"/>
      </c:valAx>
      <c:valAx>
        <c:axId val="63669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8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17</xdr:row>
      <xdr:rowOff>186016</xdr:rowOff>
    </xdr:from>
    <xdr:to>
      <xdr:col>31</xdr:col>
      <xdr:colOff>504263</xdr:colOff>
      <xdr:row>48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B7726-5CF9-4900-BCE5-D66D1A494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582706</xdr:colOff>
      <xdr:row>5</xdr:row>
      <xdr:rowOff>129986</xdr:rowOff>
    </xdr:from>
    <xdr:to>
      <xdr:col>31</xdr:col>
      <xdr:colOff>481852</xdr:colOff>
      <xdr:row>36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27982-5B14-4D40-AFD8-B4B2EBD80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311726</xdr:colOff>
      <xdr:row>1</xdr:row>
      <xdr:rowOff>128155</xdr:rowOff>
    </xdr:from>
    <xdr:to>
      <xdr:col>25</xdr:col>
      <xdr:colOff>428625</xdr:colOff>
      <xdr:row>34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5</xdr:row>
      <xdr:rowOff>129986</xdr:rowOff>
    </xdr:from>
    <xdr:to>
      <xdr:col>30</xdr:col>
      <xdr:colOff>481852</xdr:colOff>
      <xdr:row>36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DF6E6-8A0B-40FC-BC60-3FA4BE4AF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5</xdr:row>
      <xdr:rowOff>129986</xdr:rowOff>
    </xdr:from>
    <xdr:to>
      <xdr:col>30</xdr:col>
      <xdr:colOff>481852</xdr:colOff>
      <xdr:row>36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78AC3-88E7-410B-9973-9633DA34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581838</xdr:colOff>
      <xdr:row>4</xdr:row>
      <xdr:rowOff>174734</xdr:rowOff>
    </xdr:from>
    <xdr:to>
      <xdr:col>30</xdr:col>
      <xdr:colOff>451953</xdr:colOff>
      <xdr:row>35</xdr:row>
      <xdr:rowOff>160447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37E7A-BB28-4A15-8541-6CE4318B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E7DB-A63B-45F4-BC8F-78C0350B729A}">
  <dimension ref="A1:AN388"/>
  <sheetViews>
    <sheetView tabSelected="1" zoomScale="85" zoomScaleNormal="85" workbookViewId="0">
      <selection activeCell="S56" sqref="S56"/>
    </sheetView>
  </sheetViews>
  <sheetFormatPr defaultRowHeight="15"/>
  <cols>
    <col min="2" max="4" width="9.140625" style="36"/>
    <col min="5" max="5" width="14.5703125" style="37" customWidth="1"/>
    <col min="8" max="8" width="13.5703125" style="45" customWidth="1"/>
    <col min="9" max="9" width="14.7109375" style="36" customWidth="1"/>
    <col min="10" max="10" width="9.140625" style="49"/>
    <col min="11" max="11" width="3" style="49" customWidth="1"/>
    <col min="12" max="12" width="13" style="52" customWidth="1"/>
    <col min="13" max="13" width="9.140625" style="51"/>
    <col min="14" max="14" width="14.7109375" style="51" bestFit="1" customWidth="1"/>
    <col min="15" max="17" width="9.140625" style="45"/>
    <col min="19" max="19" width="24" style="47" bestFit="1" customWidth="1"/>
  </cols>
  <sheetData>
    <row r="1" spans="1:21">
      <c r="B1" s="39" t="s">
        <v>2</v>
      </c>
      <c r="C1" s="39" t="s">
        <v>3</v>
      </c>
      <c r="D1" s="39" t="s">
        <v>32</v>
      </c>
      <c r="E1" s="40" t="s">
        <v>22</v>
      </c>
      <c r="F1" s="41" t="s">
        <v>23</v>
      </c>
      <c r="G1" s="42" t="s">
        <v>24</v>
      </c>
      <c r="H1" s="44" t="s">
        <v>25</v>
      </c>
      <c r="I1" s="39" t="s">
        <v>34</v>
      </c>
      <c r="J1" s="48" t="s">
        <v>33</v>
      </c>
      <c r="L1" s="48" t="s">
        <v>38</v>
      </c>
      <c r="M1" s="50" t="s">
        <v>35</v>
      </c>
      <c r="N1" s="50" t="s">
        <v>39</v>
      </c>
      <c r="O1" s="44" t="s">
        <v>40</v>
      </c>
      <c r="P1" s="44"/>
      <c r="Q1" s="44"/>
    </row>
    <row r="2" spans="1:21">
      <c r="A2" s="56"/>
      <c r="B2">
        <v>2023</v>
      </c>
      <c r="C2">
        <v>8</v>
      </c>
      <c r="D2">
        <v>18</v>
      </c>
      <c r="E2">
        <v>60174</v>
      </c>
      <c r="F2">
        <v>0.28499999999999998</v>
      </c>
      <c r="G2">
        <v>0.44319999999999998</v>
      </c>
      <c r="H2">
        <v>-5.0499999999999998E-3</v>
      </c>
      <c r="I2" s="36">
        <v>37</v>
      </c>
      <c r="J2" s="51">
        <f>I2+32.184</f>
        <v>69.183999999999997</v>
      </c>
      <c r="L2" s="52">
        <f>B2+((C2-1) + (D2-1)/30)/12</f>
        <v>2023.6305555555555</v>
      </c>
      <c r="M2" s="51">
        <f t="shared" ref="M2:M65" si="0">J2-H2</f>
        <v>69.189049999999995</v>
      </c>
      <c r="N2" s="51">
        <f>$S$51*POWER(E2,5)+ $S$52*POWER(E2,4) + $S$53*POWER(E2,3) + $S$54*POWER(E2,2) + $S$55*E2 +$S$56</f>
        <v>69.186631130985916</v>
      </c>
      <c r="O2" s="45">
        <f>M2-N2</f>
        <v>2.4188690140789504E-3</v>
      </c>
    </row>
    <row r="3" spans="1:21">
      <c r="A3" s="56"/>
      <c r="B3">
        <v>2023</v>
      </c>
      <c r="C3">
        <v>8</v>
      </c>
      <c r="D3">
        <v>19</v>
      </c>
      <c r="E3">
        <v>60175</v>
      </c>
      <c r="F3">
        <v>0.28589999999999999</v>
      </c>
      <c r="G3">
        <v>0.44119999999999998</v>
      </c>
      <c r="H3">
        <v>-4.6600000000000001E-3</v>
      </c>
      <c r="I3" s="36">
        <v>37</v>
      </c>
      <c r="J3" s="51">
        <f t="shared" ref="J3:J66" si="1">I3+32.184</f>
        <v>69.183999999999997</v>
      </c>
      <c r="L3" s="52">
        <f t="shared" ref="L3:L66" si="2">B3+((C3-1) + (D3-1)/30)/12</f>
        <v>2023.6333333333334</v>
      </c>
      <c r="M3" s="51">
        <f t="shared" si="0"/>
        <v>69.188659999999999</v>
      </c>
      <c r="N3" s="51">
        <f>$S$51*POWER(E3,5)+ $S$52*POWER(E3,4) + $S$53*POWER(E3,3) + $S$54*POWER(E3,2) + $S$55*E3 +$S$56</f>
        <v>69.186531058512628</v>
      </c>
      <c r="O3" s="45">
        <f t="shared" ref="O3:O66" si="3">M3-N3</f>
        <v>2.1289414873706392E-3</v>
      </c>
      <c r="R3" s="43" t="s">
        <v>58</v>
      </c>
      <c r="U3" t="s">
        <v>57</v>
      </c>
    </row>
    <row r="4" spans="1:21">
      <c r="A4" s="56"/>
      <c r="B4">
        <v>2023</v>
      </c>
      <c r="C4">
        <v>8</v>
      </c>
      <c r="D4">
        <v>20</v>
      </c>
      <c r="E4">
        <v>60176</v>
      </c>
      <c r="F4">
        <v>0.28689999999999999</v>
      </c>
      <c r="G4">
        <v>0.439</v>
      </c>
      <c r="H4">
        <v>-4.3400000000000001E-3</v>
      </c>
      <c r="I4" s="36">
        <v>37</v>
      </c>
      <c r="J4" s="51">
        <f t="shared" si="1"/>
        <v>69.183999999999997</v>
      </c>
      <c r="L4" s="52">
        <f t="shared" si="2"/>
        <v>2023.6361111111112</v>
      </c>
      <c r="M4" s="51">
        <f t="shared" si="0"/>
        <v>69.188339999999997</v>
      </c>
      <c r="N4" s="51">
        <f>$S$51*POWER(E4,5)+ $S$52*POWER(E4,4) + $S$53*POWER(E4,3) + $S$54*POWER(E4,2) + $S$55*E4 +$S$56</f>
        <v>69.186437380500138</v>
      </c>
      <c r="O4" s="45">
        <f t="shared" si="3"/>
        <v>1.9026194998588153E-3</v>
      </c>
      <c r="R4" s="43" t="s">
        <v>43</v>
      </c>
    </row>
    <row r="5" spans="1:21">
      <c r="A5" s="56"/>
      <c r="B5">
        <v>2023</v>
      </c>
      <c r="C5">
        <v>8</v>
      </c>
      <c r="D5">
        <v>21</v>
      </c>
      <c r="E5">
        <v>60177</v>
      </c>
      <c r="F5">
        <v>0.28799999999999998</v>
      </c>
      <c r="G5">
        <v>0.43690000000000001</v>
      </c>
      <c r="H5">
        <v>-4.0400000000000002E-3</v>
      </c>
      <c r="I5" s="36">
        <v>37</v>
      </c>
      <c r="J5" s="51">
        <f t="shared" si="1"/>
        <v>69.183999999999997</v>
      </c>
      <c r="L5" s="52">
        <f t="shared" si="2"/>
        <v>2023.6388888888889</v>
      </c>
      <c r="M5" s="51">
        <f t="shared" si="0"/>
        <v>69.188040000000001</v>
      </c>
      <c r="N5" s="51">
        <f>$S$51*POWER(E5,5)+ $S$52*POWER(E5,4) + $S$53*POWER(E5,3) + $S$54*POWER(E5,2) + $S$55*E5 +$S$56</f>
        <v>69.186350049450994</v>
      </c>
      <c r="O5" s="45">
        <f t="shared" si="3"/>
        <v>1.6899505490073352E-3</v>
      </c>
    </row>
    <row r="6" spans="1:21">
      <c r="A6" s="56"/>
      <c r="B6">
        <v>2023</v>
      </c>
      <c r="C6">
        <v>8</v>
      </c>
      <c r="D6">
        <v>22</v>
      </c>
      <c r="E6">
        <v>60178</v>
      </c>
      <c r="F6">
        <v>0.28899999999999998</v>
      </c>
      <c r="G6">
        <v>0.43469999999999998</v>
      </c>
      <c r="H6">
        <v>-3.7000000000000002E-3</v>
      </c>
      <c r="I6" s="36">
        <v>37</v>
      </c>
      <c r="J6" s="51">
        <f t="shared" si="1"/>
        <v>69.183999999999997</v>
      </c>
      <c r="L6" s="52">
        <f t="shared" si="2"/>
        <v>2023.6416666666667</v>
      </c>
      <c r="M6" s="51">
        <f t="shared" si="0"/>
        <v>69.187699999999992</v>
      </c>
      <c r="N6" s="51">
        <f>$S$51*POWER(E6,5)+ $S$52*POWER(E6,4) + $S$53*POWER(E6,3) + $S$54*POWER(E6,2) + $S$55*E6 +$S$56</f>
        <v>69.186269013211131</v>
      </c>
      <c r="O6" s="45">
        <f t="shared" si="3"/>
        <v>1.4309867888613326E-3</v>
      </c>
      <c r="R6" s="34" t="s">
        <v>62</v>
      </c>
    </row>
    <row r="7" spans="1:21">
      <c r="A7" s="56"/>
      <c r="B7">
        <v>2023</v>
      </c>
      <c r="C7">
        <v>8</v>
      </c>
      <c r="D7">
        <v>23</v>
      </c>
      <c r="E7">
        <v>60179</v>
      </c>
      <c r="F7">
        <v>0.29010000000000002</v>
      </c>
      <c r="G7">
        <v>0.43240000000000001</v>
      </c>
      <c r="H7">
        <v>-3.2299999999999998E-3</v>
      </c>
      <c r="I7" s="36">
        <v>37</v>
      </c>
      <c r="J7" s="51">
        <f t="shared" si="1"/>
        <v>69.183999999999997</v>
      </c>
      <c r="L7" s="52">
        <f t="shared" si="2"/>
        <v>2023.6444444444444</v>
      </c>
      <c r="M7" s="51">
        <f t="shared" si="0"/>
        <v>69.18723</v>
      </c>
      <c r="N7" s="51">
        <f>$S$51*POWER(E7,5)+ $S$52*POWER(E7,4) + $S$53*POWER(E7,3) + $S$54*POWER(E7,2) + $S$55*E7 +$S$56</f>
        <v>69.186194222420454</v>
      </c>
      <c r="O7" s="45">
        <f t="shared" si="3"/>
        <v>1.0357775795455382E-3</v>
      </c>
      <c r="R7" s="43" t="s">
        <v>59</v>
      </c>
    </row>
    <row r="8" spans="1:21">
      <c r="A8" s="56"/>
      <c r="B8">
        <v>2023</v>
      </c>
      <c r="C8">
        <v>8</v>
      </c>
      <c r="D8">
        <v>24</v>
      </c>
      <c r="E8">
        <v>60180</v>
      </c>
      <c r="F8">
        <v>0.29110000000000003</v>
      </c>
      <c r="G8">
        <v>0.43020000000000003</v>
      </c>
      <c r="H8">
        <v>-2.5799999999999998E-3</v>
      </c>
      <c r="I8" s="36">
        <v>37</v>
      </c>
      <c r="J8" s="51">
        <f t="shared" si="1"/>
        <v>69.183999999999997</v>
      </c>
      <c r="L8" s="52">
        <f t="shared" si="2"/>
        <v>2023.6472222222221</v>
      </c>
      <c r="M8" s="51">
        <f t="shared" si="0"/>
        <v>69.186579999999992</v>
      </c>
      <c r="N8" s="51">
        <f>$S$51*POWER(E8,5)+ $S$52*POWER(E8,4) + $S$53*POWER(E8,3) + $S$54*POWER(E8,2) + $S$55*E8 +$S$56</f>
        <v>69.186125626787543</v>
      </c>
      <c r="O8" s="45">
        <f t="shared" si="3"/>
        <v>4.5437321244889972E-4</v>
      </c>
      <c r="R8" s="43" t="s">
        <v>60</v>
      </c>
    </row>
    <row r="9" spans="1:21">
      <c r="A9" s="56"/>
      <c r="B9">
        <v>2023</v>
      </c>
      <c r="C9">
        <v>8</v>
      </c>
      <c r="D9">
        <v>25</v>
      </c>
      <c r="E9">
        <v>60181</v>
      </c>
      <c r="F9">
        <v>0.29210000000000003</v>
      </c>
      <c r="G9">
        <v>0.4279</v>
      </c>
      <c r="H9">
        <v>-1.7600000000000001E-3</v>
      </c>
      <c r="I9" s="36">
        <v>37</v>
      </c>
      <c r="J9" s="51">
        <f t="shared" si="1"/>
        <v>69.183999999999997</v>
      </c>
      <c r="L9" s="52">
        <f t="shared" si="2"/>
        <v>2023.65</v>
      </c>
      <c r="M9" s="51">
        <f t="shared" si="0"/>
        <v>69.185760000000002</v>
      </c>
      <c r="N9" s="51">
        <f>$S$51*POWER(E9,5)+ $S$52*POWER(E9,4) + $S$53*POWER(E9,3) + $S$54*POWER(E9,2) + $S$55*E9 +$S$56</f>
        <v>69.18606317602098</v>
      </c>
      <c r="O9" s="45">
        <f t="shared" si="3"/>
        <v>-3.0317602097795771E-4</v>
      </c>
      <c r="R9" s="43" t="s">
        <v>61</v>
      </c>
    </row>
    <row r="10" spans="1:21">
      <c r="A10" s="56"/>
      <c r="B10">
        <v>2023</v>
      </c>
      <c r="C10">
        <v>8</v>
      </c>
      <c r="D10">
        <v>26</v>
      </c>
      <c r="E10">
        <v>60182</v>
      </c>
      <c r="F10">
        <v>0.29299999999999998</v>
      </c>
      <c r="G10">
        <v>0.42559999999999998</v>
      </c>
      <c r="H10">
        <v>-7.7999999999999999E-4</v>
      </c>
      <c r="I10" s="36">
        <v>37</v>
      </c>
      <c r="J10" s="51">
        <f t="shared" si="1"/>
        <v>69.183999999999997</v>
      </c>
      <c r="L10" s="52">
        <f t="shared" si="2"/>
        <v>2023.6527777777778</v>
      </c>
      <c r="M10" s="51">
        <f t="shared" si="0"/>
        <v>69.184780000000003</v>
      </c>
      <c r="N10" s="51">
        <f>$S$51*POWER(E10,5)+ $S$52*POWER(E10,4) + $S$53*POWER(E10,3) + $S$54*POWER(E10,2) + $S$55*E10 +$S$56</f>
        <v>69.186006819829345</v>
      </c>
      <c r="O10" s="45">
        <f t="shared" si="3"/>
        <v>-1.2268198293412524E-3</v>
      </c>
      <c r="R10" s="43" t="s">
        <v>63</v>
      </c>
    </row>
    <row r="11" spans="1:21">
      <c r="A11" s="56"/>
      <c r="B11">
        <v>2023</v>
      </c>
      <c r="C11">
        <v>8</v>
      </c>
      <c r="D11">
        <v>27</v>
      </c>
      <c r="E11">
        <v>60183</v>
      </c>
      <c r="F11">
        <v>0.29380000000000001</v>
      </c>
      <c r="G11">
        <v>0.42330000000000001</v>
      </c>
      <c r="H11">
        <v>2.3000000000000001E-4</v>
      </c>
      <c r="I11" s="36">
        <v>37</v>
      </c>
      <c r="J11" s="51">
        <f t="shared" si="1"/>
        <v>69.183999999999997</v>
      </c>
      <c r="L11" s="52">
        <f t="shared" si="2"/>
        <v>2023.6555555555556</v>
      </c>
      <c r="M11" s="51">
        <f t="shared" si="0"/>
        <v>69.183769999999996</v>
      </c>
      <c r="N11" s="51">
        <f>$S$51*POWER(E11,5)+ $S$52*POWER(E11,4) + $S$53*POWER(E11,3) + $S$54*POWER(E11,2) + $S$55*E11 +$S$56</f>
        <v>69.185956509783864</v>
      </c>
      <c r="O11" s="45">
        <f t="shared" si="3"/>
        <v>-2.1865097838684733E-3</v>
      </c>
      <c r="R11" s="43" t="s">
        <v>64</v>
      </c>
    </row>
    <row r="12" spans="1:21">
      <c r="A12" s="56"/>
      <c r="B12">
        <v>2023</v>
      </c>
      <c r="C12">
        <v>8</v>
      </c>
      <c r="D12">
        <v>28</v>
      </c>
      <c r="E12">
        <v>60184</v>
      </c>
      <c r="F12">
        <v>0.29459999999999997</v>
      </c>
      <c r="G12">
        <v>0.4209</v>
      </c>
      <c r="H12">
        <v>1.16E-3</v>
      </c>
      <c r="I12" s="36">
        <v>37</v>
      </c>
      <c r="J12" s="51">
        <f t="shared" si="1"/>
        <v>69.183999999999997</v>
      </c>
      <c r="L12" s="52">
        <f t="shared" si="2"/>
        <v>2023.6583333333333</v>
      </c>
      <c r="M12" s="51">
        <f t="shared" si="0"/>
        <v>69.182839999999999</v>
      </c>
      <c r="N12" s="51">
        <f>$S$51*POWER(E12,5)+ $S$52*POWER(E12,4) + $S$53*POWER(E12,3) + $S$54*POWER(E12,2) + $S$55*E12 +$S$56</f>
        <v>69.185912192799151</v>
      </c>
      <c r="O12" s="45">
        <f t="shared" si="3"/>
        <v>-3.0721927991521625E-3</v>
      </c>
      <c r="R12" s="43" t="s">
        <v>65</v>
      </c>
    </row>
    <row r="13" spans="1:21">
      <c r="A13" s="56"/>
      <c r="B13">
        <v>2023</v>
      </c>
      <c r="C13">
        <v>8</v>
      </c>
      <c r="D13">
        <v>29</v>
      </c>
      <c r="E13">
        <v>60185</v>
      </c>
      <c r="F13">
        <v>0.2954</v>
      </c>
      <c r="G13">
        <v>0.41860000000000003</v>
      </c>
      <c r="H13">
        <v>1.8500000000000001E-3</v>
      </c>
      <c r="I13" s="36">
        <v>37</v>
      </c>
      <c r="J13" s="51">
        <f t="shared" si="1"/>
        <v>69.183999999999997</v>
      </c>
      <c r="L13" s="52">
        <f t="shared" si="2"/>
        <v>2023.661111111111</v>
      </c>
      <c r="M13" s="51">
        <f t="shared" si="0"/>
        <v>69.182149999999993</v>
      </c>
      <c r="N13" s="51">
        <f>$S$51*POWER(E13,5)+ $S$52*POWER(E13,4) + $S$53*POWER(E13,3) + $S$54*POWER(E13,2) + $S$55*E13 +$S$56</f>
        <v>69.185873819515109</v>
      </c>
      <c r="O13" s="45">
        <f t="shared" si="3"/>
        <v>-3.7238195151161335E-3</v>
      </c>
      <c r="R13" s="43" t="s">
        <v>66</v>
      </c>
    </row>
    <row r="14" spans="1:21">
      <c r="A14" s="56"/>
      <c r="B14">
        <v>2023</v>
      </c>
      <c r="C14">
        <v>8</v>
      </c>
      <c r="D14">
        <v>30</v>
      </c>
      <c r="E14">
        <v>60186</v>
      </c>
      <c r="F14">
        <v>0.29609999999999997</v>
      </c>
      <c r="G14">
        <v>0.41620000000000001</v>
      </c>
      <c r="H14">
        <v>2.1900000000000001E-3</v>
      </c>
      <c r="I14" s="36">
        <v>37</v>
      </c>
      <c r="J14" s="51">
        <f t="shared" si="1"/>
        <v>69.183999999999997</v>
      </c>
      <c r="L14" s="52">
        <f t="shared" si="2"/>
        <v>2023.6638888888888</v>
      </c>
      <c r="M14" s="51">
        <f t="shared" si="0"/>
        <v>69.181809999999999</v>
      </c>
      <c r="N14" s="51">
        <f>$S$51*POWER(E14,5)+ $S$52*POWER(E14,4) + $S$53*POWER(E14,3) + $S$54*POWER(E14,2) + $S$55*E14 +$S$56</f>
        <v>69.185841341502964</v>
      </c>
      <c r="O14" s="45">
        <f t="shared" si="3"/>
        <v>-4.0313415029658017E-3</v>
      </c>
      <c r="R14" s="43" t="s">
        <v>67</v>
      </c>
    </row>
    <row r="15" spans="1:21">
      <c r="A15" s="56"/>
      <c r="B15">
        <v>2023</v>
      </c>
      <c r="C15">
        <v>8</v>
      </c>
      <c r="D15">
        <v>31</v>
      </c>
      <c r="E15">
        <v>60187</v>
      </c>
      <c r="F15">
        <v>0.2969</v>
      </c>
      <c r="G15">
        <v>0.4138</v>
      </c>
      <c r="H15">
        <v>2.16E-3</v>
      </c>
      <c r="I15" s="36">
        <v>37</v>
      </c>
      <c r="J15" s="51">
        <f t="shared" si="1"/>
        <v>69.183999999999997</v>
      </c>
      <c r="L15" s="52">
        <f t="shared" si="2"/>
        <v>2023.6666666666667</v>
      </c>
      <c r="M15" s="51">
        <f t="shared" si="0"/>
        <v>69.181839999999994</v>
      </c>
      <c r="N15" s="51">
        <f>$S$51*POWER(E15,5)+ $S$52*POWER(E15,4) + $S$53*POWER(E15,3) + $S$54*POWER(E15,2) + $S$55*E15 +$S$56</f>
        <v>69.185814706608653</v>
      </c>
      <c r="O15" s="45">
        <f t="shared" si="3"/>
        <v>-3.9747066086590621E-3</v>
      </c>
      <c r="R15" s="43" t="s">
        <v>68</v>
      </c>
    </row>
    <row r="16" spans="1:21">
      <c r="A16" s="56"/>
      <c r="B16">
        <v>2023</v>
      </c>
      <c r="C16">
        <v>9</v>
      </c>
      <c r="D16">
        <v>1</v>
      </c>
      <c r="E16">
        <v>60188</v>
      </c>
      <c r="F16">
        <v>0.29759999999999998</v>
      </c>
      <c r="G16">
        <v>0.41139999999999999</v>
      </c>
      <c r="H16">
        <v>1.83E-3</v>
      </c>
      <c r="I16" s="36">
        <v>37</v>
      </c>
      <c r="J16" s="51">
        <f t="shared" si="1"/>
        <v>69.183999999999997</v>
      </c>
      <c r="L16" s="52">
        <f t="shared" si="2"/>
        <v>2023.6666666666667</v>
      </c>
      <c r="M16" s="51">
        <f t="shared" si="0"/>
        <v>69.182169999999999</v>
      </c>
      <c r="N16" s="51">
        <f>$S$51*POWER(E16,5)+ $S$52*POWER(E16,4) + $S$53*POWER(E16,3) + $S$54*POWER(E16,2) + $S$55*E16 +$S$56</f>
        <v>69.185793865472078</v>
      </c>
      <c r="O16" s="45">
        <f t="shared" si="3"/>
        <v>-3.6238654720790464E-3</v>
      </c>
      <c r="R16" s="43" t="s">
        <v>69</v>
      </c>
    </row>
    <row r="17" spans="1:15">
      <c r="A17" s="56"/>
      <c r="B17">
        <v>2023</v>
      </c>
      <c r="C17">
        <v>9</v>
      </c>
      <c r="D17">
        <v>2</v>
      </c>
      <c r="E17">
        <v>60189</v>
      </c>
      <c r="F17">
        <v>0.29820000000000002</v>
      </c>
      <c r="G17">
        <v>0.40899999999999997</v>
      </c>
      <c r="H17">
        <v>1.3500000000000001E-3</v>
      </c>
      <c r="I17" s="36">
        <v>37</v>
      </c>
      <c r="J17" s="51">
        <f t="shared" si="1"/>
        <v>69.183999999999997</v>
      </c>
      <c r="L17" s="52">
        <f t="shared" si="2"/>
        <v>2023.6694444444445</v>
      </c>
      <c r="M17" s="51">
        <f t="shared" si="0"/>
        <v>69.182649999999995</v>
      </c>
      <c r="N17" s="51">
        <f>$S$51*POWER(E17,5)+ $S$52*POWER(E17,4) + $S$53*POWER(E17,3) + $S$54*POWER(E17,2) + $S$55*E17 +$S$56</f>
        <v>69.185778767801821</v>
      </c>
      <c r="O17" s="45">
        <f t="shared" si="3"/>
        <v>-3.1287678018259157E-3</v>
      </c>
    </row>
    <row r="18" spans="1:15">
      <c r="A18" s="56"/>
      <c r="B18">
        <v>2023</v>
      </c>
      <c r="C18">
        <v>9</v>
      </c>
      <c r="D18">
        <v>3</v>
      </c>
      <c r="E18">
        <v>60190</v>
      </c>
      <c r="F18">
        <v>0.2989</v>
      </c>
      <c r="G18">
        <v>0.40660000000000002</v>
      </c>
      <c r="H18">
        <v>8.8999999999999995E-4</v>
      </c>
      <c r="I18" s="36">
        <v>37</v>
      </c>
      <c r="J18" s="51">
        <f t="shared" si="1"/>
        <v>69.183999999999997</v>
      </c>
      <c r="L18" s="52">
        <f t="shared" si="2"/>
        <v>2023.6722222222222</v>
      </c>
      <c r="M18" s="51">
        <f t="shared" si="0"/>
        <v>69.183109999999999</v>
      </c>
      <c r="N18" s="51">
        <f>$S$51*POWER(E18,5)+ $S$52*POWER(E18,4) + $S$53*POWER(E18,3) + $S$54*POWER(E18,2) + $S$55*E18 +$S$56</f>
        <v>69.185769364237785</v>
      </c>
      <c r="O18" s="45">
        <f t="shared" si="3"/>
        <v>-2.6593642377861215E-3</v>
      </c>
    </row>
    <row r="19" spans="1:15">
      <c r="A19" s="56"/>
      <c r="B19">
        <v>2023</v>
      </c>
      <c r="C19">
        <v>9</v>
      </c>
      <c r="D19">
        <v>4</v>
      </c>
      <c r="E19">
        <v>60191</v>
      </c>
      <c r="F19">
        <v>0.29949999999999999</v>
      </c>
      <c r="G19">
        <v>0.40410000000000001</v>
      </c>
      <c r="H19">
        <v>5.9999999999999995E-4</v>
      </c>
      <c r="I19" s="36">
        <v>37</v>
      </c>
      <c r="J19" s="51">
        <f t="shared" si="1"/>
        <v>69.183999999999997</v>
      </c>
      <c r="L19" s="52">
        <f t="shared" si="2"/>
        <v>2023.675</v>
      </c>
      <c r="M19" s="51">
        <f t="shared" si="0"/>
        <v>69.183399999999992</v>
      </c>
      <c r="N19" s="51">
        <f>$S$51*POWER(E19,5)+ $S$52*POWER(E19,4) + $S$53*POWER(E19,3) + $S$54*POWER(E19,2) + $S$55*E19 +$S$56</f>
        <v>69.185765602625906</v>
      </c>
      <c r="O19" s="45">
        <f t="shared" si="3"/>
        <v>-2.3656026259146756E-3</v>
      </c>
    </row>
    <row r="20" spans="1:15">
      <c r="A20" s="56"/>
      <c r="B20">
        <v>2023</v>
      </c>
      <c r="C20">
        <v>9</v>
      </c>
      <c r="D20">
        <v>5</v>
      </c>
      <c r="E20">
        <v>60192</v>
      </c>
      <c r="F20">
        <v>0.30009999999999998</v>
      </c>
      <c r="G20">
        <v>0.4017</v>
      </c>
      <c r="H20">
        <v>5.5999999999999995E-4</v>
      </c>
      <c r="I20" s="36">
        <v>37</v>
      </c>
      <c r="J20" s="51">
        <f t="shared" si="1"/>
        <v>69.183999999999997</v>
      </c>
      <c r="L20" s="52">
        <f t="shared" si="2"/>
        <v>2023.6777777777777</v>
      </c>
      <c r="M20" s="51">
        <f t="shared" si="0"/>
        <v>69.183440000000004</v>
      </c>
      <c r="N20" s="51">
        <f>$S$51*POWER(E20,5)+ $S$52*POWER(E20,4) + $S$53*POWER(E20,3) + $S$54*POWER(E20,2) + $S$55*E20 +$S$56</f>
        <v>69.185767433606088</v>
      </c>
      <c r="O20" s="45">
        <f t="shared" si="3"/>
        <v>-2.3274336060836731E-3</v>
      </c>
    </row>
    <row r="21" spans="1:15">
      <c r="A21" s="56"/>
      <c r="B21">
        <v>2023</v>
      </c>
      <c r="C21">
        <v>9</v>
      </c>
      <c r="D21">
        <v>6</v>
      </c>
      <c r="E21">
        <v>60193</v>
      </c>
      <c r="F21">
        <v>0.30059999999999998</v>
      </c>
      <c r="G21">
        <v>0.3992</v>
      </c>
      <c r="H21">
        <v>7.7999999999999999E-4</v>
      </c>
      <c r="I21" s="36">
        <v>37</v>
      </c>
      <c r="J21" s="51">
        <f t="shared" si="1"/>
        <v>69.183999999999997</v>
      </c>
      <c r="L21" s="52">
        <f t="shared" si="2"/>
        <v>2023.6805555555557</v>
      </c>
      <c r="M21" s="51">
        <f t="shared" si="0"/>
        <v>69.183219999999992</v>
      </c>
      <c r="N21" s="51">
        <f>$S$51*POWER(E21,5)+ $S$52*POWER(E21,4) + $S$53*POWER(E21,3) + $S$54*POWER(E21,2) + $S$55*E21 +$S$56</f>
        <v>69.185774807818234</v>
      </c>
      <c r="O21" s="45">
        <f t="shared" si="3"/>
        <v>-2.5548078182424661E-3</v>
      </c>
    </row>
    <row r="22" spans="1:15">
      <c r="A22" s="56"/>
      <c r="B22">
        <v>2023</v>
      </c>
      <c r="C22">
        <v>9</v>
      </c>
      <c r="D22">
        <v>7</v>
      </c>
      <c r="E22">
        <v>60194</v>
      </c>
      <c r="F22">
        <v>0.30109999999999998</v>
      </c>
      <c r="G22">
        <v>0.39679999999999999</v>
      </c>
      <c r="H22">
        <v>1.2099999999999999E-3</v>
      </c>
      <c r="I22" s="36">
        <v>37</v>
      </c>
      <c r="J22" s="51">
        <f t="shared" si="1"/>
        <v>69.183999999999997</v>
      </c>
      <c r="L22" s="52">
        <f t="shared" si="2"/>
        <v>2023.6833333333334</v>
      </c>
      <c r="M22" s="51">
        <f t="shared" si="0"/>
        <v>69.182789999999997</v>
      </c>
      <c r="N22" s="51">
        <f>$S$51*POWER(E22,5)+ $S$52*POWER(E22,4) + $S$53*POWER(E22,3) + $S$54*POWER(E22,2) + $S$55*E22 +$S$56</f>
        <v>69.185787674505264</v>
      </c>
      <c r="O22" s="45">
        <f t="shared" si="3"/>
        <v>-2.9976745052664455E-3</v>
      </c>
    </row>
    <row r="23" spans="1:15">
      <c r="A23" s="56"/>
      <c r="B23">
        <v>2023</v>
      </c>
      <c r="C23">
        <v>9</v>
      </c>
      <c r="D23">
        <v>8</v>
      </c>
      <c r="E23">
        <v>60195</v>
      </c>
      <c r="F23">
        <v>0.30159999999999998</v>
      </c>
      <c r="G23">
        <v>0.39429999999999998</v>
      </c>
      <c r="H23">
        <v>1.7600000000000001E-3</v>
      </c>
      <c r="I23" s="36">
        <v>37</v>
      </c>
      <c r="J23" s="51">
        <f t="shared" si="1"/>
        <v>69.183999999999997</v>
      </c>
      <c r="L23" s="52">
        <f t="shared" si="2"/>
        <v>2023.6861111111111</v>
      </c>
      <c r="M23" s="51">
        <f t="shared" si="0"/>
        <v>69.182239999999993</v>
      </c>
      <c r="N23" s="51">
        <f>$S$51*POWER(E23,5)+ $S$52*POWER(E23,4) + $S$53*POWER(E23,3) + $S$54*POWER(E23,2) + $S$55*E23 +$S$56</f>
        <v>69.185805982910097</v>
      </c>
      <c r="O23" s="45">
        <f t="shared" si="3"/>
        <v>-3.5659829101035712E-3</v>
      </c>
    </row>
    <row r="24" spans="1:15">
      <c r="A24" s="56"/>
      <c r="B24">
        <v>2023</v>
      </c>
      <c r="C24">
        <v>9</v>
      </c>
      <c r="D24">
        <v>9</v>
      </c>
      <c r="E24">
        <v>60196</v>
      </c>
      <c r="F24">
        <v>0.30199999999999999</v>
      </c>
      <c r="G24">
        <v>0.39179999999999998</v>
      </c>
      <c r="H24">
        <v>2.3600000000000001E-3</v>
      </c>
      <c r="I24" s="36">
        <v>37</v>
      </c>
      <c r="J24" s="51">
        <f t="shared" si="1"/>
        <v>69.183999999999997</v>
      </c>
      <c r="L24" s="52">
        <f t="shared" si="2"/>
        <v>2023.6888888888889</v>
      </c>
      <c r="M24" s="51">
        <f t="shared" si="0"/>
        <v>69.181640000000002</v>
      </c>
      <c r="N24" s="51">
        <f>$S$51*POWER(E24,5)+ $S$52*POWER(E24,4) + $S$53*POWER(E24,3) + $S$54*POWER(E24,2) + $S$55*E24 +$S$56</f>
        <v>69.185829684138298</v>
      </c>
      <c r="O24" s="45">
        <f t="shared" si="3"/>
        <v>-4.1896841382964567E-3</v>
      </c>
    </row>
    <row r="25" spans="1:15">
      <c r="A25" s="56"/>
      <c r="B25">
        <v>2023</v>
      </c>
      <c r="C25">
        <v>9</v>
      </c>
      <c r="D25">
        <v>10</v>
      </c>
      <c r="E25">
        <v>60197</v>
      </c>
      <c r="F25">
        <v>0.30230000000000001</v>
      </c>
      <c r="G25">
        <v>0.38940000000000002</v>
      </c>
      <c r="H25">
        <v>2.9099999999999998E-3</v>
      </c>
      <c r="I25" s="36">
        <v>37</v>
      </c>
      <c r="J25" s="51">
        <f t="shared" si="1"/>
        <v>69.183999999999997</v>
      </c>
      <c r="L25" s="52">
        <f t="shared" si="2"/>
        <v>2023.6916666666666</v>
      </c>
      <c r="M25" s="51">
        <f t="shared" si="0"/>
        <v>69.181089999999998</v>
      </c>
      <c r="N25" s="51">
        <f>$S$51*POWER(E25,5)+ $S$52*POWER(E25,4) + $S$53*POWER(E25,3) + $S$54*POWER(E25,2) + $S$55*E25 +$S$56</f>
        <v>69.185858727898449</v>
      </c>
      <c r="O25" s="45">
        <f t="shared" si="3"/>
        <v>-4.768727898451175E-3</v>
      </c>
    </row>
    <row r="26" spans="1:15">
      <c r="A26" s="56"/>
      <c r="B26">
        <v>2023</v>
      </c>
      <c r="C26">
        <v>9</v>
      </c>
      <c r="D26">
        <v>11</v>
      </c>
      <c r="E26">
        <v>60198</v>
      </c>
      <c r="F26">
        <v>0.30259999999999998</v>
      </c>
      <c r="G26">
        <v>0.38690000000000002</v>
      </c>
      <c r="H26">
        <v>3.3600000000000001E-3</v>
      </c>
      <c r="I26" s="36">
        <v>37</v>
      </c>
      <c r="J26" s="51">
        <f t="shared" si="1"/>
        <v>69.183999999999997</v>
      </c>
      <c r="L26" s="52">
        <f t="shared" si="2"/>
        <v>2023.6944444444443</v>
      </c>
      <c r="M26" s="51">
        <f t="shared" si="0"/>
        <v>69.180639999999997</v>
      </c>
      <c r="N26" s="51">
        <f>$S$51*POWER(E26,5)+ $S$52*POWER(E26,4) + $S$53*POWER(E26,3) + $S$54*POWER(E26,2) + $S$55*E26 +$S$56</f>
        <v>69.185893062502146</v>
      </c>
      <c r="O26" s="45">
        <f t="shared" si="3"/>
        <v>-5.2530625021489641E-3</v>
      </c>
    </row>
    <row r="27" spans="1:15">
      <c r="A27" s="56"/>
      <c r="B27">
        <v>2023</v>
      </c>
      <c r="C27">
        <v>9</v>
      </c>
      <c r="D27">
        <v>12</v>
      </c>
      <c r="E27">
        <v>60199</v>
      </c>
      <c r="F27">
        <v>0.3029</v>
      </c>
      <c r="G27">
        <v>0.38440000000000002</v>
      </c>
      <c r="H27">
        <v>3.63E-3</v>
      </c>
      <c r="I27" s="36">
        <v>37</v>
      </c>
      <c r="J27" s="51">
        <f t="shared" si="1"/>
        <v>69.183999999999997</v>
      </c>
      <c r="L27" s="52">
        <f t="shared" si="2"/>
        <v>2023.6972222222223</v>
      </c>
      <c r="M27" s="51">
        <f t="shared" si="0"/>
        <v>69.180369999999996</v>
      </c>
      <c r="N27" s="51">
        <f>$S$51*POWER(E27,5)+ $S$52*POWER(E27,4) + $S$53*POWER(E27,3) + $S$54*POWER(E27,2) + $S$55*E27 +$S$56</f>
        <v>69.185932638123631</v>
      </c>
      <c r="O27" s="45">
        <f t="shared" si="3"/>
        <v>-5.5626381236351108E-3</v>
      </c>
    </row>
    <row r="28" spans="1:15">
      <c r="A28" s="56"/>
      <c r="B28">
        <v>2023</v>
      </c>
      <c r="C28">
        <v>9</v>
      </c>
      <c r="D28">
        <v>13</v>
      </c>
      <c r="E28">
        <v>60200</v>
      </c>
      <c r="F28">
        <v>0.30320000000000003</v>
      </c>
      <c r="G28">
        <v>0.38200000000000001</v>
      </c>
      <c r="H28">
        <v>3.7100000000000002E-3</v>
      </c>
      <c r="I28" s="36">
        <v>37</v>
      </c>
      <c r="J28" s="51">
        <f t="shared" si="1"/>
        <v>69.183999999999997</v>
      </c>
      <c r="L28" s="52">
        <f t="shared" si="2"/>
        <v>2023.7</v>
      </c>
      <c r="M28" s="51">
        <f t="shared" si="0"/>
        <v>69.180289999999999</v>
      </c>
      <c r="N28" s="51">
        <f>$S$51*POWER(E28,5)+ $S$52*POWER(E28,4) + $S$53*POWER(E28,3) + $S$54*POWER(E28,2) + $S$55*E28 +$S$56</f>
        <v>69.185977405868471</v>
      </c>
      <c r="O28" s="45">
        <f t="shared" si="3"/>
        <v>-5.6874058684712736E-3</v>
      </c>
    </row>
    <row r="29" spans="1:15">
      <c r="A29" s="56"/>
      <c r="B29">
        <v>2023</v>
      </c>
      <c r="C29">
        <v>9</v>
      </c>
      <c r="D29">
        <v>14</v>
      </c>
      <c r="E29">
        <v>60201</v>
      </c>
      <c r="F29">
        <v>0.30330000000000001</v>
      </c>
      <c r="G29">
        <v>0.3795</v>
      </c>
      <c r="H29">
        <v>3.5999999999999999E-3</v>
      </c>
      <c r="I29" s="36">
        <v>37</v>
      </c>
      <c r="J29" s="51">
        <f t="shared" si="1"/>
        <v>69.183999999999997</v>
      </c>
      <c r="L29" s="52">
        <f t="shared" si="2"/>
        <v>2023.7027777777778</v>
      </c>
      <c r="M29" s="51">
        <f t="shared" si="0"/>
        <v>69.180399999999992</v>
      </c>
      <c r="N29" s="51">
        <f>$S$51*POWER(E29,5)+ $S$52*POWER(E29,4) + $S$53*POWER(E29,3) + $S$54*POWER(E29,2) + $S$55*E29 +$S$56</f>
        <v>69.186027313582599</v>
      </c>
      <c r="O29" s="45">
        <f t="shared" si="3"/>
        <v>-5.6273135826074849E-3</v>
      </c>
    </row>
    <row r="30" spans="1:15">
      <c r="A30" s="56"/>
      <c r="B30">
        <v>2023</v>
      </c>
      <c r="C30">
        <v>9</v>
      </c>
      <c r="D30">
        <v>15</v>
      </c>
      <c r="E30">
        <v>60202</v>
      </c>
      <c r="F30">
        <v>0.30349999999999999</v>
      </c>
      <c r="G30">
        <v>0.377</v>
      </c>
      <c r="H30">
        <v>3.3300000000000001E-3</v>
      </c>
      <c r="I30" s="36">
        <v>37</v>
      </c>
      <c r="J30" s="51">
        <f t="shared" si="1"/>
        <v>69.183999999999997</v>
      </c>
      <c r="L30" s="52">
        <f t="shared" si="2"/>
        <v>2023.7055555555555</v>
      </c>
      <c r="M30" s="51">
        <f t="shared" si="0"/>
        <v>69.180669999999992</v>
      </c>
      <c r="N30" s="51">
        <f>$S$51*POWER(E30,5)+ $S$52*POWER(E30,4) + $S$53*POWER(E30,3) + $S$54*POWER(E30,2) + $S$55*E30 +$S$56</f>
        <v>69.186082312837243</v>
      </c>
      <c r="O30" s="45">
        <f t="shared" si="3"/>
        <v>-5.4123128372509655E-3</v>
      </c>
    </row>
    <row r="31" spans="1:15">
      <c r="A31" s="56"/>
      <c r="B31">
        <v>2023</v>
      </c>
      <c r="C31">
        <v>9</v>
      </c>
      <c r="D31">
        <v>16</v>
      </c>
      <c r="E31">
        <v>60203</v>
      </c>
      <c r="F31">
        <v>0.30359999999999998</v>
      </c>
      <c r="G31">
        <v>0.37459999999999999</v>
      </c>
      <c r="H31">
        <v>2.96E-3</v>
      </c>
      <c r="I31" s="36">
        <v>37</v>
      </c>
      <c r="J31" s="51">
        <f t="shared" si="1"/>
        <v>69.183999999999997</v>
      </c>
      <c r="L31" s="52">
        <f t="shared" si="2"/>
        <v>2023.7083333333333</v>
      </c>
      <c r="M31" s="51">
        <f t="shared" si="0"/>
        <v>69.181039999999996</v>
      </c>
      <c r="N31" s="51">
        <f>$S$51*POWER(E31,5)+ $S$52*POWER(E31,4) + $S$53*POWER(E31,3) + $S$54*POWER(E31,2) + $S$55*E31 +$S$56</f>
        <v>69.186142353340983</v>
      </c>
      <c r="O31" s="45">
        <f t="shared" si="3"/>
        <v>-5.1023533409875199E-3</v>
      </c>
    </row>
    <row r="32" spans="1:15">
      <c r="A32" s="56"/>
      <c r="B32">
        <v>2023</v>
      </c>
      <c r="C32">
        <v>9</v>
      </c>
      <c r="D32">
        <v>17</v>
      </c>
      <c r="E32">
        <v>60204</v>
      </c>
      <c r="F32">
        <v>0.30370000000000003</v>
      </c>
      <c r="G32">
        <v>0.37209999999999999</v>
      </c>
      <c r="H32">
        <v>2.5500000000000002E-3</v>
      </c>
      <c r="I32" s="36">
        <v>37</v>
      </c>
      <c r="J32" s="51">
        <f t="shared" si="1"/>
        <v>69.183999999999997</v>
      </c>
      <c r="L32" s="52">
        <f t="shared" si="2"/>
        <v>2023.7111111111112</v>
      </c>
      <c r="M32" s="51">
        <f t="shared" si="0"/>
        <v>69.181449999999998</v>
      </c>
      <c r="N32" s="51">
        <f>$S$51*POWER(E32,5)+ $S$52*POWER(E32,4) + $S$53*POWER(E32,3) + $S$54*POWER(E32,2) + $S$55*E32 +$S$56</f>
        <v>69.186207384802401</v>
      </c>
      <c r="O32" s="45">
        <f t="shared" si="3"/>
        <v>-4.757384802402953E-3</v>
      </c>
    </row>
    <row r="33" spans="1:40">
      <c r="A33" s="56"/>
      <c r="B33">
        <v>2023</v>
      </c>
      <c r="C33">
        <v>9</v>
      </c>
      <c r="D33">
        <v>18</v>
      </c>
      <c r="E33">
        <v>60205</v>
      </c>
      <c r="F33">
        <v>0.30370000000000003</v>
      </c>
      <c r="G33">
        <v>0.36959999999999998</v>
      </c>
      <c r="H33">
        <v>2.1700000000000001E-3</v>
      </c>
      <c r="I33" s="36">
        <v>37</v>
      </c>
      <c r="J33" s="51">
        <f t="shared" si="1"/>
        <v>69.183999999999997</v>
      </c>
      <c r="L33" s="52">
        <f t="shared" si="2"/>
        <v>2023.713888888889</v>
      </c>
      <c r="M33" s="51">
        <f t="shared" si="0"/>
        <v>69.181829999999991</v>
      </c>
      <c r="N33" s="51">
        <f>$S$51*POWER(E33,5)+ $S$52*POWER(E33,4) + $S$53*POWER(E33,3) + $S$54*POWER(E33,2) + $S$55*E33 +$S$56</f>
        <v>69.186277355998755</v>
      </c>
      <c r="O33" s="45">
        <f t="shared" si="3"/>
        <v>-4.447355998763669E-3</v>
      </c>
    </row>
    <row r="34" spans="1:40">
      <c r="A34" s="56"/>
      <c r="B34">
        <v>2023</v>
      </c>
      <c r="C34">
        <v>9</v>
      </c>
      <c r="D34">
        <v>19</v>
      </c>
      <c r="E34">
        <v>60206</v>
      </c>
      <c r="F34">
        <v>0.30370000000000003</v>
      </c>
      <c r="G34">
        <v>0.36709999999999998</v>
      </c>
      <c r="H34">
        <v>1.9E-3</v>
      </c>
      <c r="I34" s="36">
        <v>37</v>
      </c>
      <c r="J34" s="51">
        <f t="shared" si="1"/>
        <v>69.183999999999997</v>
      </c>
      <c r="L34" s="52">
        <f t="shared" si="2"/>
        <v>2023.7166666666667</v>
      </c>
      <c r="M34" s="51">
        <f t="shared" si="0"/>
        <v>69.182099999999991</v>
      </c>
      <c r="N34" s="51">
        <f>$S$51*POWER(E34,5)+ $S$52*POWER(E34,4) + $S$53*POWER(E34,3) + $S$54*POWER(E34,2) + $S$55*E34 +$S$56</f>
        <v>69.186352216638625</v>
      </c>
      <c r="O34" s="45">
        <f t="shared" si="3"/>
        <v>-4.2522166386333993E-3</v>
      </c>
    </row>
    <row r="35" spans="1:40">
      <c r="A35" s="56"/>
      <c r="B35">
        <v>2023</v>
      </c>
      <c r="C35">
        <v>9</v>
      </c>
      <c r="D35">
        <v>20</v>
      </c>
      <c r="E35">
        <v>60207</v>
      </c>
      <c r="F35">
        <v>0.30359999999999998</v>
      </c>
      <c r="G35">
        <v>0.36470000000000002</v>
      </c>
      <c r="H35">
        <v>1.7700000000000001E-3</v>
      </c>
      <c r="I35" s="36">
        <v>37</v>
      </c>
      <c r="J35" s="51">
        <f t="shared" si="1"/>
        <v>69.183999999999997</v>
      </c>
      <c r="L35" s="52">
        <f t="shared" si="2"/>
        <v>2023.7194444444444</v>
      </c>
      <c r="M35" s="51">
        <f t="shared" si="0"/>
        <v>69.182230000000004</v>
      </c>
      <c r="N35" s="51">
        <f>$S$51*POWER(E35,5)+ $S$52*POWER(E35,4) + $S$53*POWER(E35,3) + $S$54*POWER(E35,2) + $S$55*E35 +$S$56</f>
        <v>69.186431917361915</v>
      </c>
      <c r="O35" s="45">
        <f t="shared" si="3"/>
        <v>-4.2019173619110006E-3</v>
      </c>
    </row>
    <row r="36" spans="1:40">
      <c r="A36" s="56"/>
      <c r="B36">
        <v>2023</v>
      </c>
      <c r="C36">
        <v>9</v>
      </c>
      <c r="D36">
        <v>21</v>
      </c>
      <c r="E36">
        <v>60208</v>
      </c>
      <c r="F36">
        <v>0.30349999999999999</v>
      </c>
      <c r="G36">
        <v>0.36220000000000002</v>
      </c>
      <c r="H36">
        <v>1.82E-3</v>
      </c>
      <c r="I36" s="36">
        <v>37</v>
      </c>
      <c r="J36" s="51">
        <f t="shared" si="1"/>
        <v>69.183999999999997</v>
      </c>
      <c r="L36" s="52">
        <f t="shared" si="2"/>
        <v>2023.7222222222222</v>
      </c>
      <c r="M36" s="51">
        <f t="shared" si="0"/>
        <v>69.182180000000002</v>
      </c>
      <c r="N36" s="51">
        <f>$S$51*POWER(E36,5)+ $S$52*POWER(E36,4) + $S$53*POWER(E36,3) + $S$54*POWER(E36,2) + $S$55*E36 +$S$56</f>
        <v>69.186516408808529</v>
      </c>
      <c r="O36" s="45">
        <f t="shared" si="3"/>
        <v>-4.3364088085269259E-3</v>
      </c>
    </row>
    <row r="37" spans="1:40">
      <c r="A37" s="56"/>
      <c r="B37">
        <v>2023</v>
      </c>
      <c r="C37">
        <v>9</v>
      </c>
      <c r="D37">
        <v>22</v>
      </c>
      <c r="E37">
        <v>60209</v>
      </c>
      <c r="F37">
        <v>0.3034</v>
      </c>
      <c r="G37">
        <v>0.35970000000000002</v>
      </c>
      <c r="H37">
        <v>2.0200000000000001E-3</v>
      </c>
      <c r="I37" s="36">
        <v>37</v>
      </c>
      <c r="J37" s="51">
        <f t="shared" si="1"/>
        <v>69.183999999999997</v>
      </c>
      <c r="L37" s="52">
        <f t="shared" si="2"/>
        <v>2023.7249999999999</v>
      </c>
      <c r="M37" s="51">
        <f t="shared" si="0"/>
        <v>69.181979999999996</v>
      </c>
      <c r="N37" s="51">
        <f>$S$51*POWER(E37,5)+ $S$52*POWER(E37,4) + $S$53*POWER(E37,3) + $S$54*POWER(E37,2) + $S$55*E37 +$S$56</f>
        <v>69.186605638824403</v>
      </c>
      <c r="O37" s="45">
        <f t="shared" si="3"/>
        <v>-4.6256388244074742E-3</v>
      </c>
    </row>
    <row r="38" spans="1:40">
      <c r="A38" s="56"/>
      <c r="B38">
        <v>2023</v>
      </c>
      <c r="C38">
        <v>9</v>
      </c>
      <c r="D38">
        <v>23</v>
      </c>
      <c r="E38">
        <v>60210</v>
      </c>
      <c r="F38">
        <v>0.30320000000000003</v>
      </c>
      <c r="G38">
        <v>0.35730000000000001</v>
      </c>
      <c r="H38">
        <v>2.31E-3</v>
      </c>
      <c r="I38" s="36">
        <v>37</v>
      </c>
      <c r="J38" s="51">
        <f t="shared" si="1"/>
        <v>69.183999999999997</v>
      </c>
      <c r="L38" s="52">
        <f t="shared" si="2"/>
        <v>2023.7277777777779</v>
      </c>
      <c r="M38" s="51">
        <f t="shared" si="0"/>
        <v>69.181690000000003</v>
      </c>
      <c r="N38" s="51">
        <f>$S$51*POWER(E38,5)+ $S$52*POWER(E38,4) + $S$53*POWER(E38,3) + $S$54*POWER(E38,2) + $S$55*E38 +$S$56</f>
        <v>69.186699558515102</v>
      </c>
      <c r="O38" s="45">
        <f t="shared" si="3"/>
        <v>-5.0095585150984334E-3</v>
      </c>
    </row>
    <row r="39" spans="1:40">
      <c r="A39" s="56"/>
      <c r="B39">
        <v>2023</v>
      </c>
      <c r="C39">
        <v>9</v>
      </c>
      <c r="D39">
        <v>24</v>
      </c>
      <c r="E39">
        <v>60211</v>
      </c>
      <c r="F39">
        <v>0.30299999999999999</v>
      </c>
      <c r="G39">
        <v>0.3548</v>
      </c>
      <c r="H39">
        <v>2.5999999999999999E-3</v>
      </c>
      <c r="I39" s="36">
        <v>37</v>
      </c>
      <c r="J39" s="51">
        <f t="shared" si="1"/>
        <v>69.183999999999997</v>
      </c>
      <c r="L39" s="52">
        <f t="shared" si="2"/>
        <v>2023.7305555555556</v>
      </c>
      <c r="M39" s="51">
        <f t="shared" si="0"/>
        <v>69.181399999999996</v>
      </c>
      <c r="N39" s="51">
        <f>$S$51*POWER(E39,5)+ $S$52*POWER(E39,4) + $S$53*POWER(E39,3) + $S$54*POWER(E39,2) + $S$55*E39 +$S$56</f>
        <v>69.186798118986189</v>
      </c>
      <c r="O39" s="45">
        <f t="shared" si="3"/>
        <v>-5.3981189861929124E-3</v>
      </c>
      <c r="AM39" t="s">
        <v>45</v>
      </c>
    </row>
    <row r="40" spans="1:40">
      <c r="A40" s="56"/>
      <c r="B40">
        <v>2023</v>
      </c>
      <c r="C40">
        <v>9</v>
      </c>
      <c r="D40">
        <v>25</v>
      </c>
      <c r="E40">
        <v>60212</v>
      </c>
      <c r="F40">
        <v>0.30270000000000002</v>
      </c>
      <c r="G40">
        <v>0.35239999999999999</v>
      </c>
      <c r="H40">
        <v>2.7499999999999998E-3</v>
      </c>
      <c r="I40" s="36">
        <v>37</v>
      </c>
      <c r="J40" s="51">
        <f t="shared" si="1"/>
        <v>69.183999999999997</v>
      </c>
      <c r="L40" s="52">
        <f t="shared" si="2"/>
        <v>2023.7333333333333</v>
      </c>
      <c r="M40" s="51">
        <f t="shared" si="0"/>
        <v>69.181249999999991</v>
      </c>
      <c r="N40" s="51">
        <f>$S$51*POWER(E40,5)+ $S$52*POWER(E40,4) + $S$53*POWER(E40,3) + $S$54*POWER(E40,2) + $S$55*E40 +$S$56</f>
        <v>69.186901266686618</v>
      </c>
      <c r="O40" s="45">
        <f t="shared" si="3"/>
        <v>-5.6512666866268546E-3</v>
      </c>
      <c r="AM40" t="s">
        <v>44</v>
      </c>
    </row>
    <row r="41" spans="1:40">
      <c r="A41" s="56"/>
      <c r="B41">
        <v>2023</v>
      </c>
      <c r="C41">
        <v>9</v>
      </c>
      <c r="D41">
        <v>26</v>
      </c>
      <c r="E41">
        <v>60213</v>
      </c>
      <c r="F41">
        <v>0.3024</v>
      </c>
      <c r="G41">
        <v>0.35</v>
      </c>
      <c r="H41">
        <v>2.6199999999999999E-3</v>
      </c>
      <c r="I41" s="36">
        <v>37</v>
      </c>
      <c r="J41" s="51">
        <f t="shared" si="1"/>
        <v>69.183999999999997</v>
      </c>
      <c r="L41" s="52">
        <f t="shared" si="2"/>
        <v>2023.7361111111111</v>
      </c>
      <c r="M41" s="51">
        <f t="shared" si="0"/>
        <v>69.181380000000004</v>
      </c>
      <c r="N41" s="51">
        <f>$S$51*POWER(E41,5)+ $S$52*POWER(E41,4) + $S$53*POWER(E41,3) + $S$54*POWER(E41,2) + $S$55*E41 +$S$56</f>
        <v>69.187008953187615</v>
      </c>
      <c r="O41" s="45">
        <f t="shared" si="3"/>
        <v>-5.6289531876103638E-3</v>
      </c>
    </row>
    <row r="42" spans="1:40">
      <c r="A42" s="56"/>
      <c r="B42">
        <v>2023</v>
      </c>
      <c r="C42">
        <v>9</v>
      </c>
      <c r="D42">
        <v>27</v>
      </c>
      <c r="E42">
        <v>60214</v>
      </c>
      <c r="F42">
        <v>0.30209999999999998</v>
      </c>
      <c r="G42">
        <v>0.34749999999999998</v>
      </c>
      <c r="H42">
        <v>2.15E-3</v>
      </c>
      <c r="I42" s="36">
        <v>37</v>
      </c>
      <c r="J42" s="51">
        <f t="shared" si="1"/>
        <v>69.183999999999997</v>
      </c>
      <c r="L42" s="52">
        <f t="shared" si="2"/>
        <v>2023.7388888888888</v>
      </c>
      <c r="M42" s="51">
        <f t="shared" si="0"/>
        <v>69.181849999999997</v>
      </c>
      <c r="N42" s="51">
        <f>$S$51*POWER(E42,5)+ $S$52*POWER(E42,4) + $S$53*POWER(E42,3) + $S$54*POWER(E42,2) + $S$55*E42 +$S$56</f>
        <v>69.187121129129082</v>
      </c>
      <c r="O42" s="45">
        <f t="shared" si="3"/>
        <v>-5.2711291290847839E-3</v>
      </c>
      <c r="AM42" t="s">
        <v>46</v>
      </c>
      <c r="AN42">
        <v>5.6113626895239598E-2</v>
      </c>
    </row>
    <row r="43" spans="1:40">
      <c r="A43" s="56"/>
      <c r="B43">
        <v>2023</v>
      </c>
      <c r="C43">
        <v>9</v>
      </c>
      <c r="D43">
        <v>28</v>
      </c>
      <c r="E43">
        <v>60215</v>
      </c>
      <c r="F43">
        <v>0.30170000000000002</v>
      </c>
      <c r="G43">
        <v>0.34510000000000002</v>
      </c>
      <c r="H43">
        <v>1.33E-3</v>
      </c>
      <c r="I43" s="36">
        <v>37</v>
      </c>
      <c r="J43" s="51">
        <f t="shared" si="1"/>
        <v>69.183999999999997</v>
      </c>
      <c r="L43" s="52">
        <f t="shared" si="2"/>
        <v>2023.7416666666666</v>
      </c>
      <c r="M43" s="51">
        <f t="shared" si="0"/>
        <v>69.182670000000002</v>
      </c>
      <c r="N43" s="51">
        <f>$S$51*POWER(E43,5)+ $S$52*POWER(E43,4) + $S$53*POWER(E43,3) + $S$54*POWER(E43,2) + $S$55*E43 +$S$56</f>
        <v>69.187237743288279</v>
      </c>
      <c r="O43" s="45">
        <f t="shared" si="3"/>
        <v>-4.5677432882769153E-3</v>
      </c>
      <c r="AM43" t="s">
        <v>47</v>
      </c>
      <c r="AN43">
        <v>-339.48488869678403</v>
      </c>
    </row>
    <row r="44" spans="1:40">
      <c r="A44" s="56"/>
      <c r="B44">
        <v>2023</v>
      </c>
      <c r="C44">
        <v>9</v>
      </c>
      <c r="D44">
        <v>29</v>
      </c>
      <c r="E44">
        <v>60216</v>
      </c>
      <c r="F44">
        <v>0.30120000000000002</v>
      </c>
      <c r="G44">
        <v>0.3427</v>
      </c>
      <c r="H44">
        <v>2.9E-4</v>
      </c>
      <c r="I44" s="36">
        <v>37</v>
      </c>
      <c r="J44" s="51">
        <f t="shared" si="1"/>
        <v>69.183999999999997</v>
      </c>
      <c r="L44" s="52">
        <f t="shared" si="2"/>
        <v>2023.7444444444445</v>
      </c>
      <c r="M44" s="51">
        <f t="shared" si="0"/>
        <v>69.183709999999991</v>
      </c>
      <c r="N44" s="51">
        <f>$S$51*POWER(E44,5)+ $S$52*POWER(E44,4) + $S$53*POWER(E44,3) + $S$54*POWER(E44,2) + $S$55*E44 +$S$56</f>
        <v>69.187358744442463</v>
      </c>
      <c r="O44" s="45">
        <f t="shared" si="3"/>
        <v>-3.6487444424722071E-3</v>
      </c>
      <c r="AM44" t="s">
        <v>48</v>
      </c>
      <c r="AN44">
        <v>684622.19708024198</v>
      </c>
    </row>
    <row r="45" spans="1:40">
      <c r="A45" s="56"/>
      <c r="B45">
        <v>2023</v>
      </c>
      <c r="C45">
        <v>9</v>
      </c>
      <c r="D45">
        <v>30</v>
      </c>
      <c r="E45">
        <v>60217</v>
      </c>
      <c r="F45">
        <v>0.30080000000000001</v>
      </c>
      <c r="G45">
        <v>0.34029999999999999</v>
      </c>
      <c r="H45">
        <v>-8.1999999999999998E-4</v>
      </c>
      <c r="I45" s="36">
        <v>37</v>
      </c>
      <c r="J45" s="51">
        <f t="shared" si="1"/>
        <v>69.183999999999997</v>
      </c>
      <c r="L45" s="52">
        <f t="shared" si="2"/>
        <v>2023.7472222222223</v>
      </c>
      <c r="M45" s="51">
        <f t="shared" si="0"/>
        <v>69.184820000000002</v>
      </c>
      <c r="N45" s="51">
        <f>$S$51*POWER(E45,5)+ $S$52*POWER(E45,4) + $S$53*POWER(E45,3) + $S$54*POWER(E45,2) + $S$55*E45 +$S$56</f>
        <v>69.187484084628522</v>
      </c>
      <c r="O45" s="45">
        <f t="shared" si="3"/>
        <v>-2.6640846285204134E-3</v>
      </c>
      <c r="AM45" t="s">
        <v>9</v>
      </c>
      <c r="AN45">
        <v>-460214035.41691798</v>
      </c>
    </row>
    <row r="46" spans="1:40">
      <c r="A46" s="56"/>
      <c r="B46">
        <v>2023</v>
      </c>
      <c r="C46">
        <v>10</v>
      </c>
      <c r="D46">
        <v>1</v>
      </c>
      <c r="E46">
        <v>60218</v>
      </c>
      <c r="F46">
        <v>0.30030000000000001</v>
      </c>
      <c r="G46">
        <v>0.33789999999999998</v>
      </c>
      <c r="H46">
        <v>-1.8E-3</v>
      </c>
      <c r="I46" s="36">
        <v>37</v>
      </c>
      <c r="J46" s="51">
        <f t="shared" si="1"/>
        <v>69.183999999999997</v>
      </c>
      <c r="L46" s="52">
        <f t="shared" si="2"/>
        <v>2023.75</v>
      </c>
      <c r="M46" s="51">
        <f t="shared" si="0"/>
        <v>69.1858</v>
      </c>
      <c r="N46" s="51">
        <f>$S$51*POWER(E46,5)+ $S$52*POWER(E46,4) + $S$53*POWER(E46,3) + $S$54*POWER(E46,2) + $S$55*E46 +$S$56</f>
        <v>69.187613713555038</v>
      </c>
      <c r="O46" s="45">
        <f t="shared" si="3"/>
        <v>-1.813713555037566E-3</v>
      </c>
    </row>
    <row r="47" spans="1:40">
      <c r="A47" s="56"/>
      <c r="B47">
        <v>2023</v>
      </c>
      <c r="C47">
        <v>10</v>
      </c>
      <c r="D47">
        <v>2</v>
      </c>
      <c r="E47">
        <v>60219</v>
      </c>
      <c r="F47">
        <v>0.29970000000000002</v>
      </c>
      <c r="G47">
        <v>0.33550000000000002</v>
      </c>
      <c r="H47">
        <v>-2.5200000000000001E-3</v>
      </c>
      <c r="I47" s="36">
        <v>37</v>
      </c>
      <c r="J47" s="51">
        <f t="shared" si="1"/>
        <v>69.183999999999997</v>
      </c>
      <c r="L47" s="52">
        <f t="shared" si="2"/>
        <v>2023.7527777777777</v>
      </c>
      <c r="M47" s="51">
        <f t="shared" si="0"/>
        <v>69.186520000000002</v>
      </c>
      <c r="N47" s="51">
        <f>$S$51*POWER(E47,5)+ $S$52*POWER(E47,4) + $S$53*POWER(E47,3) + $S$54*POWER(E47,2) + $S$55*E47 +$S$56</f>
        <v>69.187747579067945</v>
      </c>
      <c r="O47" s="45">
        <f t="shared" si="3"/>
        <v>-1.2275790679439069E-3</v>
      </c>
    </row>
    <row r="48" spans="1:40">
      <c r="A48" s="56"/>
      <c r="B48">
        <v>2023</v>
      </c>
      <c r="C48">
        <v>10</v>
      </c>
      <c r="D48">
        <v>3</v>
      </c>
      <c r="E48">
        <v>60220</v>
      </c>
      <c r="F48">
        <v>0.29909999999999998</v>
      </c>
      <c r="G48">
        <v>0.33310000000000001</v>
      </c>
      <c r="H48">
        <v>-2.9499999999999999E-3</v>
      </c>
      <c r="I48" s="36">
        <v>37</v>
      </c>
      <c r="J48" s="51">
        <f t="shared" si="1"/>
        <v>69.183999999999997</v>
      </c>
      <c r="L48" s="52">
        <f t="shared" si="2"/>
        <v>2023.7555555555555</v>
      </c>
      <c r="M48" s="51">
        <f t="shared" si="0"/>
        <v>69.186949999999996</v>
      </c>
      <c r="N48" s="51">
        <f>$S$51*POWER(E48,5)+ $S$52*POWER(E48,4) + $S$53*POWER(E48,3) + $S$54*POWER(E48,2) + $S$55*E48 +$S$56</f>
        <v>69.187885631807148</v>
      </c>
      <c r="O48" s="45">
        <f t="shared" si="3"/>
        <v>-9.3563180715250382E-4</v>
      </c>
    </row>
    <row r="49" spans="1:21">
      <c r="A49" s="56"/>
      <c r="B49">
        <v>2023</v>
      </c>
      <c r="C49">
        <v>10</v>
      </c>
      <c r="D49">
        <v>4</v>
      </c>
      <c r="E49">
        <v>60221</v>
      </c>
      <c r="F49">
        <v>0.29849999999999999</v>
      </c>
      <c r="G49">
        <v>0.33069999999999999</v>
      </c>
      <c r="H49">
        <v>-3.0999999999999999E-3</v>
      </c>
      <c r="I49" s="36">
        <v>37</v>
      </c>
      <c r="J49" s="51">
        <f t="shared" si="1"/>
        <v>69.183999999999997</v>
      </c>
      <c r="L49" s="52">
        <f t="shared" si="2"/>
        <v>2023.7583333333334</v>
      </c>
      <c r="M49" s="51">
        <f t="shared" si="0"/>
        <v>69.187100000000001</v>
      </c>
      <c r="N49" s="51">
        <f>$S$51*POWER(E49,5)+ $S$52*POWER(E49,4) + $S$53*POWER(E49,3) + $S$54*POWER(E49,2) + $S$55*E49 +$S$56</f>
        <v>69.18802782241255</v>
      </c>
      <c r="O49" s="45">
        <f t="shared" si="3"/>
        <v>-9.2782241254951714E-4</v>
      </c>
    </row>
    <row r="50" spans="1:21">
      <c r="A50" s="56"/>
      <c r="B50">
        <v>2023</v>
      </c>
      <c r="C50">
        <v>10</v>
      </c>
      <c r="D50">
        <v>5</v>
      </c>
      <c r="E50">
        <v>60222</v>
      </c>
      <c r="F50">
        <v>0.29780000000000001</v>
      </c>
      <c r="G50">
        <v>0.32840000000000003</v>
      </c>
      <c r="H50">
        <v>-3.0500000000000002E-3</v>
      </c>
      <c r="I50" s="36">
        <v>37</v>
      </c>
      <c r="J50" s="51">
        <f t="shared" si="1"/>
        <v>69.183999999999997</v>
      </c>
      <c r="L50" s="52">
        <f t="shared" si="2"/>
        <v>2023.7611111111112</v>
      </c>
      <c r="M50" s="51">
        <f t="shared" si="0"/>
        <v>69.187049999999999</v>
      </c>
      <c r="N50" s="51">
        <f>$S$51*POWER(E50,5)+ $S$52*POWER(E50,4) + $S$53*POWER(E50,3) + $S$54*POWER(E50,2) + $S$55*E50 +$S$56</f>
        <v>69.18817409966141</v>
      </c>
      <c r="O50" s="45">
        <f t="shared" si="3"/>
        <v>-1.1240996614105825E-3</v>
      </c>
      <c r="S50" s="47" t="s">
        <v>50</v>
      </c>
    </row>
    <row r="51" spans="1:21">
      <c r="A51" s="56"/>
      <c r="B51">
        <v>2023</v>
      </c>
      <c r="C51">
        <v>10</v>
      </c>
      <c r="D51">
        <v>6</v>
      </c>
      <c r="E51">
        <v>60223</v>
      </c>
      <c r="F51">
        <v>0.29709999999999998</v>
      </c>
      <c r="G51">
        <v>0.32600000000000001</v>
      </c>
      <c r="H51">
        <v>-2.8999999999999998E-3</v>
      </c>
      <c r="I51" s="36">
        <v>37</v>
      </c>
      <c r="J51" s="51">
        <f t="shared" si="1"/>
        <v>69.183999999999997</v>
      </c>
      <c r="L51" s="52">
        <f t="shared" si="2"/>
        <v>2023.7638888888889</v>
      </c>
      <c r="M51" s="51">
        <f t="shared" si="0"/>
        <v>69.186899999999994</v>
      </c>
      <c r="N51" s="51">
        <f>$S$51*POWER(E51,5)+ $S$52*POWER(E51,4) + $S$53*POWER(E51,3) + $S$54*POWER(E51,2) + $S$55*E51 +$S$56</f>
        <v>69.188324413262308</v>
      </c>
      <c r="O51" s="45">
        <f t="shared" si="3"/>
        <v>-1.424413262313351E-3</v>
      </c>
      <c r="S51" s="47">
        <v>0</v>
      </c>
      <c r="T51" t="s">
        <v>54</v>
      </c>
    </row>
    <row r="52" spans="1:21">
      <c r="A52" s="56"/>
      <c r="B52">
        <v>2023</v>
      </c>
      <c r="C52">
        <v>10</v>
      </c>
      <c r="D52">
        <v>7</v>
      </c>
      <c r="E52">
        <v>60224</v>
      </c>
      <c r="F52">
        <v>0.29630000000000001</v>
      </c>
      <c r="G52">
        <v>0.32369999999999999</v>
      </c>
      <c r="H52">
        <v>-2.7399999999999998E-3</v>
      </c>
      <c r="I52" s="36">
        <v>37</v>
      </c>
      <c r="J52" s="51">
        <f t="shared" si="1"/>
        <v>69.183999999999997</v>
      </c>
      <c r="L52" s="52">
        <f t="shared" si="2"/>
        <v>2023.7666666666667</v>
      </c>
      <c r="M52" s="51">
        <f t="shared" si="0"/>
        <v>69.18674</v>
      </c>
      <c r="N52" s="51">
        <f>$S$51*POWER(E52,5)+ $S$52*POWER(E52,4) + $S$53*POWER(E52,3) + $S$54*POWER(E52,2) + $S$55*E52 +$S$56</f>
        <v>69.18847871478647</v>
      </c>
      <c r="O52" s="45">
        <f t="shared" si="3"/>
        <v>-1.7387147864695862E-3</v>
      </c>
      <c r="S52" s="47">
        <v>0</v>
      </c>
      <c r="T52" t="s">
        <v>51</v>
      </c>
    </row>
    <row r="53" spans="1:21">
      <c r="A53" s="56"/>
      <c r="B53">
        <v>2023</v>
      </c>
      <c r="C53">
        <v>10</v>
      </c>
      <c r="D53">
        <v>8</v>
      </c>
      <c r="E53">
        <v>60225</v>
      </c>
      <c r="F53">
        <v>0.29549999999999998</v>
      </c>
      <c r="G53">
        <v>0.32140000000000002</v>
      </c>
      <c r="H53">
        <v>-2.64E-3</v>
      </c>
      <c r="I53" s="36">
        <v>37</v>
      </c>
      <c r="J53" s="51">
        <f t="shared" si="1"/>
        <v>69.183999999999997</v>
      </c>
      <c r="L53" s="52">
        <f t="shared" si="2"/>
        <v>2023.7694444444444</v>
      </c>
      <c r="M53" s="51">
        <f t="shared" si="0"/>
        <v>69.186639999999997</v>
      </c>
      <c r="N53" s="51">
        <f>$S$51*POWER(E53,5)+ $S$52*POWER(E53,4) + $S$53*POWER(E53,3) + $S$54*POWER(E53,2) + $S$55*E53 +$S$56</f>
        <v>69.188636953011155</v>
      </c>
      <c r="O53" s="45">
        <f t="shared" si="3"/>
        <v>-1.996953011158098E-3</v>
      </c>
      <c r="S53" s="47">
        <v>-8.3655273366064298E-9</v>
      </c>
      <c r="T53" t="s">
        <v>46</v>
      </c>
    </row>
    <row r="54" spans="1:21">
      <c r="A54" s="56"/>
      <c r="B54">
        <v>2023</v>
      </c>
      <c r="C54">
        <v>10</v>
      </c>
      <c r="D54">
        <v>9</v>
      </c>
      <c r="E54">
        <v>60226</v>
      </c>
      <c r="F54">
        <v>0.29470000000000002</v>
      </c>
      <c r="G54">
        <v>0.31909999999999999</v>
      </c>
      <c r="H54">
        <v>-2.6900000000000001E-3</v>
      </c>
      <c r="I54" s="36">
        <v>37</v>
      </c>
      <c r="J54" s="51">
        <f t="shared" si="1"/>
        <v>69.183999999999997</v>
      </c>
      <c r="L54" s="52">
        <f t="shared" si="2"/>
        <v>2023.7722222222221</v>
      </c>
      <c r="M54" s="51">
        <f t="shared" si="0"/>
        <v>69.186689999999999</v>
      </c>
      <c r="N54" s="51">
        <f>$S$51*POWER(E54,5)+ $S$52*POWER(E54,4) + $S$53*POWER(E54,3) + $S$54*POWER(E54,2) + $S$55*E54 +$S$56</f>
        <v>69.188799075782299</v>
      </c>
      <c r="O54" s="45">
        <f t="shared" si="3"/>
        <v>-2.1090757823003514E-3</v>
      </c>
      <c r="S54" s="47">
        <v>1.51338479660039E-3</v>
      </c>
      <c r="T54" t="s">
        <v>47</v>
      </c>
      <c r="U54" s="53"/>
    </row>
    <row r="55" spans="1:21">
      <c r="A55" s="56"/>
      <c r="B55">
        <v>2023</v>
      </c>
      <c r="C55">
        <v>10</v>
      </c>
      <c r="D55">
        <v>10</v>
      </c>
      <c r="E55">
        <v>60227</v>
      </c>
      <c r="F55">
        <v>0.29380000000000001</v>
      </c>
      <c r="G55">
        <v>0.31680000000000003</v>
      </c>
      <c r="H55">
        <v>-2.8999999999999998E-3</v>
      </c>
      <c r="I55" s="36">
        <v>37</v>
      </c>
      <c r="J55" s="51">
        <f t="shared" si="1"/>
        <v>69.183999999999997</v>
      </c>
      <c r="L55" s="52">
        <f t="shared" si="2"/>
        <v>2023.7750000000001</v>
      </c>
      <c r="M55" s="51">
        <f t="shared" si="0"/>
        <v>69.186899999999994</v>
      </c>
      <c r="N55" s="51">
        <f>$S$51*POWER(E55,5)+ $S$52*POWER(E55,4) + $S$53*POWER(E55,3) + $S$54*POWER(E55,2) + $S$55*E55 +$S$56</f>
        <v>69.18896503560245</v>
      </c>
      <c r="O55" s="45">
        <f t="shared" si="3"/>
        <v>-2.0650356024560779E-3</v>
      </c>
      <c r="S55" s="47">
        <v>-91.260465097482907</v>
      </c>
      <c r="T55" t="s">
        <v>48</v>
      </c>
    </row>
    <row r="56" spans="1:21">
      <c r="A56" s="56"/>
      <c r="B56">
        <v>2023</v>
      </c>
      <c r="C56">
        <v>10</v>
      </c>
      <c r="D56">
        <v>11</v>
      </c>
      <c r="E56">
        <v>60228</v>
      </c>
      <c r="F56">
        <v>0.29289999999999999</v>
      </c>
      <c r="G56">
        <v>0.3145</v>
      </c>
      <c r="H56">
        <v>-3.31E-3</v>
      </c>
      <c r="I56" s="36">
        <v>37</v>
      </c>
      <c r="J56" s="51">
        <f t="shared" si="1"/>
        <v>69.183999999999997</v>
      </c>
      <c r="L56" s="52">
        <f t="shared" si="2"/>
        <v>2023.7777777777778</v>
      </c>
      <c r="M56" s="51">
        <f t="shared" si="0"/>
        <v>69.187309999999997</v>
      </c>
      <c r="N56" s="51">
        <f>$S$51*POWER(E56,5)+ $S$52*POWER(E56,4) + $S$53*POWER(E56,3) + $S$54*POWER(E56,2) + $S$55*E56 +$S$56</f>
        <v>69.189134781248868</v>
      </c>
      <c r="O56" s="45">
        <f t="shared" si="3"/>
        <v>-1.8247812488709769E-3</v>
      </c>
      <c r="S56" s="47">
        <v>1834465.8890493</v>
      </c>
      <c r="T56" t="s">
        <v>9</v>
      </c>
    </row>
    <row r="57" spans="1:21">
      <c r="A57" s="56"/>
      <c r="B57">
        <v>2023</v>
      </c>
      <c r="C57">
        <v>10</v>
      </c>
      <c r="D57">
        <v>12</v>
      </c>
      <c r="E57">
        <v>60229</v>
      </c>
      <c r="F57">
        <v>0.29199999999999998</v>
      </c>
      <c r="G57">
        <v>0.31219999999999998</v>
      </c>
      <c r="H57">
        <v>-3.8999999999999998E-3</v>
      </c>
      <c r="I57" s="36">
        <v>37</v>
      </c>
      <c r="J57" s="51">
        <f t="shared" si="1"/>
        <v>69.183999999999997</v>
      </c>
      <c r="L57" s="52">
        <f t="shared" si="2"/>
        <v>2023.7805555555556</v>
      </c>
      <c r="M57" s="51">
        <f t="shared" si="0"/>
        <v>69.187899999999999</v>
      </c>
      <c r="N57" s="51">
        <f>$S$51*POWER(E57,5)+ $S$52*POWER(E57,4) + $S$53*POWER(E57,3) + $S$54*POWER(E57,2) + $S$55*E57 +$S$56</f>
        <v>69.189308262430131</v>
      </c>
      <c r="O57" s="45">
        <f t="shared" si="3"/>
        <v>-1.4082624301323676E-3</v>
      </c>
    </row>
    <row r="58" spans="1:21">
      <c r="A58" s="56"/>
      <c r="B58">
        <v>2023</v>
      </c>
      <c r="C58">
        <v>10</v>
      </c>
      <c r="D58">
        <v>13</v>
      </c>
      <c r="E58">
        <v>60230</v>
      </c>
      <c r="F58">
        <v>0.29099999999999998</v>
      </c>
      <c r="G58">
        <v>0.31</v>
      </c>
      <c r="H58">
        <v>-4.6299999999999996E-3</v>
      </c>
      <c r="I58" s="36">
        <v>37</v>
      </c>
      <c r="J58" s="51">
        <f t="shared" si="1"/>
        <v>69.183999999999997</v>
      </c>
      <c r="L58" s="52">
        <f t="shared" si="2"/>
        <v>2023.7833333333333</v>
      </c>
      <c r="M58" s="51">
        <f t="shared" si="0"/>
        <v>69.188630000000003</v>
      </c>
      <c r="N58" s="51">
        <f>$S$51*POWER(E58,5)+ $S$52*POWER(E58,4) + $S$53*POWER(E58,3) + $S$54*POWER(E58,2) + $S$55*E58 +$S$56</f>
        <v>69.189485430251807</v>
      </c>
      <c r="O58" s="45">
        <f t="shared" si="3"/>
        <v>-8.5543025180356835E-4</v>
      </c>
    </row>
    <row r="59" spans="1:21">
      <c r="A59" s="56"/>
      <c r="B59">
        <v>2023</v>
      </c>
      <c r="C59">
        <v>10</v>
      </c>
      <c r="D59">
        <v>14</v>
      </c>
      <c r="E59">
        <v>60231</v>
      </c>
      <c r="F59">
        <v>0.28999999999999998</v>
      </c>
      <c r="G59">
        <v>0.30780000000000002</v>
      </c>
      <c r="H59">
        <v>-5.45E-3</v>
      </c>
      <c r="I59" s="36">
        <v>37</v>
      </c>
      <c r="J59" s="51">
        <f t="shared" si="1"/>
        <v>69.183999999999997</v>
      </c>
      <c r="L59" s="52">
        <f t="shared" si="2"/>
        <v>2023.786111111111</v>
      </c>
      <c r="M59" s="51">
        <f t="shared" si="0"/>
        <v>69.189449999999994</v>
      </c>
      <c r="N59" s="51">
        <f>$S$51*POWER(E59,5)+ $S$52*POWER(E59,4) + $S$53*POWER(E59,3) + $S$54*POWER(E59,2) + $S$55*E59 +$S$56</f>
        <v>69.189666232094169</v>
      </c>
      <c r="O59" s="45">
        <f t="shared" si="3"/>
        <v>-2.1623209417498401E-4</v>
      </c>
    </row>
    <row r="60" spans="1:21">
      <c r="A60" s="56"/>
      <c r="B60">
        <v>2023</v>
      </c>
      <c r="C60">
        <v>10</v>
      </c>
      <c r="D60">
        <v>15</v>
      </c>
      <c r="E60">
        <v>60232</v>
      </c>
      <c r="F60">
        <v>0.28889999999999999</v>
      </c>
      <c r="G60">
        <v>0.30559999999999998</v>
      </c>
      <c r="H60">
        <v>-6.28E-3</v>
      </c>
      <c r="I60" s="36">
        <v>37</v>
      </c>
      <c r="J60" s="51">
        <f t="shared" si="1"/>
        <v>69.183999999999997</v>
      </c>
      <c r="L60" s="52">
        <f t="shared" si="2"/>
        <v>2023.7888888888888</v>
      </c>
      <c r="M60" s="51">
        <f t="shared" si="0"/>
        <v>69.190280000000001</v>
      </c>
      <c r="N60" s="51">
        <f>$S$51*POWER(E60,5)+ $S$52*POWER(E60,4) + $S$53*POWER(E60,3) + $S$54*POWER(E60,2) + $S$55*E60 +$S$56</f>
        <v>69.189850619994104</v>
      </c>
      <c r="O60" s="45">
        <f t="shared" si="3"/>
        <v>4.2938000589742842E-4</v>
      </c>
    </row>
    <row r="61" spans="1:21">
      <c r="A61" s="56"/>
      <c r="B61">
        <v>2023</v>
      </c>
      <c r="C61">
        <v>10</v>
      </c>
      <c r="D61">
        <v>16</v>
      </c>
      <c r="E61">
        <v>60233</v>
      </c>
      <c r="F61">
        <v>0.2878</v>
      </c>
      <c r="G61">
        <v>0.3034</v>
      </c>
      <c r="H61">
        <v>-7.0400000000000003E-3</v>
      </c>
      <c r="I61" s="36">
        <v>37</v>
      </c>
      <c r="J61" s="51">
        <f t="shared" si="1"/>
        <v>69.183999999999997</v>
      </c>
      <c r="L61" s="52">
        <f t="shared" si="2"/>
        <v>2023.7916666666667</v>
      </c>
      <c r="M61" s="51">
        <f t="shared" si="0"/>
        <v>69.191040000000001</v>
      </c>
      <c r="N61" s="51">
        <f>$S$51*POWER(E61,5)+ $S$52*POWER(E61,4) + $S$53*POWER(E61,3) + $S$54*POWER(E61,2) + $S$55*E61 +$S$56</f>
        <v>69.190038542728871</v>
      </c>
      <c r="O61" s="45">
        <f t="shared" si="3"/>
        <v>1.0014572711298797E-3</v>
      </c>
      <c r="S61" s="57">
        <v>44927</v>
      </c>
      <c r="T61" t="s">
        <v>70</v>
      </c>
    </row>
    <row r="62" spans="1:21">
      <c r="A62" s="56"/>
      <c r="B62">
        <v>2023</v>
      </c>
      <c r="C62">
        <v>10</v>
      </c>
      <c r="D62">
        <v>17</v>
      </c>
      <c r="E62">
        <v>60234</v>
      </c>
      <c r="F62">
        <v>0.28670000000000001</v>
      </c>
      <c r="G62">
        <v>0.30120000000000002</v>
      </c>
      <c r="H62">
        <v>-7.6600000000000001E-3</v>
      </c>
      <c r="I62" s="36">
        <v>37</v>
      </c>
      <c r="J62" s="51">
        <f t="shared" si="1"/>
        <v>69.183999999999997</v>
      </c>
      <c r="L62" s="52">
        <f t="shared" si="2"/>
        <v>2023.7944444444445</v>
      </c>
      <c r="M62" s="51">
        <f t="shared" si="0"/>
        <v>69.191659999999999</v>
      </c>
      <c r="N62" s="51">
        <f>$S$51*POWER(E62,5)+ $S$52*POWER(E62,4) + $S$53*POWER(E62,3) + $S$54*POWER(E62,2) + $S$55*E62 +$S$56</f>
        <v>69.190229949075729</v>
      </c>
      <c r="O62" s="45">
        <f t="shared" si="3"/>
        <v>1.4300509242701764E-3</v>
      </c>
      <c r="S62" s="57">
        <v>45159</v>
      </c>
      <c r="T62" t="s">
        <v>71</v>
      </c>
    </row>
    <row r="63" spans="1:21">
      <c r="A63" s="56"/>
      <c r="B63">
        <v>2023</v>
      </c>
      <c r="C63">
        <v>10</v>
      </c>
      <c r="D63">
        <v>18</v>
      </c>
      <c r="E63">
        <v>60235</v>
      </c>
      <c r="F63">
        <v>0.28549999999999998</v>
      </c>
      <c r="G63">
        <v>0.29899999999999999</v>
      </c>
      <c r="H63">
        <v>-8.0999999999999996E-3</v>
      </c>
      <c r="I63" s="36">
        <v>37</v>
      </c>
      <c r="J63" s="51">
        <f t="shared" si="1"/>
        <v>69.183999999999997</v>
      </c>
      <c r="L63" s="52">
        <f t="shared" si="2"/>
        <v>2023.7972222222222</v>
      </c>
      <c r="M63" s="51">
        <f t="shared" si="0"/>
        <v>69.192099999999996</v>
      </c>
      <c r="N63" s="51">
        <f>$S$51*POWER(E63,5)+ $S$52*POWER(E63,4) + $S$53*POWER(E63,3) + $S$54*POWER(E63,2) + $S$55*E63 +$S$56</f>
        <v>69.190424790605903</v>
      </c>
      <c r="O63" s="45">
        <f t="shared" si="3"/>
        <v>1.6752093940937129E-3</v>
      </c>
    </row>
    <row r="64" spans="1:21">
      <c r="A64" s="56"/>
      <c r="B64">
        <v>2023</v>
      </c>
      <c r="C64">
        <v>10</v>
      </c>
      <c r="D64">
        <v>19</v>
      </c>
      <c r="E64">
        <v>60236</v>
      </c>
      <c r="F64">
        <v>0.2843</v>
      </c>
      <c r="G64">
        <v>0.2969</v>
      </c>
      <c r="H64">
        <v>-8.3499999999999998E-3</v>
      </c>
      <c r="I64" s="36">
        <v>37</v>
      </c>
      <c r="J64" s="51">
        <f t="shared" si="1"/>
        <v>69.183999999999997</v>
      </c>
      <c r="L64" s="52">
        <f t="shared" si="2"/>
        <v>2023.8</v>
      </c>
      <c r="M64" s="51">
        <f t="shared" si="0"/>
        <v>69.19234999999999</v>
      </c>
      <c r="N64" s="51">
        <f>$S$51*POWER(E64,5)+ $S$52*POWER(E64,4) + $S$53*POWER(E64,3) + $S$54*POWER(E64,2) + $S$55*E64 +$S$56</f>
        <v>69.190623017027974</v>
      </c>
      <c r="O64" s="45">
        <f t="shared" si="3"/>
        <v>1.7269829720163443E-3</v>
      </c>
      <c r="S64" s="58">
        <f>YEARFRAC(S61,S62)</f>
        <v>0.63888888888888884</v>
      </c>
      <c r="T64" t="s">
        <v>38</v>
      </c>
    </row>
    <row r="65" spans="1:15">
      <c r="A65" s="56"/>
      <c r="B65">
        <v>2023</v>
      </c>
      <c r="C65">
        <v>10</v>
      </c>
      <c r="D65">
        <v>20</v>
      </c>
      <c r="E65">
        <v>60237</v>
      </c>
      <c r="F65">
        <v>0.28310000000000002</v>
      </c>
      <c r="G65">
        <v>0.29480000000000001</v>
      </c>
      <c r="H65">
        <v>-8.4700000000000001E-3</v>
      </c>
      <c r="I65" s="36">
        <v>37</v>
      </c>
      <c r="J65" s="51">
        <f t="shared" si="1"/>
        <v>69.183999999999997</v>
      </c>
      <c r="L65" s="52">
        <f t="shared" si="2"/>
        <v>2023.8027777777777</v>
      </c>
      <c r="M65" s="51">
        <f t="shared" si="0"/>
        <v>69.19247</v>
      </c>
      <c r="N65" s="51">
        <f>$S$51*POWER(E65,5)+ $S$52*POWER(E65,4) + $S$53*POWER(E65,3) + $S$54*POWER(E65,2) + $S$55*E65 +$S$56</f>
        <v>69.190824577119201</v>
      </c>
      <c r="O65" s="45">
        <f t="shared" si="3"/>
        <v>1.6454228807987192E-3</v>
      </c>
    </row>
    <row r="66" spans="1:15">
      <c r="A66" s="56"/>
      <c r="B66">
        <v>2023</v>
      </c>
      <c r="C66">
        <v>10</v>
      </c>
      <c r="D66">
        <v>21</v>
      </c>
      <c r="E66">
        <v>60238</v>
      </c>
      <c r="F66">
        <v>0.28179999999999999</v>
      </c>
      <c r="G66">
        <v>0.29270000000000002</v>
      </c>
      <c r="H66">
        <v>-8.5400000000000007E-3</v>
      </c>
      <c r="I66" s="36">
        <v>37</v>
      </c>
      <c r="J66" s="51">
        <f t="shared" si="1"/>
        <v>69.183999999999997</v>
      </c>
      <c r="L66" s="52">
        <f t="shared" si="2"/>
        <v>2023.8055555555557</v>
      </c>
      <c r="M66" s="51">
        <f t="shared" ref="M66:M129" si="4">J66-H66</f>
        <v>69.192539999999994</v>
      </c>
      <c r="N66" s="51">
        <f>$S$51*POWER(E66,5)+ $S$52*POWER(E66,4) + $S$53*POWER(E66,3) + $S$54*POWER(E66,2) + $S$55*E66 +$S$56</f>
        <v>69.191029421053827</v>
      </c>
      <c r="O66" s="45">
        <f t="shared" si="3"/>
        <v>1.5105789461671293E-3</v>
      </c>
    </row>
    <row r="67" spans="1:15">
      <c r="A67" s="56"/>
      <c r="B67">
        <v>2023</v>
      </c>
      <c r="C67">
        <v>10</v>
      </c>
      <c r="D67">
        <v>22</v>
      </c>
      <c r="E67">
        <v>60239</v>
      </c>
      <c r="F67">
        <v>0.28050000000000003</v>
      </c>
      <c r="G67">
        <v>0.29060000000000002</v>
      </c>
      <c r="H67">
        <v>-8.6899999999999998E-3</v>
      </c>
      <c r="I67" s="36">
        <v>37</v>
      </c>
      <c r="J67" s="51">
        <f t="shared" ref="J67:J130" si="5">I67+32.184</f>
        <v>69.183999999999997</v>
      </c>
      <c r="L67" s="52">
        <f t="shared" ref="L67:L130" si="6">B67+((C67-1) + (D67-1)/30)/12</f>
        <v>2023.8083333333334</v>
      </c>
      <c r="M67" s="51">
        <f t="shared" si="4"/>
        <v>69.192689999999999</v>
      </c>
      <c r="N67" s="51">
        <f>$S$51*POWER(E67,5)+ $S$52*POWER(E67,4) + $S$53*POWER(E67,3) + $S$54*POWER(E67,2) + $S$55*E67 +$S$56</f>
        <v>69.191237499006093</v>
      </c>
      <c r="O67" s="45">
        <f t="shared" ref="O67:O130" si="7">M67-N67</f>
        <v>1.4525009939063693E-3</v>
      </c>
    </row>
    <row r="68" spans="1:15">
      <c r="A68" s="56"/>
      <c r="B68">
        <v>2023</v>
      </c>
      <c r="C68">
        <v>10</v>
      </c>
      <c r="D68">
        <v>23</v>
      </c>
      <c r="E68">
        <v>60240</v>
      </c>
      <c r="F68">
        <v>0.2792</v>
      </c>
      <c r="G68">
        <v>0.28849999999999998</v>
      </c>
      <c r="H68">
        <v>-9.0299999999999998E-3</v>
      </c>
      <c r="I68" s="36">
        <v>37</v>
      </c>
      <c r="J68" s="51">
        <f t="shared" si="5"/>
        <v>69.183999999999997</v>
      </c>
      <c r="L68" s="52">
        <f t="shared" si="6"/>
        <v>2023.8111111111111</v>
      </c>
      <c r="M68" s="51">
        <f t="shared" si="4"/>
        <v>69.193029999999993</v>
      </c>
      <c r="N68" s="51">
        <f>$S$51*POWER(E68,5)+ $S$52*POWER(E68,4) + $S$53*POWER(E68,3) + $S$54*POWER(E68,2) + $S$55*E68 +$S$56</f>
        <v>69.19144876068458</v>
      </c>
      <c r="O68" s="45">
        <f t="shared" si="7"/>
        <v>1.5812393154135407E-3</v>
      </c>
    </row>
    <row r="69" spans="1:15">
      <c r="A69" s="56"/>
      <c r="B69">
        <v>2023</v>
      </c>
      <c r="C69">
        <v>10</v>
      </c>
      <c r="D69">
        <v>24</v>
      </c>
      <c r="E69">
        <v>60241</v>
      </c>
      <c r="F69">
        <v>0.27779999999999999</v>
      </c>
      <c r="G69">
        <v>0.28649999999999998</v>
      </c>
      <c r="H69">
        <v>-9.6600000000000002E-3</v>
      </c>
      <c r="I69" s="36">
        <v>37</v>
      </c>
      <c r="J69" s="51">
        <f t="shared" si="5"/>
        <v>69.183999999999997</v>
      </c>
      <c r="L69" s="52">
        <f t="shared" si="6"/>
        <v>2023.8138888888889</v>
      </c>
      <c r="M69" s="51">
        <f t="shared" si="4"/>
        <v>69.193659999999994</v>
      </c>
      <c r="N69" s="51">
        <f>$S$51*POWER(E69,5)+ $S$52*POWER(E69,4) + $S$53*POWER(E69,3) + $S$54*POWER(E69,2) + $S$55*E69 +$S$56</f>
        <v>69.19166315626353</v>
      </c>
      <c r="O69" s="45">
        <f t="shared" si="7"/>
        <v>1.9968437364639158E-3</v>
      </c>
    </row>
    <row r="70" spans="1:15">
      <c r="A70" s="56"/>
      <c r="B70">
        <v>2023</v>
      </c>
      <c r="C70">
        <v>10</v>
      </c>
      <c r="D70">
        <v>25</v>
      </c>
      <c r="E70">
        <v>60242</v>
      </c>
      <c r="F70">
        <v>0.27639999999999998</v>
      </c>
      <c r="G70">
        <v>0.28449999999999998</v>
      </c>
      <c r="H70">
        <v>-1.06E-2</v>
      </c>
      <c r="I70" s="36">
        <v>37</v>
      </c>
      <c r="J70" s="51">
        <f t="shared" si="5"/>
        <v>69.183999999999997</v>
      </c>
      <c r="L70" s="52">
        <f t="shared" si="6"/>
        <v>2023.8166666666666</v>
      </c>
      <c r="M70" s="51">
        <f t="shared" si="4"/>
        <v>69.194599999999994</v>
      </c>
      <c r="N70" s="51">
        <f>$S$51*POWER(E70,5)+ $S$52*POWER(E70,4) + $S$53*POWER(E70,3) + $S$54*POWER(E70,2) + $S$55*E70 +$S$56</f>
        <v>69.191880634054542</v>
      </c>
      <c r="O70" s="45">
        <f t="shared" si="7"/>
        <v>2.7193659454525232E-3</v>
      </c>
    </row>
    <row r="71" spans="1:15">
      <c r="A71" s="56"/>
      <c r="B71">
        <v>2023</v>
      </c>
      <c r="C71">
        <v>10</v>
      </c>
      <c r="D71">
        <v>26</v>
      </c>
      <c r="E71">
        <v>60243</v>
      </c>
      <c r="F71">
        <v>0.27500000000000002</v>
      </c>
      <c r="G71">
        <v>0.28249999999999997</v>
      </c>
      <c r="H71">
        <v>-1.1780000000000001E-2</v>
      </c>
      <c r="I71" s="36">
        <v>37</v>
      </c>
      <c r="J71" s="51">
        <f t="shared" si="5"/>
        <v>69.183999999999997</v>
      </c>
      <c r="L71" s="52">
        <f t="shared" si="6"/>
        <v>2023.8194444444443</v>
      </c>
      <c r="M71" s="51">
        <f t="shared" si="4"/>
        <v>69.195779999999999</v>
      </c>
      <c r="N71" s="51">
        <f>$S$51*POWER(E71,5)+ $S$52*POWER(E71,4) + $S$53*POWER(E71,3) + $S$54*POWER(E71,2) + $S$55*E71 +$S$56</f>
        <v>69.192101145163178</v>
      </c>
      <c r="O71" s="45">
        <f t="shared" si="7"/>
        <v>3.678854836820733E-3</v>
      </c>
    </row>
    <row r="72" spans="1:15">
      <c r="A72" s="56"/>
      <c r="B72">
        <v>2023</v>
      </c>
      <c r="C72">
        <v>10</v>
      </c>
      <c r="D72">
        <v>27</v>
      </c>
      <c r="E72">
        <v>60244</v>
      </c>
      <c r="F72">
        <v>0.27350000000000002</v>
      </c>
      <c r="G72">
        <v>0.28060000000000002</v>
      </c>
      <c r="H72">
        <v>-1.308E-2</v>
      </c>
      <c r="I72" s="36">
        <v>37</v>
      </c>
      <c r="J72" s="51">
        <f t="shared" si="5"/>
        <v>69.183999999999997</v>
      </c>
      <c r="L72" s="52">
        <f t="shared" si="6"/>
        <v>2023.8222222222223</v>
      </c>
      <c r="M72" s="51">
        <f t="shared" si="4"/>
        <v>69.19708</v>
      </c>
      <c r="N72" s="51">
        <f>$S$51*POWER(E72,5)+ $S$52*POWER(E72,4) + $S$53*POWER(E72,3) + $S$54*POWER(E72,2) + $S$55*E72 +$S$56</f>
        <v>69.192324638366699</v>
      </c>
      <c r="O72" s="45">
        <f t="shared" si="7"/>
        <v>4.7553616333004811E-3</v>
      </c>
    </row>
    <row r="73" spans="1:15">
      <c r="A73" s="56"/>
      <c r="B73">
        <v>2023</v>
      </c>
      <c r="C73">
        <v>10</v>
      </c>
      <c r="D73">
        <v>28</v>
      </c>
      <c r="E73">
        <v>60245</v>
      </c>
      <c r="F73">
        <v>0.27200000000000002</v>
      </c>
      <c r="G73">
        <v>0.27860000000000001</v>
      </c>
      <c r="H73">
        <v>-1.4319999999999999E-2</v>
      </c>
      <c r="I73" s="36">
        <v>37</v>
      </c>
      <c r="J73" s="51">
        <f t="shared" si="5"/>
        <v>69.183999999999997</v>
      </c>
      <c r="L73" s="52">
        <f t="shared" si="6"/>
        <v>2023.825</v>
      </c>
      <c r="M73" s="51">
        <f t="shared" si="4"/>
        <v>69.198319999999995</v>
      </c>
      <c r="N73" s="51">
        <f>$S$51*POWER(E73,5)+ $S$52*POWER(E73,4) + $S$53*POWER(E73,3) + $S$54*POWER(E73,2) + $S$55*E73 +$S$56</f>
        <v>69.19255106523633</v>
      </c>
      <c r="O73" s="45">
        <f t="shared" si="7"/>
        <v>5.7689347636653565E-3</v>
      </c>
    </row>
    <row r="74" spans="1:15">
      <c r="A74" s="56"/>
      <c r="B74">
        <v>2023</v>
      </c>
      <c r="C74">
        <v>10</v>
      </c>
      <c r="D74">
        <v>29</v>
      </c>
      <c r="E74">
        <v>60246</v>
      </c>
      <c r="F74">
        <v>0.27050000000000002</v>
      </c>
      <c r="G74">
        <v>0.2767</v>
      </c>
      <c r="H74">
        <v>-1.536E-2</v>
      </c>
      <c r="I74" s="36">
        <v>37</v>
      </c>
      <c r="J74" s="51">
        <f t="shared" si="5"/>
        <v>69.183999999999997</v>
      </c>
      <c r="L74" s="52">
        <f t="shared" si="6"/>
        <v>2023.8277777777778</v>
      </c>
      <c r="M74" s="51">
        <f t="shared" si="4"/>
        <v>69.199359999999999</v>
      </c>
      <c r="N74" s="51">
        <f>$S$51*POWER(E74,5)+ $S$52*POWER(E74,4) + $S$53*POWER(E74,3) + $S$54*POWER(E74,2) + $S$55*E74 +$S$56</f>
        <v>69.192780373618007</v>
      </c>
      <c r="O74" s="45">
        <f t="shared" si="7"/>
        <v>6.5796263819919432E-3</v>
      </c>
    </row>
    <row r="75" spans="1:15">
      <c r="A75" s="56"/>
      <c r="B75">
        <v>2023</v>
      </c>
      <c r="C75">
        <v>10</v>
      </c>
      <c r="D75">
        <v>30</v>
      </c>
      <c r="E75">
        <v>60247</v>
      </c>
      <c r="F75">
        <v>0.26889999999999997</v>
      </c>
      <c r="G75">
        <v>0.27479999999999999</v>
      </c>
      <c r="H75">
        <v>-1.61E-2</v>
      </c>
      <c r="I75" s="36">
        <v>37</v>
      </c>
      <c r="J75" s="51">
        <f t="shared" si="5"/>
        <v>69.183999999999997</v>
      </c>
      <c r="L75" s="52">
        <f t="shared" si="6"/>
        <v>2023.8305555555555</v>
      </c>
      <c r="M75" s="51">
        <f t="shared" si="4"/>
        <v>69.200099999999992</v>
      </c>
      <c r="N75" s="51">
        <f>$S$51*POWER(E75,5)+ $S$52*POWER(E75,4) + $S$53*POWER(E75,3) + $S$54*POWER(E75,2) + $S$55*E75 +$S$56</f>
        <v>69.193012516014278</v>
      </c>
      <c r="O75" s="45">
        <f t="shared" si="7"/>
        <v>7.0874839857140159E-3</v>
      </c>
    </row>
    <row r="76" spans="1:15">
      <c r="A76" s="56"/>
      <c r="B76">
        <v>2023</v>
      </c>
      <c r="C76">
        <v>10</v>
      </c>
      <c r="D76">
        <v>31</v>
      </c>
      <c r="E76">
        <v>60248</v>
      </c>
      <c r="F76">
        <v>0.26729999999999998</v>
      </c>
      <c r="G76">
        <v>0.27300000000000002</v>
      </c>
      <c r="H76">
        <v>-1.653E-2</v>
      </c>
      <c r="I76" s="36">
        <v>37</v>
      </c>
      <c r="J76" s="51">
        <f t="shared" si="5"/>
        <v>69.183999999999997</v>
      </c>
      <c r="L76" s="52">
        <f t="shared" si="6"/>
        <v>2023.8333333333333</v>
      </c>
      <c r="M76" s="51">
        <f t="shared" si="4"/>
        <v>69.200530000000001</v>
      </c>
      <c r="N76" s="51">
        <f>$S$51*POWER(E76,5)+ $S$52*POWER(E76,4) + $S$53*POWER(E76,3) + $S$54*POWER(E76,2) + $S$55*E76 +$S$56</f>
        <v>69.193247439339757</v>
      </c>
      <c r="O76" s="45">
        <f t="shared" si="7"/>
        <v>7.2825606602435755E-3</v>
      </c>
    </row>
    <row r="77" spans="1:15">
      <c r="A77" s="56"/>
      <c r="B77">
        <v>2023</v>
      </c>
      <c r="C77">
        <v>11</v>
      </c>
      <c r="D77">
        <v>1</v>
      </c>
      <c r="E77">
        <v>60249</v>
      </c>
      <c r="F77">
        <v>0.26569999999999999</v>
      </c>
      <c r="G77">
        <v>0.27110000000000001</v>
      </c>
      <c r="H77">
        <v>-1.6709999999999999E-2</v>
      </c>
      <c r="I77" s="36">
        <v>37</v>
      </c>
      <c r="J77" s="51">
        <f t="shared" si="5"/>
        <v>69.183999999999997</v>
      </c>
      <c r="L77" s="52">
        <f t="shared" si="6"/>
        <v>2023.8333333333333</v>
      </c>
      <c r="M77" s="51">
        <f t="shared" si="4"/>
        <v>69.200710000000001</v>
      </c>
      <c r="N77" s="51">
        <f>$S$51*POWER(E77,5)+ $S$52*POWER(E77,4) + $S$53*POWER(E77,3) + $S$54*POWER(E77,2) + $S$55*E77 +$S$56</f>
        <v>69.193485093768686</v>
      </c>
      <c r="O77" s="45">
        <f t="shared" si="7"/>
        <v>7.2249062313147761E-3</v>
      </c>
    </row>
    <row r="78" spans="1:15">
      <c r="A78" s="56"/>
      <c r="B78">
        <v>2023</v>
      </c>
      <c r="C78">
        <v>11</v>
      </c>
      <c r="D78">
        <v>2</v>
      </c>
      <c r="E78">
        <v>60250</v>
      </c>
      <c r="F78">
        <v>0.2641</v>
      </c>
      <c r="G78">
        <v>0.26929999999999998</v>
      </c>
      <c r="H78">
        <v>-1.6709999999999999E-2</v>
      </c>
      <c r="I78" s="36">
        <v>37</v>
      </c>
      <c r="J78" s="51">
        <f t="shared" si="5"/>
        <v>69.183999999999997</v>
      </c>
      <c r="L78" s="52">
        <f t="shared" si="6"/>
        <v>2023.8361111111112</v>
      </c>
      <c r="M78" s="51">
        <f t="shared" si="4"/>
        <v>69.200710000000001</v>
      </c>
      <c r="N78" s="51">
        <f>$S$51*POWER(E78,5)+ $S$52*POWER(E78,4) + $S$53*POWER(E78,3) + $S$54*POWER(E78,2) + $S$55*E78 +$S$56</f>
        <v>69.19372543040663</v>
      </c>
      <c r="O78" s="45">
        <f t="shared" si="7"/>
        <v>6.984569593370793E-3</v>
      </c>
    </row>
    <row r="79" spans="1:15">
      <c r="A79" s="56"/>
      <c r="B79">
        <v>2023</v>
      </c>
      <c r="C79">
        <v>11</v>
      </c>
      <c r="D79">
        <v>3</v>
      </c>
      <c r="E79">
        <v>60251</v>
      </c>
      <c r="F79">
        <v>0.26240000000000002</v>
      </c>
      <c r="G79">
        <v>0.26750000000000002</v>
      </c>
      <c r="H79">
        <v>-1.6660000000000001E-2</v>
      </c>
      <c r="I79" s="36">
        <v>37</v>
      </c>
      <c r="J79" s="51">
        <f t="shared" si="5"/>
        <v>69.183999999999997</v>
      </c>
      <c r="L79" s="52">
        <f t="shared" si="6"/>
        <v>2023.838888888889</v>
      </c>
      <c r="M79" s="51">
        <f t="shared" si="4"/>
        <v>69.200659999999999</v>
      </c>
      <c r="N79" s="51">
        <f>$S$51*POWER(E79,5)+ $S$52*POWER(E79,4) + $S$53*POWER(E79,3) + $S$54*POWER(E79,2) + $S$55*E79 +$S$56</f>
        <v>69.19396839896217</v>
      </c>
      <c r="O79" s="45">
        <f t="shared" si="7"/>
        <v>6.6916010378292867E-3</v>
      </c>
    </row>
    <row r="80" spans="1:15">
      <c r="A80" s="56"/>
      <c r="B80">
        <v>2023</v>
      </c>
      <c r="C80">
        <v>11</v>
      </c>
      <c r="D80">
        <v>4</v>
      </c>
      <c r="E80">
        <v>60252</v>
      </c>
      <c r="F80">
        <v>0.26069999999999999</v>
      </c>
      <c r="G80">
        <v>0.26579999999999998</v>
      </c>
      <c r="H80">
        <v>-1.6619999999999999E-2</v>
      </c>
      <c r="I80" s="36">
        <v>37</v>
      </c>
      <c r="J80" s="51">
        <f t="shared" si="5"/>
        <v>69.183999999999997</v>
      </c>
      <c r="L80" s="52">
        <f t="shared" si="6"/>
        <v>2023.8416666666667</v>
      </c>
      <c r="M80" s="51">
        <f t="shared" si="4"/>
        <v>69.200620000000001</v>
      </c>
      <c r="N80" s="51">
        <f>$S$51*POWER(E80,5)+ $S$52*POWER(E80,4) + $S$53*POWER(E80,3) + $S$54*POWER(E80,2) + $S$55*E80 +$S$56</f>
        <v>69.194213947746903</v>
      </c>
      <c r="O80" s="45">
        <f t="shared" si="7"/>
        <v>6.4060522530979824E-3</v>
      </c>
    </row>
    <row r="81" spans="1:15">
      <c r="A81" s="56"/>
      <c r="B81">
        <v>2023</v>
      </c>
      <c r="C81">
        <v>11</v>
      </c>
      <c r="D81">
        <v>5</v>
      </c>
      <c r="E81">
        <v>60253</v>
      </c>
      <c r="F81">
        <v>0.25890000000000002</v>
      </c>
      <c r="G81">
        <v>0.26400000000000001</v>
      </c>
      <c r="H81">
        <v>-1.668E-2</v>
      </c>
      <c r="I81" s="36">
        <v>37</v>
      </c>
      <c r="J81" s="51">
        <f t="shared" si="5"/>
        <v>69.183999999999997</v>
      </c>
      <c r="L81" s="52">
        <f t="shared" si="6"/>
        <v>2023.8444444444444</v>
      </c>
      <c r="M81" s="51">
        <f t="shared" si="4"/>
        <v>69.200679999999991</v>
      </c>
      <c r="N81" s="51">
        <f>$S$51*POWER(E81,5)+ $S$52*POWER(E81,4) + $S$53*POWER(E81,3) + $S$54*POWER(E81,2) + $S$55*E81 +$S$56</f>
        <v>69.194462028332055</v>
      </c>
      <c r="O81" s="45">
        <f t="shared" si="7"/>
        <v>6.2179716679366948E-3</v>
      </c>
    </row>
    <row r="82" spans="1:15">
      <c r="A82" s="56"/>
      <c r="B82">
        <v>2023</v>
      </c>
      <c r="C82">
        <v>11</v>
      </c>
      <c r="D82">
        <v>6</v>
      </c>
      <c r="E82">
        <v>60254</v>
      </c>
      <c r="F82">
        <v>0.25719999999999998</v>
      </c>
      <c r="G82">
        <v>0.26229999999999998</v>
      </c>
      <c r="H82">
        <v>-1.6879999999999999E-2</v>
      </c>
      <c r="I82" s="36">
        <v>37</v>
      </c>
      <c r="J82" s="51">
        <f t="shared" si="5"/>
        <v>69.183999999999997</v>
      </c>
      <c r="L82" s="52">
        <f t="shared" si="6"/>
        <v>2023.8472222222222</v>
      </c>
      <c r="M82" s="51">
        <f t="shared" si="4"/>
        <v>69.200879999999998</v>
      </c>
      <c r="N82" s="51">
        <f>$S$51*POWER(E82,5)+ $S$52*POWER(E82,4) + $S$53*POWER(E82,3) + $S$54*POWER(E82,2) + $S$55*E82 +$S$56</f>
        <v>69.194712590426207</v>
      </c>
      <c r="O82" s="45">
        <f t="shared" si="7"/>
        <v>6.1674095737913603E-3</v>
      </c>
    </row>
    <row r="83" spans="1:15">
      <c r="A83" s="56"/>
      <c r="B83">
        <v>2023</v>
      </c>
      <c r="C83">
        <v>11</v>
      </c>
      <c r="D83">
        <v>7</v>
      </c>
      <c r="E83">
        <v>60255</v>
      </c>
      <c r="F83">
        <v>0.25540000000000002</v>
      </c>
      <c r="G83">
        <v>0.26069999999999999</v>
      </c>
      <c r="H83">
        <v>-1.7250000000000001E-2</v>
      </c>
      <c r="I83" s="36">
        <v>37</v>
      </c>
      <c r="J83" s="51">
        <f t="shared" si="5"/>
        <v>69.183999999999997</v>
      </c>
      <c r="L83" s="52">
        <f t="shared" si="6"/>
        <v>2023.85</v>
      </c>
      <c r="M83" s="51">
        <f t="shared" si="4"/>
        <v>69.201250000000002</v>
      </c>
      <c r="N83" s="51">
        <f>$S$51*POWER(E83,5)+ $S$52*POWER(E83,4) + $S$53*POWER(E83,3) + $S$54*POWER(E83,2) + $S$55*E83 +$S$56</f>
        <v>69.194965582340956</v>
      </c>
      <c r="O83" s="45">
        <f t="shared" si="7"/>
        <v>6.284417659045971E-3</v>
      </c>
    </row>
    <row r="84" spans="1:15">
      <c r="A84" s="56"/>
      <c r="B84">
        <v>2023</v>
      </c>
      <c r="C84">
        <v>11</v>
      </c>
      <c r="D84">
        <v>8</v>
      </c>
      <c r="E84">
        <v>60256</v>
      </c>
      <c r="F84">
        <v>0.25359999999999999</v>
      </c>
      <c r="G84">
        <v>0.25900000000000001</v>
      </c>
      <c r="H84">
        <v>-1.7770000000000001E-2</v>
      </c>
      <c r="I84" s="36">
        <v>37</v>
      </c>
      <c r="J84" s="51">
        <f t="shared" si="5"/>
        <v>69.183999999999997</v>
      </c>
      <c r="L84" s="52">
        <f t="shared" si="6"/>
        <v>2023.8527777777779</v>
      </c>
      <c r="M84" s="51">
        <f t="shared" si="4"/>
        <v>69.201769999999996</v>
      </c>
      <c r="N84" s="51">
        <f>$S$51*POWER(E84,5)+ $S$52*POWER(E84,4) + $S$53*POWER(E84,3) + $S$54*POWER(E84,2) + $S$55*E84 +$S$56</f>
        <v>69.195220954716206</v>
      </c>
      <c r="O84" s="45">
        <f t="shared" si="7"/>
        <v>6.5490452837906332E-3</v>
      </c>
    </row>
    <row r="85" spans="1:15">
      <c r="A85" s="56"/>
      <c r="B85">
        <v>2023</v>
      </c>
      <c r="C85">
        <v>11</v>
      </c>
      <c r="D85">
        <v>9</v>
      </c>
      <c r="E85">
        <v>60257</v>
      </c>
      <c r="F85">
        <v>0.25169999999999998</v>
      </c>
      <c r="G85">
        <v>0.25740000000000002</v>
      </c>
      <c r="H85">
        <v>-1.8409999999999999E-2</v>
      </c>
      <c r="I85" s="36">
        <v>37</v>
      </c>
      <c r="J85" s="51">
        <f t="shared" si="5"/>
        <v>69.183999999999997</v>
      </c>
      <c r="L85" s="52">
        <f t="shared" si="6"/>
        <v>2023.8555555555556</v>
      </c>
      <c r="M85" s="51">
        <f t="shared" si="4"/>
        <v>69.20241</v>
      </c>
      <c r="N85" s="51">
        <f>$S$51*POWER(E85,5)+ $S$52*POWER(E85,4) + $S$53*POWER(E85,3) + $S$54*POWER(E85,2) + $S$55*E85 +$S$56</f>
        <v>69.195478657726198</v>
      </c>
      <c r="O85" s="45">
        <f t="shared" si="7"/>
        <v>6.9313422738019881E-3</v>
      </c>
    </row>
    <row r="86" spans="1:15">
      <c r="A86" s="56"/>
      <c r="B86">
        <v>2023</v>
      </c>
      <c r="C86">
        <v>11</v>
      </c>
      <c r="D86">
        <v>10</v>
      </c>
      <c r="E86">
        <v>60258</v>
      </c>
      <c r="F86">
        <v>0.24990000000000001</v>
      </c>
      <c r="G86">
        <v>0.25580000000000003</v>
      </c>
      <c r="H86">
        <v>-1.9140000000000001E-2</v>
      </c>
      <c r="I86" s="36">
        <v>37</v>
      </c>
      <c r="J86" s="51">
        <f t="shared" si="5"/>
        <v>69.183999999999997</v>
      </c>
      <c r="L86" s="52">
        <f t="shared" si="6"/>
        <v>2023.8583333333333</v>
      </c>
      <c r="M86" s="51">
        <f t="shared" si="4"/>
        <v>69.203139999999991</v>
      </c>
      <c r="N86" s="51">
        <f>$S$51*POWER(E86,5)+ $S$52*POWER(E86,4) + $S$53*POWER(E86,3) + $S$54*POWER(E86,2) + $S$55*E86 +$S$56</f>
        <v>69.195738640613854</v>
      </c>
      <c r="O86" s="45">
        <f t="shared" si="7"/>
        <v>7.4013593861366189E-3</v>
      </c>
    </row>
    <row r="87" spans="1:15">
      <c r="A87" s="56"/>
      <c r="B87">
        <v>2023</v>
      </c>
      <c r="C87">
        <v>11</v>
      </c>
      <c r="D87">
        <v>11</v>
      </c>
      <c r="E87">
        <v>60259</v>
      </c>
      <c r="F87">
        <v>0.248</v>
      </c>
      <c r="G87">
        <v>0.25430000000000003</v>
      </c>
      <c r="H87">
        <v>-1.9859999999999999E-2</v>
      </c>
      <c r="I87" s="36">
        <v>37</v>
      </c>
      <c r="J87" s="51">
        <f t="shared" si="5"/>
        <v>69.183999999999997</v>
      </c>
      <c r="L87" s="52">
        <f t="shared" si="6"/>
        <v>2023.8611111111111</v>
      </c>
      <c r="M87" s="51">
        <f t="shared" si="4"/>
        <v>69.203859999999992</v>
      </c>
      <c r="N87" s="51">
        <f>$S$51*POWER(E87,5)+ $S$52*POWER(E87,4) + $S$53*POWER(E87,3) + $S$54*POWER(E87,2) + $S$55*E87 +$S$56</f>
        <v>69.196000853087753</v>
      </c>
      <c r="O87" s="45">
        <f t="shared" si="7"/>
        <v>7.859146912238657E-3</v>
      </c>
    </row>
    <row r="88" spans="1:15">
      <c r="A88" s="56"/>
      <c r="B88">
        <v>2023</v>
      </c>
      <c r="C88">
        <v>11</v>
      </c>
      <c r="D88">
        <v>12</v>
      </c>
      <c r="E88">
        <v>60260</v>
      </c>
      <c r="F88">
        <v>0.24610000000000001</v>
      </c>
      <c r="G88">
        <v>0.25269999999999998</v>
      </c>
      <c r="H88">
        <v>-2.052E-2</v>
      </c>
      <c r="I88" s="36">
        <v>37</v>
      </c>
      <c r="J88" s="51">
        <f t="shared" si="5"/>
        <v>69.183999999999997</v>
      </c>
      <c r="L88" s="52">
        <f t="shared" si="6"/>
        <v>2023.8638888888888</v>
      </c>
      <c r="M88" s="51">
        <f t="shared" si="4"/>
        <v>69.204520000000002</v>
      </c>
      <c r="N88" s="51">
        <f>$S$51*POWER(E88,5)+ $S$52*POWER(E88,4) + $S$53*POWER(E88,3) + $S$54*POWER(E88,2) + $S$55*E88 +$S$56</f>
        <v>69.196265246253461</v>
      </c>
      <c r="O88" s="45">
        <f t="shared" si="7"/>
        <v>8.2547537465416099E-3</v>
      </c>
    </row>
    <row r="89" spans="1:15">
      <c r="A89" s="56"/>
      <c r="B89">
        <v>2023</v>
      </c>
      <c r="C89">
        <v>11</v>
      </c>
      <c r="D89">
        <v>13</v>
      </c>
      <c r="E89">
        <v>60261</v>
      </c>
      <c r="F89">
        <v>0.24410000000000001</v>
      </c>
      <c r="G89">
        <v>0.25119999999999998</v>
      </c>
      <c r="H89">
        <v>-2.103E-2</v>
      </c>
      <c r="I89" s="36">
        <v>37</v>
      </c>
      <c r="J89" s="51">
        <f t="shared" si="5"/>
        <v>69.183999999999997</v>
      </c>
      <c r="L89" s="52">
        <f t="shared" si="6"/>
        <v>2023.8666666666666</v>
      </c>
      <c r="M89" s="51">
        <f t="shared" si="4"/>
        <v>69.205029999999994</v>
      </c>
      <c r="N89" s="51">
        <f>$S$51*POWER(E89,5)+ $S$52*POWER(E89,4) + $S$53*POWER(E89,3) + $S$54*POWER(E89,2) + $S$55*E89 +$S$56</f>
        <v>69.196531768888235</v>
      </c>
      <c r="O89" s="45">
        <f t="shared" si="7"/>
        <v>8.4982311117585141E-3</v>
      </c>
    </row>
    <row r="90" spans="1:15">
      <c r="A90" s="56"/>
      <c r="B90">
        <v>2023</v>
      </c>
      <c r="C90">
        <v>11</v>
      </c>
      <c r="D90">
        <v>14</v>
      </c>
      <c r="E90">
        <v>60262</v>
      </c>
      <c r="F90">
        <v>0.2422</v>
      </c>
      <c r="G90">
        <v>0.24979999999999999</v>
      </c>
      <c r="H90">
        <v>-2.1340000000000001E-2</v>
      </c>
      <c r="I90" s="36">
        <v>37</v>
      </c>
      <c r="J90" s="51">
        <f t="shared" si="5"/>
        <v>69.183999999999997</v>
      </c>
      <c r="L90" s="52">
        <f t="shared" si="6"/>
        <v>2023.8694444444445</v>
      </c>
      <c r="M90" s="51">
        <f t="shared" si="4"/>
        <v>69.205339999999993</v>
      </c>
      <c r="N90" s="51">
        <f>$S$51*POWER(E90,5)+ $S$52*POWER(E90,4) + $S$53*POWER(E90,3) + $S$54*POWER(E90,2) + $S$55*E90 +$S$56</f>
        <v>69.196800370700657</v>
      </c>
      <c r="O90" s="45">
        <f t="shared" si="7"/>
        <v>8.5396292993351608E-3</v>
      </c>
    </row>
    <row r="91" spans="1:15">
      <c r="A91" s="56"/>
      <c r="B91">
        <v>2023</v>
      </c>
      <c r="C91">
        <v>11</v>
      </c>
      <c r="D91">
        <v>15</v>
      </c>
      <c r="E91">
        <v>60263</v>
      </c>
      <c r="F91">
        <v>0.2402</v>
      </c>
      <c r="G91">
        <v>0.24829999999999999</v>
      </c>
      <c r="H91">
        <v>-2.1430000000000001E-2</v>
      </c>
      <c r="I91" s="36">
        <v>37</v>
      </c>
      <c r="J91" s="51">
        <f t="shared" si="5"/>
        <v>69.183999999999997</v>
      </c>
      <c r="L91" s="52">
        <f t="shared" si="6"/>
        <v>2023.8722222222223</v>
      </c>
      <c r="M91" s="51">
        <f t="shared" si="4"/>
        <v>69.205429999999993</v>
      </c>
      <c r="N91" s="51">
        <f>$S$51*POWER(E91,5)+ $S$52*POWER(E91,4) + $S$53*POWER(E91,3) + $S$54*POWER(E91,2) + $S$55*E91 +$S$56</f>
        <v>69.197071000933647</v>
      </c>
      <c r="O91" s="45">
        <f t="shared" si="7"/>
        <v>8.3589990663455183E-3</v>
      </c>
    </row>
    <row r="92" spans="1:15">
      <c r="A92" s="56"/>
      <c r="B92">
        <v>2023</v>
      </c>
      <c r="C92">
        <v>11</v>
      </c>
      <c r="D92">
        <v>16</v>
      </c>
      <c r="E92">
        <v>60264</v>
      </c>
      <c r="F92">
        <v>0.2382</v>
      </c>
      <c r="G92">
        <v>0.24690000000000001</v>
      </c>
      <c r="H92">
        <v>-2.1360000000000001E-2</v>
      </c>
      <c r="I92" s="36">
        <v>37</v>
      </c>
      <c r="J92" s="51">
        <f t="shared" si="5"/>
        <v>69.183999999999997</v>
      </c>
      <c r="L92" s="52">
        <f t="shared" si="6"/>
        <v>2023.875</v>
      </c>
      <c r="M92" s="51">
        <f t="shared" si="4"/>
        <v>69.205359999999999</v>
      </c>
      <c r="N92" s="51">
        <f>$S$51*POWER(E92,5)+ $S$52*POWER(E92,4) + $S$53*POWER(E92,3) + $S$54*POWER(E92,2) + $S$55*E92 +$S$56</f>
        <v>69.197343610227108</v>
      </c>
      <c r="O92" s="45">
        <f t="shared" si="7"/>
        <v>8.0163897728908751E-3</v>
      </c>
    </row>
    <row r="93" spans="1:15">
      <c r="A93" s="56"/>
      <c r="B93">
        <v>2023</v>
      </c>
      <c r="C93">
        <v>11</v>
      </c>
      <c r="D93">
        <v>17</v>
      </c>
      <c r="E93">
        <v>60265</v>
      </c>
      <c r="F93">
        <v>0.23619999999999999</v>
      </c>
      <c r="G93">
        <v>0.24560000000000001</v>
      </c>
      <c r="H93">
        <v>-2.121E-2</v>
      </c>
      <c r="I93" s="36">
        <v>37</v>
      </c>
      <c r="J93" s="51">
        <f t="shared" si="5"/>
        <v>69.183999999999997</v>
      </c>
      <c r="L93" s="52">
        <f t="shared" si="6"/>
        <v>2023.8777777777777</v>
      </c>
      <c r="M93" s="51">
        <f t="shared" si="4"/>
        <v>69.205209999999994</v>
      </c>
      <c r="N93" s="51">
        <f>$S$51*POWER(E93,5)+ $S$52*POWER(E93,4) + $S$53*POWER(E93,3) + $S$54*POWER(E93,2) + $S$55*E93 +$S$56</f>
        <v>69.197618148755282</v>
      </c>
      <c r="O93" s="45">
        <f t="shared" si="7"/>
        <v>7.5918512447117337E-3</v>
      </c>
    </row>
    <row r="94" spans="1:15">
      <c r="A94" s="56"/>
      <c r="B94">
        <v>2023</v>
      </c>
      <c r="C94">
        <v>11</v>
      </c>
      <c r="D94">
        <v>18</v>
      </c>
      <c r="E94">
        <v>60266</v>
      </c>
      <c r="F94">
        <v>0.2341</v>
      </c>
      <c r="G94">
        <v>0.2442</v>
      </c>
      <c r="H94">
        <v>-2.1090000000000001E-2</v>
      </c>
      <c r="I94" s="36">
        <v>37</v>
      </c>
      <c r="J94" s="51">
        <f t="shared" si="5"/>
        <v>69.183999999999997</v>
      </c>
      <c r="L94" s="52">
        <f t="shared" si="6"/>
        <v>2023.8805555555555</v>
      </c>
      <c r="M94" s="51">
        <f t="shared" si="4"/>
        <v>69.205089999999998</v>
      </c>
      <c r="N94" s="51">
        <f>$S$51*POWER(E94,5)+ $S$52*POWER(E94,4) + $S$53*POWER(E94,3) + $S$54*POWER(E94,2) + $S$55*E94 +$S$56</f>
        <v>69.197894565761089</v>
      </c>
      <c r="O94" s="45">
        <f t="shared" si="7"/>
        <v>7.1954342389091153E-3</v>
      </c>
    </row>
    <row r="95" spans="1:15">
      <c r="A95" s="56"/>
      <c r="B95">
        <v>2023</v>
      </c>
      <c r="C95">
        <v>11</v>
      </c>
      <c r="D95">
        <v>19</v>
      </c>
      <c r="E95">
        <v>60267</v>
      </c>
      <c r="F95">
        <v>0.2321</v>
      </c>
      <c r="G95">
        <v>0.2429</v>
      </c>
      <c r="H95">
        <v>-2.1139999999999999E-2</v>
      </c>
      <c r="I95" s="36">
        <v>37</v>
      </c>
      <c r="J95" s="51">
        <f t="shared" si="5"/>
        <v>69.183999999999997</v>
      </c>
      <c r="L95" s="52">
        <f t="shared" si="6"/>
        <v>2023.8833333333334</v>
      </c>
      <c r="M95" s="51">
        <f t="shared" si="4"/>
        <v>69.20514</v>
      </c>
      <c r="N95" s="51">
        <f>$S$51*POWER(E95,5)+ $S$52*POWER(E95,4) + $S$53*POWER(E95,3) + $S$54*POWER(E95,2) + $S$55*E95 +$S$56</f>
        <v>69.19817281095311</v>
      </c>
      <c r="O95" s="45">
        <f t="shared" si="7"/>
        <v>6.9671890468896436E-3</v>
      </c>
    </row>
    <row r="96" spans="1:15">
      <c r="A96" s="56"/>
      <c r="B96">
        <v>2023</v>
      </c>
      <c r="C96">
        <v>11</v>
      </c>
      <c r="D96">
        <v>20</v>
      </c>
      <c r="E96">
        <v>60268</v>
      </c>
      <c r="F96">
        <v>0.23</v>
      </c>
      <c r="G96">
        <v>0.2417</v>
      </c>
      <c r="H96">
        <v>-2.1430000000000001E-2</v>
      </c>
      <c r="I96" s="36">
        <v>37</v>
      </c>
      <c r="J96" s="51">
        <f t="shared" si="5"/>
        <v>69.183999999999997</v>
      </c>
      <c r="L96" s="52">
        <f t="shared" si="6"/>
        <v>2023.8861111111112</v>
      </c>
      <c r="M96" s="51">
        <f t="shared" si="4"/>
        <v>69.205429999999993</v>
      </c>
      <c r="N96" s="51">
        <f>$S$51*POWER(E96,5)+ $S$52*POWER(E96,4) + $S$53*POWER(E96,3) + $S$54*POWER(E96,2) + $S$55*E96 +$S$56</f>
        <v>69.198452834971249</v>
      </c>
      <c r="O96" s="45">
        <f t="shared" si="7"/>
        <v>6.9771650287435705E-3</v>
      </c>
    </row>
    <row r="97" spans="1:15">
      <c r="A97" s="56"/>
      <c r="B97">
        <v>2023</v>
      </c>
      <c r="C97">
        <v>11</v>
      </c>
      <c r="D97">
        <v>21</v>
      </c>
      <c r="E97">
        <v>60269</v>
      </c>
      <c r="F97">
        <v>0.22789999999999999</v>
      </c>
      <c r="G97">
        <v>0.2404</v>
      </c>
      <c r="H97">
        <v>-2.1999999999999999E-2</v>
      </c>
      <c r="I97" s="36">
        <v>37</v>
      </c>
      <c r="J97" s="51">
        <f t="shared" si="5"/>
        <v>69.183999999999997</v>
      </c>
      <c r="L97" s="52">
        <f t="shared" si="6"/>
        <v>2023.8888888888889</v>
      </c>
      <c r="M97" s="51">
        <f t="shared" si="4"/>
        <v>69.206000000000003</v>
      </c>
      <c r="N97" s="51">
        <f>$S$51*POWER(E97,5)+ $S$52*POWER(E97,4) + $S$53*POWER(E97,3) + $S$54*POWER(E97,2) + $S$55*E97 +$S$56</f>
        <v>69.198734586127102</v>
      </c>
      <c r="O97" s="45">
        <f t="shared" si="7"/>
        <v>7.2654138729006945E-3</v>
      </c>
    </row>
    <row r="98" spans="1:15">
      <c r="A98" s="56"/>
      <c r="B98">
        <v>2023</v>
      </c>
      <c r="C98">
        <v>11</v>
      </c>
      <c r="D98">
        <v>22</v>
      </c>
      <c r="E98">
        <v>60270</v>
      </c>
      <c r="F98">
        <v>0.2258</v>
      </c>
      <c r="G98">
        <v>0.2392</v>
      </c>
      <c r="H98">
        <v>-2.281E-2</v>
      </c>
      <c r="I98" s="36">
        <v>37</v>
      </c>
      <c r="J98" s="51">
        <f t="shared" si="5"/>
        <v>69.183999999999997</v>
      </c>
      <c r="L98" s="52">
        <f t="shared" si="6"/>
        <v>2023.8916666666667</v>
      </c>
      <c r="M98" s="51">
        <f t="shared" si="4"/>
        <v>69.206810000000004</v>
      </c>
      <c r="N98" s="51">
        <f>$S$51*POWER(E98,5)+ $S$52*POWER(E98,4) + $S$53*POWER(E98,3) + $S$54*POWER(E98,2) + $S$55*E98 +$S$56</f>
        <v>69.199018015991896</v>
      </c>
      <c r="O98" s="45">
        <f t="shared" si="7"/>
        <v>7.7919840081079883E-3</v>
      </c>
    </row>
    <row r="99" spans="1:15">
      <c r="A99" s="56"/>
      <c r="B99">
        <v>2023</v>
      </c>
      <c r="C99">
        <v>11</v>
      </c>
      <c r="D99">
        <v>23</v>
      </c>
      <c r="E99">
        <v>60271</v>
      </c>
      <c r="F99">
        <v>0.22359999999999999</v>
      </c>
      <c r="G99">
        <v>0.23810000000000001</v>
      </c>
      <c r="H99">
        <v>-2.376E-2</v>
      </c>
      <c r="I99" s="36">
        <v>37</v>
      </c>
      <c r="J99" s="51">
        <f t="shared" si="5"/>
        <v>69.183999999999997</v>
      </c>
      <c r="L99" s="52">
        <f t="shared" si="6"/>
        <v>2023.8944444444444</v>
      </c>
      <c r="M99" s="51">
        <f t="shared" si="4"/>
        <v>69.207759999999993</v>
      </c>
      <c r="N99" s="51">
        <f>$S$51*POWER(E99,5)+ $S$52*POWER(E99,4) + $S$53*POWER(E99,3) + $S$54*POWER(E99,2) + $S$55*E99 +$S$56</f>
        <v>69.199303071945906</v>
      </c>
      <c r="O99" s="45">
        <f t="shared" si="7"/>
        <v>8.456928054087598E-3</v>
      </c>
    </row>
    <row r="100" spans="1:15">
      <c r="A100" s="56"/>
      <c r="B100">
        <v>2023</v>
      </c>
      <c r="C100">
        <v>11</v>
      </c>
      <c r="D100">
        <v>24</v>
      </c>
      <c r="E100">
        <v>60272</v>
      </c>
      <c r="F100">
        <v>0.2215</v>
      </c>
      <c r="G100">
        <v>0.2369</v>
      </c>
      <c r="H100">
        <v>-2.4709999999999999E-2</v>
      </c>
      <c r="I100" s="36">
        <v>37</v>
      </c>
      <c r="J100" s="51">
        <f t="shared" si="5"/>
        <v>69.183999999999997</v>
      </c>
      <c r="L100" s="52">
        <f t="shared" si="6"/>
        <v>2023.8972222222221</v>
      </c>
      <c r="M100" s="51">
        <f t="shared" si="4"/>
        <v>69.208709999999996</v>
      </c>
      <c r="N100" s="51">
        <f>$S$51*POWER(E100,5)+ $S$52*POWER(E100,4) + $S$53*POWER(E100,3) + $S$54*POWER(E100,2) + $S$55*E100 +$S$56</f>
        <v>69.19958970695734</v>
      </c>
      <c r="O100" s="45">
        <f t="shared" si="7"/>
        <v>9.1202930426561579E-3</v>
      </c>
    </row>
    <row r="101" spans="1:15">
      <c r="A101" s="56"/>
      <c r="B101">
        <v>2023</v>
      </c>
      <c r="C101">
        <v>11</v>
      </c>
      <c r="D101">
        <v>25</v>
      </c>
      <c r="E101">
        <v>60273</v>
      </c>
      <c r="F101">
        <v>0.21929999999999999</v>
      </c>
      <c r="G101">
        <v>0.23580000000000001</v>
      </c>
      <c r="H101">
        <v>-2.5510000000000001E-2</v>
      </c>
      <c r="I101" s="36">
        <v>37</v>
      </c>
      <c r="J101" s="51">
        <f t="shared" si="5"/>
        <v>69.183999999999997</v>
      </c>
      <c r="L101" s="52">
        <f t="shared" si="6"/>
        <v>2023.9</v>
      </c>
      <c r="M101" s="51">
        <f t="shared" si="4"/>
        <v>69.209509999999995</v>
      </c>
      <c r="N101" s="51">
        <f>$S$51*POWER(E101,5)+ $S$52*POWER(E101,4) + $S$53*POWER(E101,3) + $S$54*POWER(E101,2) + $S$55*E101 +$S$56</f>
        <v>69.199877867475152</v>
      </c>
      <c r="O101" s="45">
        <f t="shared" si="7"/>
        <v>9.6321325248425183E-3</v>
      </c>
    </row>
    <row r="102" spans="1:15">
      <c r="A102" s="56"/>
      <c r="B102">
        <v>2023</v>
      </c>
      <c r="C102">
        <v>11</v>
      </c>
      <c r="D102">
        <v>26</v>
      </c>
      <c r="E102">
        <v>60274</v>
      </c>
      <c r="F102">
        <v>0.21709999999999999</v>
      </c>
      <c r="G102">
        <v>0.23480000000000001</v>
      </c>
      <c r="H102">
        <v>-2.6069999999999999E-2</v>
      </c>
      <c r="I102" s="36">
        <v>37</v>
      </c>
      <c r="J102" s="51">
        <f t="shared" si="5"/>
        <v>69.183999999999997</v>
      </c>
      <c r="L102" s="52">
        <f t="shared" si="6"/>
        <v>2023.9027777777778</v>
      </c>
      <c r="M102" s="51">
        <f t="shared" si="4"/>
        <v>69.210070000000002</v>
      </c>
      <c r="N102" s="51">
        <f>$S$51*POWER(E102,5)+ $S$52*POWER(E102,4) + $S$53*POWER(E102,3) + $S$54*POWER(E102,2) + $S$55*E102 +$S$56</f>
        <v>69.20016750600189</v>
      </c>
      <c r="O102" s="45">
        <f t="shared" si="7"/>
        <v>9.9024939981120497E-3</v>
      </c>
    </row>
    <row r="103" spans="1:15">
      <c r="A103" s="56"/>
      <c r="B103">
        <v>2023</v>
      </c>
      <c r="C103">
        <v>11</v>
      </c>
      <c r="D103">
        <v>27</v>
      </c>
      <c r="E103">
        <v>60275</v>
      </c>
      <c r="F103">
        <v>0.21490000000000001</v>
      </c>
      <c r="G103">
        <v>0.23369999999999999</v>
      </c>
      <c r="H103">
        <v>-2.6329999999999999E-2</v>
      </c>
      <c r="I103" s="36">
        <v>37</v>
      </c>
      <c r="J103" s="51">
        <f t="shared" si="5"/>
        <v>69.183999999999997</v>
      </c>
      <c r="L103" s="52">
        <f t="shared" si="6"/>
        <v>2023.9055555555556</v>
      </c>
      <c r="M103" s="51">
        <f t="shared" si="4"/>
        <v>69.210329999999999</v>
      </c>
      <c r="N103" s="51">
        <f>$S$51*POWER(E103,5)+ $S$52*POWER(E103,4) + $S$53*POWER(E103,3) + $S$54*POWER(E103,2) + $S$55*E103 +$S$56</f>
        <v>69.200458572246134</v>
      </c>
      <c r="O103" s="45">
        <f t="shared" si="7"/>
        <v>9.8714277538647366E-3</v>
      </c>
    </row>
    <row r="104" spans="1:15">
      <c r="A104" s="56"/>
      <c r="B104">
        <v>2023</v>
      </c>
      <c r="C104">
        <v>11</v>
      </c>
      <c r="D104">
        <v>28</v>
      </c>
      <c r="E104">
        <v>60276</v>
      </c>
      <c r="F104">
        <v>0.2127</v>
      </c>
      <c r="G104">
        <v>0.23269999999999999</v>
      </c>
      <c r="H104">
        <v>-2.632E-2</v>
      </c>
      <c r="I104" s="36">
        <v>37</v>
      </c>
      <c r="J104" s="51">
        <f t="shared" si="5"/>
        <v>69.183999999999997</v>
      </c>
      <c r="L104" s="52">
        <f t="shared" si="6"/>
        <v>2023.9083333333333</v>
      </c>
      <c r="M104" s="51">
        <f t="shared" si="4"/>
        <v>69.210319999999996</v>
      </c>
      <c r="N104" s="51">
        <f>$S$51*POWER(E104,5)+ $S$52*POWER(E104,4) + $S$53*POWER(E104,3) + $S$54*POWER(E104,2) + $S$55*E104 +$S$56</f>
        <v>69.200751014053822</v>
      </c>
      <c r="O104" s="45">
        <f t="shared" si="7"/>
        <v>9.5689859461742799E-3</v>
      </c>
    </row>
    <row r="105" spans="1:15">
      <c r="A105" s="56"/>
      <c r="B105">
        <v>2023</v>
      </c>
      <c r="C105">
        <v>11</v>
      </c>
      <c r="D105">
        <v>29</v>
      </c>
      <c r="E105">
        <v>60277</v>
      </c>
      <c r="F105">
        <v>0.21049999999999999</v>
      </c>
      <c r="G105">
        <v>0.23180000000000001</v>
      </c>
      <c r="H105">
        <v>-2.6100000000000002E-2</v>
      </c>
      <c r="I105" s="36">
        <v>37</v>
      </c>
      <c r="J105" s="51">
        <f t="shared" si="5"/>
        <v>69.183999999999997</v>
      </c>
      <c r="L105" s="52">
        <f t="shared" si="6"/>
        <v>2023.911111111111</v>
      </c>
      <c r="M105" s="51">
        <f t="shared" si="4"/>
        <v>69.210099999999997</v>
      </c>
      <c r="N105" s="51">
        <f>$S$51*POWER(E105,5)+ $S$52*POWER(E105,4) + $S$53*POWER(E105,3) + $S$54*POWER(E105,2) + $S$55*E105 +$S$56</f>
        <v>69.201044782064855</v>
      </c>
      <c r="O105" s="45">
        <f t="shared" si="7"/>
        <v>9.0552179351419682E-3</v>
      </c>
    </row>
    <row r="106" spans="1:15">
      <c r="A106" s="56"/>
      <c r="B106">
        <v>2023</v>
      </c>
      <c r="C106">
        <v>11</v>
      </c>
      <c r="D106">
        <v>30</v>
      </c>
      <c r="E106">
        <v>60278</v>
      </c>
      <c r="F106">
        <v>0.20830000000000001</v>
      </c>
      <c r="G106">
        <v>0.23080000000000001</v>
      </c>
      <c r="H106">
        <v>-2.5780000000000001E-2</v>
      </c>
      <c r="I106" s="36">
        <v>37</v>
      </c>
      <c r="J106" s="51">
        <f t="shared" si="5"/>
        <v>69.183999999999997</v>
      </c>
      <c r="L106" s="52">
        <f t="shared" si="6"/>
        <v>2023.9138888888888</v>
      </c>
      <c r="M106" s="51">
        <f t="shared" si="4"/>
        <v>69.209779999999995</v>
      </c>
      <c r="N106" s="51">
        <f>$S$51*POWER(E106,5)+ $S$52*POWER(E106,4) + $S$53*POWER(E106,3) + $S$54*POWER(E106,2) + $S$55*E106 +$S$56</f>
        <v>69.201339826919138</v>
      </c>
      <c r="O106" s="45">
        <f t="shared" si="7"/>
        <v>8.4401730808565389E-3</v>
      </c>
    </row>
    <row r="107" spans="1:15">
      <c r="A107" s="56"/>
      <c r="B107">
        <v>2023</v>
      </c>
      <c r="C107">
        <v>12</v>
      </c>
      <c r="D107">
        <v>1</v>
      </c>
      <c r="E107">
        <v>60279</v>
      </c>
      <c r="F107">
        <v>0.20599999999999999</v>
      </c>
      <c r="G107">
        <v>0.22989999999999999</v>
      </c>
      <c r="H107">
        <v>-2.546E-2</v>
      </c>
      <c r="I107" s="36">
        <v>37</v>
      </c>
      <c r="J107" s="51">
        <f t="shared" si="5"/>
        <v>69.183999999999997</v>
      </c>
      <c r="L107" s="52">
        <f t="shared" si="6"/>
        <v>2023.9166666666667</v>
      </c>
      <c r="M107" s="51">
        <f t="shared" si="4"/>
        <v>69.209459999999993</v>
      </c>
      <c r="N107" s="51">
        <f>$S$51*POWER(E107,5)+ $S$52*POWER(E107,4) + $S$53*POWER(E107,3) + $S$54*POWER(E107,2) + $S$55*E107 +$S$56</f>
        <v>69.201636096928269</v>
      </c>
      <c r="O107" s="45">
        <f t="shared" si="7"/>
        <v>7.8239030717242031E-3</v>
      </c>
    </row>
    <row r="108" spans="1:15">
      <c r="A108" s="56"/>
      <c r="B108">
        <v>2023</v>
      </c>
      <c r="C108">
        <v>12</v>
      </c>
      <c r="D108">
        <v>2</v>
      </c>
      <c r="E108">
        <v>60280</v>
      </c>
      <c r="F108">
        <v>0.20380000000000001</v>
      </c>
      <c r="G108">
        <v>0.2291</v>
      </c>
      <c r="H108">
        <v>-2.52E-2</v>
      </c>
      <c r="I108" s="36">
        <v>37</v>
      </c>
      <c r="J108" s="51">
        <f t="shared" si="5"/>
        <v>69.183999999999997</v>
      </c>
      <c r="L108" s="52">
        <f t="shared" si="6"/>
        <v>2023.9194444444445</v>
      </c>
      <c r="M108" s="51">
        <f t="shared" si="4"/>
        <v>69.209199999999996</v>
      </c>
      <c r="N108" s="51">
        <f>$S$51*POWER(E108,5)+ $S$52*POWER(E108,4) + $S$53*POWER(E108,3) + $S$54*POWER(E108,2) + $S$55*E108 +$S$56</f>
        <v>69.201933544129133</v>
      </c>
      <c r="O108" s="45">
        <f t="shared" si="7"/>
        <v>7.2664558708623872E-3</v>
      </c>
    </row>
    <row r="109" spans="1:15">
      <c r="A109" s="56"/>
      <c r="B109">
        <v>2023</v>
      </c>
      <c r="C109">
        <v>12</v>
      </c>
      <c r="D109">
        <v>3</v>
      </c>
      <c r="E109">
        <v>60281</v>
      </c>
      <c r="F109">
        <v>0.20150000000000001</v>
      </c>
      <c r="G109">
        <v>0.2283</v>
      </c>
      <c r="H109">
        <v>-2.5069999999999999E-2</v>
      </c>
      <c r="I109" s="36">
        <v>37</v>
      </c>
      <c r="J109" s="51">
        <f t="shared" si="5"/>
        <v>69.183999999999997</v>
      </c>
      <c r="L109" s="52">
        <f t="shared" si="6"/>
        <v>2023.9222222222222</v>
      </c>
      <c r="M109" s="51">
        <f t="shared" si="4"/>
        <v>69.209069999999997</v>
      </c>
      <c r="N109" s="51">
        <f>$S$51*POWER(E109,5)+ $S$52*POWER(E109,4) + $S$53*POWER(E109,3) + $S$54*POWER(E109,2) + $S$55*E109 +$S$56</f>
        <v>69.202232115902007</v>
      </c>
      <c r="O109" s="45">
        <f t="shared" si="7"/>
        <v>6.8378840979903543E-3</v>
      </c>
    </row>
    <row r="110" spans="1:15">
      <c r="A110" s="56"/>
      <c r="B110">
        <v>2023</v>
      </c>
      <c r="C110">
        <v>12</v>
      </c>
      <c r="D110">
        <v>4</v>
      </c>
      <c r="E110">
        <v>60282</v>
      </c>
      <c r="F110">
        <v>0.19919999999999999</v>
      </c>
      <c r="G110">
        <v>0.22750000000000001</v>
      </c>
      <c r="H110">
        <v>-2.5180000000000001E-2</v>
      </c>
      <c r="I110" s="36">
        <v>37</v>
      </c>
      <c r="J110" s="51">
        <f t="shared" si="5"/>
        <v>69.183999999999997</v>
      </c>
      <c r="L110" s="52">
        <f t="shared" si="6"/>
        <v>2023.925</v>
      </c>
      <c r="M110" s="51">
        <f t="shared" si="4"/>
        <v>69.209180000000003</v>
      </c>
      <c r="N110" s="51">
        <f>$S$51*POWER(E110,5)+ $S$52*POWER(E110,4) + $S$53*POWER(E110,3) + $S$54*POWER(E110,2) + $S$55*E110 +$S$56</f>
        <v>69.202531764283776</v>
      </c>
      <c r="O110" s="45">
        <f t="shared" si="7"/>
        <v>6.648235716227191E-3</v>
      </c>
    </row>
    <row r="111" spans="1:15">
      <c r="A111" s="56"/>
      <c r="B111">
        <v>2023</v>
      </c>
      <c r="C111">
        <v>12</v>
      </c>
      <c r="D111">
        <v>5</v>
      </c>
      <c r="E111">
        <v>60283</v>
      </c>
      <c r="F111">
        <v>0.19689999999999999</v>
      </c>
      <c r="G111">
        <v>0.22670000000000001</v>
      </c>
      <c r="H111">
        <v>-2.545E-2</v>
      </c>
      <c r="I111" s="36">
        <v>37</v>
      </c>
      <c r="J111" s="51">
        <f t="shared" si="5"/>
        <v>69.183999999999997</v>
      </c>
      <c r="L111" s="52">
        <f t="shared" si="6"/>
        <v>2023.9277777777777</v>
      </c>
      <c r="M111" s="51">
        <f t="shared" si="4"/>
        <v>69.209450000000004</v>
      </c>
      <c r="N111" s="51">
        <f>$S$51*POWER(E111,5)+ $S$52*POWER(E111,4) + $S$53*POWER(E111,3) + $S$54*POWER(E111,2) + $S$55*E111 +$S$56</f>
        <v>69.202832437586039</v>
      </c>
      <c r="O111" s="45">
        <f t="shared" si="7"/>
        <v>6.6175624139646061E-3</v>
      </c>
    </row>
    <row r="112" spans="1:15">
      <c r="A112" s="56"/>
      <c r="B112">
        <v>2023</v>
      </c>
      <c r="C112">
        <v>12</v>
      </c>
      <c r="D112">
        <v>6</v>
      </c>
      <c r="E112">
        <v>60284</v>
      </c>
      <c r="F112">
        <v>0.1946</v>
      </c>
      <c r="G112">
        <v>0.22600000000000001</v>
      </c>
      <c r="H112">
        <v>-2.5850000000000001E-2</v>
      </c>
      <c r="I112" s="36">
        <v>37</v>
      </c>
      <c r="J112" s="51">
        <f t="shared" si="5"/>
        <v>69.183999999999997</v>
      </c>
      <c r="L112" s="52">
        <f t="shared" si="6"/>
        <v>2023.9305555555557</v>
      </c>
      <c r="M112" s="51">
        <f t="shared" si="4"/>
        <v>69.209850000000003</v>
      </c>
      <c r="N112" s="51">
        <f>$S$51*POWER(E112,5)+ $S$52*POWER(E112,4) + $S$53*POWER(E112,3) + $S$54*POWER(E112,2) + $S$55*E112 +$S$56</f>
        <v>69.203134085051715</v>
      </c>
      <c r="O112" s="45">
        <f t="shared" si="7"/>
        <v>6.7159149482876046E-3</v>
      </c>
    </row>
    <row r="113" spans="1:15">
      <c r="A113" s="56"/>
      <c r="B113">
        <v>2023</v>
      </c>
      <c r="C113">
        <v>12</v>
      </c>
      <c r="D113">
        <v>7</v>
      </c>
      <c r="E113">
        <v>60285</v>
      </c>
      <c r="F113">
        <v>0.1923</v>
      </c>
      <c r="G113">
        <v>0.22539999999999999</v>
      </c>
      <c r="H113">
        <v>-2.6349999999999998E-2</v>
      </c>
      <c r="I113" s="36">
        <v>37</v>
      </c>
      <c r="J113" s="51">
        <f t="shared" si="5"/>
        <v>69.183999999999997</v>
      </c>
      <c r="L113" s="52">
        <f t="shared" si="6"/>
        <v>2023.9333333333334</v>
      </c>
      <c r="M113" s="51">
        <f t="shared" si="4"/>
        <v>69.210349999999991</v>
      </c>
      <c r="N113" s="51">
        <f>$S$51*POWER(E113,5)+ $S$52*POWER(E113,4) + $S$53*POWER(E113,3) + $S$54*POWER(E113,2) + $S$55*E113 +$S$56</f>
        <v>69.203436657786369</v>
      </c>
      <c r="O113" s="45">
        <f t="shared" si="7"/>
        <v>6.9133422136218314E-3</v>
      </c>
    </row>
    <row r="114" spans="1:15">
      <c r="A114" s="56"/>
      <c r="B114">
        <v>2023</v>
      </c>
      <c r="C114">
        <v>12</v>
      </c>
      <c r="D114">
        <v>8</v>
      </c>
      <c r="E114">
        <v>60286</v>
      </c>
      <c r="F114">
        <v>0.19</v>
      </c>
      <c r="G114">
        <v>0.22470000000000001</v>
      </c>
      <c r="H114">
        <v>-2.6870000000000002E-2</v>
      </c>
      <c r="I114" s="36">
        <v>37</v>
      </c>
      <c r="J114" s="51">
        <f t="shared" si="5"/>
        <v>69.183999999999997</v>
      </c>
      <c r="L114" s="52">
        <f t="shared" si="6"/>
        <v>2023.9361111111111</v>
      </c>
      <c r="M114" s="51">
        <f t="shared" si="4"/>
        <v>69.21087</v>
      </c>
      <c r="N114" s="51">
        <f>$S$51*POWER(E114,5)+ $S$52*POWER(E114,4) + $S$53*POWER(E114,3) + $S$54*POWER(E114,2) + $S$55*E114 +$S$56</f>
        <v>69.203740105032921</v>
      </c>
      <c r="O114" s="45">
        <f t="shared" si="7"/>
        <v>7.1298949670790535E-3</v>
      </c>
    </row>
    <row r="115" spans="1:15">
      <c r="A115" s="56"/>
      <c r="B115">
        <v>2023</v>
      </c>
      <c r="C115">
        <v>12</v>
      </c>
      <c r="D115">
        <v>9</v>
      </c>
      <c r="E115">
        <v>60287</v>
      </c>
      <c r="F115">
        <v>0.18770000000000001</v>
      </c>
      <c r="G115">
        <v>0.22409999999999999</v>
      </c>
      <c r="H115">
        <v>-2.7359999999999999E-2</v>
      </c>
      <c r="I115" s="36">
        <v>37</v>
      </c>
      <c r="J115" s="51">
        <f t="shared" si="5"/>
        <v>69.183999999999997</v>
      </c>
      <c r="L115" s="52">
        <f t="shared" si="6"/>
        <v>2023.9388888888889</v>
      </c>
      <c r="M115" s="51">
        <f t="shared" si="4"/>
        <v>69.211359999999999</v>
      </c>
      <c r="N115" s="51">
        <f>$S$51*POWER(E115,5)+ $S$52*POWER(E115,4) + $S$53*POWER(E115,3) + $S$54*POWER(E115,2) + $S$55*E115 +$S$56</f>
        <v>69.204044377431273</v>
      </c>
      <c r="O115" s="45">
        <f t="shared" si="7"/>
        <v>7.3156225687256438E-3</v>
      </c>
    </row>
    <row r="116" spans="1:15">
      <c r="A116" s="56"/>
      <c r="B116">
        <v>2023</v>
      </c>
      <c r="C116">
        <v>12</v>
      </c>
      <c r="D116">
        <v>10</v>
      </c>
      <c r="E116">
        <v>60288</v>
      </c>
      <c r="F116">
        <v>0.18529999999999999</v>
      </c>
      <c r="G116">
        <v>0.22359999999999999</v>
      </c>
      <c r="H116">
        <v>-2.7740000000000001E-2</v>
      </c>
      <c r="I116" s="36">
        <v>37</v>
      </c>
      <c r="J116" s="51">
        <f t="shared" si="5"/>
        <v>69.183999999999997</v>
      </c>
      <c r="L116" s="52">
        <f t="shared" si="6"/>
        <v>2023.9416666666666</v>
      </c>
      <c r="M116" s="51">
        <f t="shared" si="4"/>
        <v>69.211739999999992</v>
      </c>
      <c r="N116" s="51">
        <f>$S$51*POWER(E116,5)+ $S$52*POWER(E116,4) + $S$53*POWER(E116,3) + $S$54*POWER(E116,2) + $S$55*E116 +$S$56</f>
        <v>69.204349424224347</v>
      </c>
      <c r="O116" s="45">
        <f t="shared" si="7"/>
        <v>7.3905757756449475E-3</v>
      </c>
    </row>
    <row r="117" spans="1:15">
      <c r="A117" s="56"/>
      <c r="B117">
        <v>2023</v>
      </c>
      <c r="C117">
        <v>12</v>
      </c>
      <c r="D117">
        <v>11</v>
      </c>
      <c r="E117">
        <v>60289</v>
      </c>
      <c r="F117">
        <v>0.183</v>
      </c>
      <c r="G117">
        <v>0.223</v>
      </c>
      <c r="H117">
        <v>-2.794E-2</v>
      </c>
      <c r="I117" s="36">
        <v>37</v>
      </c>
      <c r="J117" s="51">
        <f t="shared" si="5"/>
        <v>69.183999999999997</v>
      </c>
      <c r="L117" s="52">
        <f t="shared" si="6"/>
        <v>2023.9444444444443</v>
      </c>
      <c r="M117" s="51">
        <f t="shared" si="4"/>
        <v>69.211939999999998</v>
      </c>
      <c r="N117" s="51">
        <f>$S$51*POWER(E117,5)+ $S$52*POWER(E117,4) + $S$53*POWER(E117,3) + $S$54*POWER(E117,2) + $S$55*E117 +$S$56</f>
        <v>69.204655195586383</v>
      </c>
      <c r="O117" s="45">
        <f t="shared" si="7"/>
        <v>7.2848044136151202E-3</v>
      </c>
    </row>
    <row r="118" spans="1:15">
      <c r="A118" s="56"/>
      <c r="B118">
        <v>2023</v>
      </c>
      <c r="C118">
        <v>12</v>
      </c>
      <c r="D118">
        <v>12</v>
      </c>
      <c r="E118">
        <v>60290</v>
      </c>
      <c r="F118">
        <v>0.18060000000000001</v>
      </c>
      <c r="G118">
        <v>0.2225</v>
      </c>
      <c r="H118">
        <v>-2.793E-2</v>
      </c>
      <c r="I118" s="36">
        <v>37</v>
      </c>
      <c r="J118" s="51">
        <f t="shared" si="5"/>
        <v>69.183999999999997</v>
      </c>
      <c r="L118" s="52">
        <f t="shared" si="6"/>
        <v>2023.9472222222223</v>
      </c>
      <c r="M118" s="51">
        <f t="shared" si="4"/>
        <v>69.211929999999995</v>
      </c>
      <c r="N118" s="51">
        <f>$S$51*POWER(E118,5)+ $S$52*POWER(E118,4) + $S$53*POWER(E118,3) + $S$54*POWER(E118,2) + $S$55*E118 +$S$56</f>
        <v>69.204961639363319</v>
      </c>
      <c r="O118" s="45">
        <f t="shared" si="7"/>
        <v>6.9683606366766071E-3</v>
      </c>
    </row>
    <row r="119" spans="1:15">
      <c r="A119" s="56"/>
      <c r="B119">
        <v>2023</v>
      </c>
      <c r="C119">
        <v>12</v>
      </c>
      <c r="D119">
        <v>13</v>
      </c>
      <c r="E119">
        <v>60291</v>
      </c>
      <c r="F119">
        <v>0.17829999999999999</v>
      </c>
      <c r="G119">
        <v>0.22209999999999999</v>
      </c>
      <c r="H119">
        <v>-2.7730000000000001E-2</v>
      </c>
      <c r="I119" s="36">
        <v>37</v>
      </c>
      <c r="J119" s="51">
        <f t="shared" si="5"/>
        <v>69.183999999999997</v>
      </c>
      <c r="L119" s="52">
        <f t="shared" si="6"/>
        <v>2023.95</v>
      </c>
      <c r="M119" s="51">
        <f t="shared" si="4"/>
        <v>69.211730000000003</v>
      </c>
      <c r="N119" s="51">
        <f>$S$51*POWER(E119,5)+ $S$52*POWER(E119,4) + $S$53*POWER(E119,3) + $S$54*POWER(E119,2) + $S$55*E119 +$S$56</f>
        <v>69.205268708057702</v>
      </c>
      <c r="O119" s="45">
        <f t="shared" si="7"/>
        <v>6.4612919423012727E-3</v>
      </c>
    </row>
    <row r="120" spans="1:15">
      <c r="A120" s="56"/>
      <c r="B120">
        <v>2023</v>
      </c>
      <c r="C120">
        <v>12</v>
      </c>
      <c r="D120">
        <v>14</v>
      </c>
      <c r="E120">
        <v>60292</v>
      </c>
      <c r="F120">
        <v>0.17599999999999999</v>
      </c>
      <c r="G120">
        <v>0.22170000000000001</v>
      </c>
      <c r="H120">
        <v>-2.742E-2</v>
      </c>
      <c r="I120" s="36">
        <v>37</v>
      </c>
      <c r="J120" s="51">
        <f t="shared" si="5"/>
        <v>69.183999999999997</v>
      </c>
      <c r="L120" s="52">
        <f t="shared" si="6"/>
        <v>2023.9527777777778</v>
      </c>
      <c r="M120" s="51">
        <f t="shared" si="4"/>
        <v>69.211420000000004</v>
      </c>
      <c r="N120" s="51">
        <f>$S$51*POWER(E120,5)+ $S$52*POWER(E120,4) + $S$53*POWER(E120,3) + $S$54*POWER(E120,2) + $S$55*E120 +$S$56</f>
        <v>69.205576349981129</v>
      </c>
      <c r="O120" s="45">
        <f t="shared" si="7"/>
        <v>5.8436500188747686E-3</v>
      </c>
    </row>
    <row r="121" spans="1:15">
      <c r="A121" s="56"/>
      <c r="B121">
        <v>2023</v>
      </c>
      <c r="C121">
        <v>12</v>
      </c>
      <c r="D121">
        <v>15</v>
      </c>
      <c r="E121">
        <v>60293</v>
      </c>
      <c r="F121">
        <v>0.1736</v>
      </c>
      <c r="G121">
        <v>0.2213</v>
      </c>
      <c r="H121">
        <v>-2.7099999999999999E-2</v>
      </c>
      <c r="I121" s="36">
        <v>37</v>
      </c>
      <c r="J121" s="51">
        <f t="shared" si="5"/>
        <v>69.183999999999997</v>
      </c>
      <c r="L121" s="52">
        <f t="shared" si="6"/>
        <v>2023.9555555555555</v>
      </c>
      <c r="M121" s="51">
        <f t="shared" si="4"/>
        <v>69.211100000000002</v>
      </c>
      <c r="N121" s="51">
        <f>$S$51*POWER(E121,5)+ $S$52*POWER(E121,4) + $S$53*POWER(E121,3) + $S$54*POWER(E121,2) + $S$55*E121 +$S$56</f>
        <v>69.205884514376521</v>
      </c>
      <c r="O121" s="45">
        <f t="shared" si="7"/>
        <v>5.2154856234807312E-3</v>
      </c>
    </row>
    <row r="122" spans="1:15">
      <c r="A122" s="56"/>
      <c r="B122">
        <v>2023</v>
      </c>
      <c r="C122">
        <v>12</v>
      </c>
      <c r="D122">
        <v>16</v>
      </c>
      <c r="E122">
        <v>60294</v>
      </c>
      <c r="F122">
        <v>0.17119999999999999</v>
      </c>
      <c r="G122">
        <v>0.22090000000000001</v>
      </c>
      <c r="H122">
        <v>-2.6919999999999999E-2</v>
      </c>
      <c r="I122" s="36">
        <v>37</v>
      </c>
      <c r="J122" s="51">
        <f t="shared" si="5"/>
        <v>69.183999999999997</v>
      </c>
      <c r="L122" s="52">
        <f t="shared" si="6"/>
        <v>2023.9583333333333</v>
      </c>
      <c r="M122" s="51">
        <f t="shared" si="4"/>
        <v>69.210920000000002</v>
      </c>
      <c r="N122" s="51">
        <f>$S$51*POWER(E122,5)+ $S$52*POWER(E122,4) + $S$53*POWER(E122,3) + $S$54*POWER(E122,2) + $S$55*E122 +$S$56</f>
        <v>69.206193152815104</v>
      </c>
      <c r="O122" s="45">
        <f t="shared" si="7"/>
        <v>4.7268471848980198E-3</v>
      </c>
    </row>
    <row r="123" spans="1:15">
      <c r="A123" s="56"/>
      <c r="B123">
        <v>2023</v>
      </c>
      <c r="C123">
        <v>12</v>
      </c>
      <c r="D123">
        <v>17</v>
      </c>
      <c r="E123">
        <v>60295</v>
      </c>
      <c r="F123">
        <v>0.16889999999999999</v>
      </c>
      <c r="G123">
        <v>0.22059999999999999</v>
      </c>
      <c r="H123">
        <v>-2.6980000000000001E-2</v>
      </c>
      <c r="I123" s="36">
        <v>37</v>
      </c>
      <c r="J123" s="51">
        <f t="shared" si="5"/>
        <v>69.183999999999997</v>
      </c>
      <c r="L123" s="52">
        <f t="shared" si="6"/>
        <v>2023.9611111111112</v>
      </c>
      <c r="M123" s="51">
        <f t="shared" si="4"/>
        <v>69.210979999999992</v>
      </c>
      <c r="N123" s="51">
        <f>$S$51*POWER(E123,5)+ $S$52*POWER(E123,4) + $S$53*POWER(E123,3) + $S$54*POWER(E123,2) + $S$55*E123 +$S$56</f>
        <v>69.206502213608474</v>
      </c>
      <c r="O123" s="45">
        <f t="shared" si="7"/>
        <v>4.4777863915186344E-3</v>
      </c>
    </row>
    <row r="124" spans="1:15">
      <c r="A124" s="56"/>
      <c r="B124">
        <v>2023</v>
      </c>
      <c r="C124">
        <v>12</v>
      </c>
      <c r="D124">
        <v>18</v>
      </c>
      <c r="E124">
        <v>60296</v>
      </c>
      <c r="F124">
        <v>0.16650000000000001</v>
      </c>
      <c r="G124">
        <v>0.22040000000000001</v>
      </c>
      <c r="H124">
        <v>-2.7310000000000001E-2</v>
      </c>
      <c r="I124" s="36">
        <v>37</v>
      </c>
      <c r="J124" s="51">
        <f t="shared" si="5"/>
        <v>69.183999999999997</v>
      </c>
      <c r="L124" s="52">
        <f t="shared" si="6"/>
        <v>2023.963888888889</v>
      </c>
      <c r="M124" s="51">
        <f t="shared" si="4"/>
        <v>69.211309999999997</v>
      </c>
      <c r="N124" s="51">
        <f>$S$51*POWER(E124,5)+ $S$52*POWER(E124,4) + $S$53*POWER(E124,3) + $S$54*POWER(E124,2) + $S$55*E124 +$S$56</f>
        <v>69.206811647862196</v>
      </c>
      <c r="O124" s="45">
        <f t="shared" si="7"/>
        <v>4.4983521378014757E-3</v>
      </c>
    </row>
    <row r="125" spans="1:15">
      <c r="A125" s="56"/>
      <c r="B125">
        <v>2023</v>
      </c>
      <c r="C125">
        <v>12</v>
      </c>
      <c r="D125">
        <v>19</v>
      </c>
      <c r="E125">
        <v>60297</v>
      </c>
      <c r="F125">
        <v>0.16420000000000001</v>
      </c>
      <c r="G125">
        <v>0.22009999999999999</v>
      </c>
      <c r="H125">
        <v>-2.7879999999999999E-2</v>
      </c>
      <c r="I125" s="36">
        <v>37</v>
      </c>
      <c r="J125" s="51">
        <f t="shared" si="5"/>
        <v>69.183999999999997</v>
      </c>
      <c r="L125" s="52">
        <f t="shared" si="6"/>
        <v>2023.9666666666667</v>
      </c>
      <c r="M125" s="51">
        <f t="shared" si="4"/>
        <v>69.211879999999994</v>
      </c>
      <c r="N125" s="51">
        <f>$S$51*POWER(E125,5)+ $S$52*POWER(E125,4) + $S$53*POWER(E125,3) + $S$54*POWER(E125,2) + $S$55*E125 +$S$56</f>
        <v>69.207121404819191</v>
      </c>
      <c r="O125" s="45">
        <f t="shared" si="7"/>
        <v>4.7585951808031268E-3</v>
      </c>
    </row>
    <row r="126" spans="1:15">
      <c r="A126" s="56"/>
      <c r="B126">
        <v>2023</v>
      </c>
      <c r="C126">
        <v>12</v>
      </c>
      <c r="D126">
        <v>20</v>
      </c>
      <c r="E126">
        <v>60298</v>
      </c>
      <c r="F126">
        <v>0.1618</v>
      </c>
      <c r="G126">
        <v>0.21990000000000001</v>
      </c>
      <c r="H126">
        <v>-2.86E-2</v>
      </c>
      <c r="I126" s="36">
        <v>37</v>
      </c>
      <c r="J126" s="51">
        <f t="shared" si="5"/>
        <v>69.183999999999997</v>
      </c>
      <c r="L126" s="52">
        <f t="shared" si="6"/>
        <v>2023.9694444444444</v>
      </c>
      <c r="M126" s="51">
        <f t="shared" si="4"/>
        <v>69.212599999999995</v>
      </c>
      <c r="N126" s="51">
        <f>$S$51*POWER(E126,5)+ $S$52*POWER(E126,4) + $S$53*POWER(E126,3) + $S$54*POWER(E126,2) + $S$55*E126 +$S$56</f>
        <v>69.207431434653699</v>
      </c>
      <c r="O126" s="45">
        <f t="shared" si="7"/>
        <v>5.1685653462953951E-3</v>
      </c>
    </row>
    <row r="127" spans="1:15">
      <c r="A127" s="56"/>
      <c r="B127">
        <v>2023</v>
      </c>
      <c r="C127">
        <v>12</v>
      </c>
      <c r="D127">
        <v>21</v>
      </c>
      <c r="E127">
        <v>60299</v>
      </c>
      <c r="F127">
        <v>0.15939999999999999</v>
      </c>
      <c r="G127">
        <v>0.2198</v>
      </c>
      <c r="H127">
        <v>-2.9329999999999998E-2</v>
      </c>
      <c r="I127" s="36">
        <v>37</v>
      </c>
      <c r="J127" s="51">
        <f t="shared" si="5"/>
        <v>69.183999999999997</v>
      </c>
      <c r="L127" s="52">
        <f t="shared" si="6"/>
        <v>2023.9722222222222</v>
      </c>
      <c r="M127" s="51">
        <f t="shared" si="4"/>
        <v>69.213329999999999</v>
      </c>
      <c r="N127" s="51">
        <f>$S$51*POWER(E127,5)+ $S$52*POWER(E127,4) + $S$53*POWER(E127,3) + $S$54*POWER(E127,2) + $S$55*E127 +$S$56</f>
        <v>69.207741685211658</v>
      </c>
      <c r="O127" s="45">
        <f t="shared" si="7"/>
        <v>5.5883147883406536E-3</v>
      </c>
    </row>
    <row r="128" spans="1:15">
      <c r="A128" s="56"/>
      <c r="B128">
        <v>2023</v>
      </c>
      <c r="C128">
        <v>12</v>
      </c>
      <c r="D128">
        <v>22</v>
      </c>
      <c r="E128">
        <v>60300</v>
      </c>
      <c r="F128">
        <v>0.15709999999999999</v>
      </c>
      <c r="G128">
        <v>0.21970000000000001</v>
      </c>
      <c r="H128">
        <v>-2.9929999999999998E-2</v>
      </c>
      <c r="I128" s="36">
        <v>37</v>
      </c>
      <c r="J128" s="51">
        <f t="shared" si="5"/>
        <v>69.183999999999997</v>
      </c>
      <c r="L128" s="52">
        <f t="shared" si="6"/>
        <v>2023.9749999999999</v>
      </c>
      <c r="M128" s="51">
        <f t="shared" si="4"/>
        <v>69.213929999999991</v>
      </c>
      <c r="N128" s="51">
        <f>$S$51*POWER(E128,5)+ $S$52*POWER(E128,4) + $S$53*POWER(E128,3) + $S$54*POWER(E128,2) + $S$55*E128 +$S$56</f>
        <v>69.208052107598633</v>
      </c>
      <c r="O128" s="45">
        <f t="shared" si="7"/>
        <v>5.8778924013580536E-3</v>
      </c>
    </row>
    <row r="129" spans="1:15">
      <c r="A129" s="56"/>
      <c r="B129">
        <v>2023</v>
      </c>
      <c r="C129">
        <v>12</v>
      </c>
      <c r="D129">
        <v>23</v>
      </c>
      <c r="E129">
        <v>60301</v>
      </c>
      <c r="F129">
        <v>0.1547</v>
      </c>
      <c r="G129">
        <v>0.21959999999999999</v>
      </c>
      <c r="H129">
        <v>-3.032E-2</v>
      </c>
      <c r="I129" s="36">
        <v>37</v>
      </c>
      <c r="J129" s="51">
        <f t="shared" si="5"/>
        <v>69.183999999999997</v>
      </c>
      <c r="L129" s="52">
        <f t="shared" si="6"/>
        <v>2023.9777777777779</v>
      </c>
      <c r="M129" s="51">
        <f t="shared" si="4"/>
        <v>69.214320000000001</v>
      </c>
      <c r="N129" s="51">
        <f>$S$51*POWER(E129,5)+ $S$52*POWER(E129,4) + $S$53*POWER(E129,3) + $S$54*POWER(E129,2) + $S$55*E129 +$S$56</f>
        <v>69.208362652920187</v>
      </c>
      <c r="O129" s="45">
        <f t="shared" si="7"/>
        <v>5.9573470798142125E-3</v>
      </c>
    </row>
    <row r="130" spans="1:15">
      <c r="A130" s="56"/>
      <c r="B130">
        <v>2023</v>
      </c>
      <c r="C130">
        <v>12</v>
      </c>
      <c r="D130">
        <v>24</v>
      </c>
      <c r="E130">
        <v>60302</v>
      </c>
      <c r="F130">
        <v>0.15240000000000001</v>
      </c>
      <c r="G130">
        <v>0.2195</v>
      </c>
      <c r="H130">
        <v>-3.0439999999999998E-2</v>
      </c>
      <c r="I130" s="36">
        <v>37</v>
      </c>
      <c r="J130" s="51">
        <f t="shared" si="5"/>
        <v>69.183999999999997</v>
      </c>
      <c r="L130" s="52">
        <f t="shared" si="6"/>
        <v>2023.9805555555556</v>
      </c>
      <c r="M130" s="51">
        <f t="shared" ref="M130:M193" si="8">J130-H130</f>
        <v>69.214439999999996</v>
      </c>
      <c r="N130" s="51">
        <f>$S$51*POWER(E130,5)+ $S$52*POWER(E130,4) + $S$53*POWER(E130,3) + $S$54*POWER(E130,2) + $S$55*E130 +$S$56</f>
        <v>69.208673269487917</v>
      </c>
      <c r="O130" s="45">
        <f t="shared" si="7"/>
        <v>5.766730512078766E-3</v>
      </c>
    </row>
    <row r="131" spans="1:15">
      <c r="A131" s="56"/>
      <c r="B131">
        <v>2023</v>
      </c>
      <c r="C131">
        <v>12</v>
      </c>
      <c r="D131">
        <v>25</v>
      </c>
      <c r="E131">
        <v>60303</v>
      </c>
      <c r="F131">
        <v>0.15</v>
      </c>
      <c r="G131">
        <v>0.2195</v>
      </c>
      <c r="H131">
        <v>-3.0290000000000001E-2</v>
      </c>
      <c r="I131" s="36">
        <v>37</v>
      </c>
      <c r="J131" s="51">
        <f t="shared" ref="J131:J194" si="9">I131+32.184</f>
        <v>69.183999999999997</v>
      </c>
      <c r="L131" s="52">
        <f t="shared" ref="L131:L194" si="10">B131+((C131-1) + (D131-1)/30)/12</f>
        <v>2023.9833333333333</v>
      </c>
      <c r="M131" s="51">
        <f t="shared" si="8"/>
        <v>69.214289999999991</v>
      </c>
      <c r="N131" s="51">
        <f>$S$51*POWER(E131,5)+ $S$52*POWER(E131,4) + $S$53*POWER(E131,3) + $S$54*POWER(E131,2) + $S$55*E131 +$S$56</f>
        <v>69.208983906544745</v>
      </c>
      <c r="O131" s="45">
        <f t="shared" ref="O131:O194" si="11">M131-N131</f>
        <v>5.3060934552462413E-3</v>
      </c>
    </row>
    <row r="132" spans="1:15">
      <c r="A132" s="56"/>
      <c r="B132">
        <v>2023</v>
      </c>
      <c r="C132">
        <v>12</v>
      </c>
      <c r="D132">
        <v>26</v>
      </c>
      <c r="E132">
        <v>60304</v>
      </c>
      <c r="F132">
        <v>0.1477</v>
      </c>
      <c r="G132">
        <v>0.2195</v>
      </c>
      <c r="H132">
        <v>-2.9940000000000001E-2</v>
      </c>
      <c r="I132" s="36">
        <v>37</v>
      </c>
      <c r="J132" s="51">
        <f t="shared" si="9"/>
        <v>69.183999999999997</v>
      </c>
      <c r="L132" s="52">
        <f t="shared" si="10"/>
        <v>2023.9861111111111</v>
      </c>
      <c r="M132" s="51">
        <f t="shared" si="8"/>
        <v>69.213939999999994</v>
      </c>
      <c r="N132" s="51">
        <f>$S$51*POWER(E132,5)+ $S$52*POWER(E132,4) + $S$53*POWER(E132,3) + $S$54*POWER(E132,2) + $S$55*E132 +$S$56</f>
        <v>69.209294517058879</v>
      </c>
      <c r="O132" s="45">
        <f t="shared" si="11"/>
        <v>4.6454829411146648E-3</v>
      </c>
    </row>
    <row r="133" spans="1:15">
      <c r="A133" s="56"/>
      <c r="B133">
        <v>2023</v>
      </c>
      <c r="C133">
        <v>12</v>
      </c>
      <c r="D133">
        <v>27</v>
      </c>
      <c r="E133">
        <v>60305</v>
      </c>
      <c r="F133">
        <v>0.1454</v>
      </c>
      <c r="G133">
        <v>0.21959999999999999</v>
      </c>
      <c r="H133">
        <v>-2.947E-2</v>
      </c>
      <c r="I133" s="36">
        <v>37</v>
      </c>
      <c r="J133" s="51">
        <f t="shared" si="9"/>
        <v>69.183999999999997</v>
      </c>
      <c r="L133" s="52">
        <f t="shared" si="10"/>
        <v>2023.9888888888888</v>
      </c>
      <c r="M133" s="51">
        <f t="shared" si="8"/>
        <v>69.213470000000001</v>
      </c>
      <c r="N133" s="51">
        <f>$S$51*POWER(E133,5)+ $S$52*POWER(E133,4) + $S$53*POWER(E133,3) + $S$54*POWER(E133,2) + $S$55*E133 +$S$56</f>
        <v>69.209605047013611</v>
      </c>
      <c r="O133" s="45">
        <f t="shared" si="11"/>
        <v>3.8649529863903354E-3</v>
      </c>
    </row>
    <row r="134" spans="1:15">
      <c r="A134" s="56"/>
      <c r="B134">
        <v>2023</v>
      </c>
      <c r="C134">
        <v>12</v>
      </c>
      <c r="D134">
        <v>28</v>
      </c>
      <c r="E134">
        <v>60306</v>
      </c>
      <c r="F134">
        <v>0.14299999999999999</v>
      </c>
      <c r="G134">
        <v>0.21970000000000001</v>
      </c>
      <c r="H134">
        <v>-2.896E-2</v>
      </c>
      <c r="I134" s="36">
        <v>37</v>
      </c>
      <c r="J134" s="51">
        <f t="shared" si="9"/>
        <v>69.183999999999997</v>
      </c>
      <c r="L134" s="52">
        <f t="shared" si="10"/>
        <v>2023.9916666666666</v>
      </c>
      <c r="M134" s="51">
        <f t="shared" si="8"/>
        <v>69.212959999999995</v>
      </c>
      <c r="N134" s="51">
        <f>$S$51*POWER(E134,5)+ $S$52*POWER(E134,4) + $S$53*POWER(E134,3) + $S$54*POWER(E134,2) + $S$55*E134 +$S$56</f>
        <v>69.209915447980165</v>
      </c>
      <c r="O134" s="45">
        <f t="shared" si="11"/>
        <v>3.0445520198298937E-3</v>
      </c>
    </row>
    <row r="135" spans="1:15">
      <c r="A135" s="56"/>
      <c r="B135">
        <v>2023</v>
      </c>
      <c r="C135">
        <v>12</v>
      </c>
      <c r="D135">
        <v>29</v>
      </c>
      <c r="E135">
        <v>60307</v>
      </c>
      <c r="F135">
        <v>0.14069999999999999</v>
      </c>
      <c r="G135">
        <v>0.2198</v>
      </c>
      <c r="H135">
        <v>-2.852E-2</v>
      </c>
      <c r="I135" s="36">
        <v>37</v>
      </c>
      <c r="J135" s="51">
        <f t="shared" si="9"/>
        <v>69.183999999999997</v>
      </c>
      <c r="L135" s="52">
        <f t="shared" si="10"/>
        <v>2023.9944444444445</v>
      </c>
      <c r="M135" s="51">
        <f t="shared" si="8"/>
        <v>69.212519999999998</v>
      </c>
      <c r="N135" s="51">
        <f>$S$51*POWER(E135,5)+ $S$52*POWER(E135,4) + $S$53*POWER(E135,3) + $S$54*POWER(E135,2) + $S$55*E135 +$S$56</f>
        <v>69.210225670598447</v>
      </c>
      <c r="O135" s="45">
        <f t="shared" si="11"/>
        <v>2.2943294015504989E-3</v>
      </c>
    </row>
    <row r="136" spans="1:15">
      <c r="A136" s="56"/>
      <c r="B136">
        <v>2023</v>
      </c>
      <c r="C136">
        <v>12</v>
      </c>
      <c r="D136">
        <v>30</v>
      </c>
      <c r="E136">
        <v>60308</v>
      </c>
      <c r="F136">
        <v>0.1384</v>
      </c>
      <c r="G136">
        <v>0.22</v>
      </c>
      <c r="H136">
        <v>-2.819E-2</v>
      </c>
      <c r="I136" s="36">
        <v>37</v>
      </c>
      <c r="J136" s="51">
        <f t="shared" si="9"/>
        <v>69.183999999999997</v>
      </c>
      <c r="L136" s="52">
        <f t="shared" si="10"/>
        <v>2023.9972222222223</v>
      </c>
      <c r="M136" s="51">
        <f t="shared" si="8"/>
        <v>69.212189999999993</v>
      </c>
      <c r="N136" s="51">
        <f>$S$51*POWER(E136,5)+ $S$52*POWER(E136,4) + $S$53*POWER(E136,3) + $S$54*POWER(E136,2) + $S$55*E136 +$S$56</f>
        <v>69.210535662248731</v>
      </c>
      <c r="O136" s="45">
        <f t="shared" si="11"/>
        <v>1.6543377512618918E-3</v>
      </c>
    </row>
    <row r="137" spans="1:15">
      <c r="A137" s="56"/>
      <c r="B137">
        <v>2023</v>
      </c>
      <c r="C137">
        <v>12</v>
      </c>
      <c r="D137">
        <v>31</v>
      </c>
      <c r="E137">
        <v>60309</v>
      </c>
      <c r="F137">
        <v>0.1361</v>
      </c>
      <c r="G137">
        <v>0.22020000000000001</v>
      </c>
      <c r="H137">
        <v>-2.8029999999999999E-2</v>
      </c>
      <c r="I137" s="36">
        <v>37</v>
      </c>
      <c r="J137" s="51">
        <f t="shared" si="9"/>
        <v>69.183999999999997</v>
      </c>
      <c r="L137" s="52">
        <f t="shared" si="10"/>
        <v>2024</v>
      </c>
      <c r="M137" s="51">
        <f t="shared" si="8"/>
        <v>69.212029999999999</v>
      </c>
      <c r="N137" s="51">
        <f>$S$51*POWER(E137,5)+ $S$52*POWER(E137,4) + $S$53*POWER(E137,3) + $S$54*POWER(E137,2) + $S$55*E137 +$S$56</f>
        <v>69.21084537403658</v>
      </c>
      <c r="O137" s="45">
        <f t="shared" si="11"/>
        <v>1.1846259634182843E-3</v>
      </c>
    </row>
    <row r="138" spans="1:15">
      <c r="A138" s="56"/>
      <c r="B138">
        <v>2024</v>
      </c>
      <c r="C138">
        <v>1</v>
      </c>
      <c r="D138">
        <v>1</v>
      </c>
      <c r="E138">
        <v>60310</v>
      </c>
      <c r="F138">
        <v>0.13370000000000001</v>
      </c>
      <c r="G138">
        <v>0.2205</v>
      </c>
      <c r="H138">
        <v>-2.8029999999999999E-2</v>
      </c>
      <c r="I138" s="36">
        <v>37</v>
      </c>
      <c r="J138" s="51">
        <f t="shared" si="9"/>
        <v>69.183999999999997</v>
      </c>
      <c r="L138" s="52">
        <f t="shared" si="10"/>
        <v>2024</v>
      </c>
      <c r="M138" s="51">
        <f t="shared" si="8"/>
        <v>69.212029999999999</v>
      </c>
      <c r="N138" s="51">
        <f>$S$51*POWER(E138,5)+ $S$52*POWER(E138,4) + $S$53*POWER(E138,3) + $S$54*POWER(E138,2) + $S$55*E138 +$S$56</f>
        <v>69.211154757067561</v>
      </c>
      <c r="O138" s="45">
        <f t="shared" si="11"/>
        <v>8.7524293243745888E-4</v>
      </c>
    </row>
    <row r="139" spans="1:15">
      <c r="A139" s="56"/>
      <c r="B139">
        <v>2024</v>
      </c>
      <c r="C139">
        <v>1</v>
      </c>
      <c r="D139">
        <v>2</v>
      </c>
      <c r="E139">
        <v>60311</v>
      </c>
      <c r="F139">
        <v>0.13139999999999999</v>
      </c>
      <c r="G139">
        <v>0.2208</v>
      </c>
      <c r="H139">
        <v>-2.8170000000000001E-2</v>
      </c>
      <c r="I139" s="36">
        <v>37</v>
      </c>
      <c r="J139" s="51">
        <f t="shared" si="9"/>
        <v>69.183999999999997</v>
      </c>
      <c r="L139" s="52">
        <f t="shared" si="10"/>
        <v>2024.0027777777777</v>
      </c>
      <c r="M139" s="51">
        <f t="shared" si="8"/>
        <v>69.21217</v>
      </c>
      <c r="N139" s="51">
        <f>$S$51*POWER(E139,5)+ $S$52*POWER(E139,4) + $S$53*POWER(E139,3) + $S$54*POWER(E139,2) + $S$55*E139 +$S$56</f>
        <v>69.21146375965327</v>
      </c>
      <c r="O139" s="45">
        <f t="shared" si="11"/>
        <v>7.0624034673016922E-4</v>
      </c>
    </row>
    <row r="140" spans="1:15">
      <c r="A140" s="56"/>
      <c r="B140">
        <v>2024</v>
      </c>
      <c r="C140">
        <v>1</v>
      </c>
      <c r="D140">
        <v>3</v>
      </c>
      <c r="E140">
        <v>60312</v>
      </c>
      <c r="F140">
        <v>0.12920000000000001</v>
      </c>
      <c r="G140">
        <v>0.22109999999999999</v>
      </c>
      <c r="H140">
        <v>-2.8420000000000001E-2</v>
      </c>
      <c r="I140" s="36">
        <v>37</v>
      </c>
      <c r="J140" s="51">
        <f t="shared" si="9"/>
        <v>69.183999999999997</v>
      </c>
      <c r="L140" s="52">
        <f t="shared" si="10"/>
        <v>2024.0055555555555</v>
      </c>
      <c r="M140" s="51">
        <f t="shared" si="8"/>
        <v>69.212419999999995</v>
      </c>
      <c r="N140" s="51">
        <f>$S$51*POWER(E140,5)+ $S$52*POWER(E140,4) + $S$53*POWER(E140,3) + $S$54*POWER(E140,2) + $S$55*E140 +$S$56</f>
        <v>69.21177233196795</v>
      </c>
      <c r="O140" s="45">
        <f t="shared" si="11"/>
        <v>6.4766803204463486E-4</v>
      </c>
    </row>
    <row r="141" spans="1:15">
      <c r="A141" s="56"/>
      <c r="B141">
        <v>2024</v>
      </c>
      <c r="C141">
        <v>1</v>
      </c>
      <c r="D141">
        <v>4</v>
      </c>
      <c r="E141">
        <v>60313</v>
      </c>
      <c r="F141">
        <v>0.12690000000000001</v>
      </c>
      <c r="G141">
        <v>0.22140000000000001</v>
      </c>
      <c r="H141">
        <v>-2.8719999999999999E-2</v>
      </c>
      <c r="I141" s="36">
        <v>37</v>
      </c>
      <c r="J141" s="51">
        <f t="shared" si="9"/>
        <v>69.183999999999997</v>
      </c>
      <c r="L141" s="52">
        <f t="shared" si="10"/>
        <v>2024.0083333333334</v>
      </c>
      <c r="M141" s="51">
        <f t="shared" si="8"/>
        <v>69.212720000000004</v>
      </c>
      <c r="N141" s="51">
        <f>$S$51*POWER(E141,5)+ $S$52*POWER(E141,4) + $S$53*POWER(E141,3) + $S$54*POWER(E141,2) + $S$55*E141 +$S$56</f>
        <v>69.21208042325452</v>
      </c>
      <c r="O141" s="45">
        <f t="shared" si="11"/>
        <v>6.3957674548476007E-4</v>
      </c>
    </row>
    <row r="142" spans="1:15">
      <c r="A142" s="56"/>
      <c r="B142">
        <v>2024</v>
      </c>
      <c r="C142">
        <v>1</v>
      </c>
      <c r="D142">
        <v>5</v>
      </c>
      <c r="E142">
        <v>60314</v>
      </c>
      <c r="F142">
        <v>0.1246</v>
      </c>
      <c r="G142">
        <v>0.2218</v>
      </c>
      <c r="H142">
        <v>-2.9010000000000001E-2</v>
      </c>
      <c r="I142" s="36">
        <v>37</v>
      </c>
      <c r="J142" s="51">
        <f t="shared" si="9"/>
        <v>69.183999999999997</v>
      </c>
      <c r="L142" s="52">
        <f t="shared" si="10"/>
        <v>2024.0111111111112</v>
      </c>
      <c r="M142" s="51">
        <f t="shared" si="8"/>
        <v>69.213009999999997</v>
      </c>
      <c r="N142" s="51">
        <f>$S$51*POWER(E142,5)+ $S$52*POWER(E142,4) + $S$53*POWER(E142,3) + $S$54*POWER(E142,2) + $S$55*E142 +$S$56</f>
        <v>69.212387984152883</v>
      </c>
      <c r="O142" s="45">
        <f t="shared" si="11"/>
        <v>6.220158471137438E-4</v>
      </c>
    </row>
    <row r="143" spans="1:15">
      <c r="A143" s="56"/>
      <c r="B143">
        <v>2024</v>
      </c>
      <c r="C143">
        <v>1</v>
      </c>
      <c r="D143">
        <v>6</v>
      </c>
      <c r="E143">
        <v>60315</v>
      </c>
      <c r="F143">
        <v>0.12230000000000001</v>
      </c>
      <c r="G143">
        <v>0.22220000000000001</v>
      </c>
      <c r="H143">
        <v>-2.921E-2</v>
      </c>
      <c r="I143" s="36">
        <v>37</v>
      </c>
      <c r="J143" s="51">
        <f t="shared" si="9"/>
        <v>69.183999999999997</v>
      </c>
      <c r="L143" s="52">
        <f t="shared" si="10"/>
        <v>2024.0138888888889</v>
      </c>
      <c r="M143" s="51">
        <f t="shared" si="8"/>
        <v>69.213210000000004</v>
      </c>
      <c r="N143" s="51">
        <f>$S$51*POWER(E143,5)+ $S$52*POWER(E143,4) + $S$53*POWER(E143,3) + $S$54*POWER(E143,2) + $S$55*E143 +$S$56</f>
        <v>69.21269496390596</v>
      </c>
      <c r="O143" s="45">
        <f t="shared" si="11"/>
        <v>5.1503609404335293E-4</v>
      </c>
    </row>
    <row r="144" spans="1:15">
      <c r="A144" s="56"/>
      <c r="B144">
        <v>2024</v>
      </c>
      <c r="C144">
        <v>1</v>
      </c>
      <c r="D144">
        <v>7</v>
      </c>
      <c r="E144">
        <v>60316</v>
      </c>
      <c r="F144">
        <v>0.1201</v>
      </c>
      <c r="G144">
        <v>0.22270000000000001</v>
      </c>
      <c r="H144">
        <v>-2.9270000000000001E-2</v>
      </c>
      <c r="I144" s="36">
        <v>37</v>
      </c>
      <c r="J144" s="51">
        <f t="shared" si="9"/>
        <v>69.183999999999997</v>
      </c>
      <c r="L144" s="52">
        <f t="shared" si="10"/>
        <v>2024.0166666666667</v>
      </c>
      <c r="M144" s="51">
        <f t="shared" si="8"/>
        <v>69.213269999999994</v>
      </c>
      <c r="N144" s="51">
        <f>$S$51*POWER(E144,5)+ $S$52*POWER(E144,4) + $S$53*POWER(E144,3) + $S$54*POWER(E144,2) + $S$55*E144 +$S$56</f>
        <v>69.213001312687993</v>
      </c>
      <c r="O144" s="45">
        <f t="shared" si="11"/>
        <v>2.6868731200124785E-4</v>
      </c>
    </row>
    <row r="145" spans="1:15">
      <c r="A145" s="56"/>
      <c r="B145">
        <v>2024</v>
      </c>
      <c r="C145">
        <v>1</v>
      </c>
      <c r="D145">
        <v>8</v>
      </c>
      <c r="E145">
        <v>60317</v>
      </c>
      <c r="F145">
        <v>0.1179</v>
      </c>
      <c r="G145">
        <v>0.22320000000000001</v>
      </c>
      <c r="H145">
        <v>-2.9149999999999999E-2</v>
      </c>
      <c r="I145" s="36">
        <v>37</v>
      </c>
      <c r="J145" s="51">
        <f t="shared" si="9"/>
        <v>69.183999999999997</v>
      </c>
      <c r="L145" s="52">
        <f t="shared" si="10"/>
        <v>2024.0194444444444</v>
      </c>
      <c r="M145" s="51">
        <f t="shared" si="8"/>
        <v>69.213149999999999</v>
      </c>
      <c r="N145" s="51">
        <f>$S$51*POWER(E145,5)+ $S$52*POWER(E145,4) + $S$53*POWER(E145,3) + $S$54*POWER(E145,2) + $S$55*E145 +$S$56</f>
        <v>69.213306979741901</v>
      </c>
      <c r="O145" s="45">
        <f t="shared" si="11"/>
        <v>-1.5697974190231889E-4</v>
      </c>
    </row>
    <row r="146" spans="1:15">
      <c r="A146" s="56"/>
      <c r="B146">
        <v>2024</v>
      </c>
      <c r="C146">
        <v>1</v>
      </c>
      <c r="D146">
        <v>9</v>
      </c>
      <c r="E146">
        <v>60318</v>
      </c>
      <c r="F146">
        <v>0.11559999999999999</v>
      </c>
      <c r="G146">
        <v>0.22370000000000001</v>
      </c>
      <c r="H146">
        <v>-2.8840000000000001E-2</v>
      </c>
      <c r="I146" s="36">
        <v>37</v>
      </c>
      <c r="J146" s="51">
        <f t="shared" si="9"/>
        <v>69.183999999999997</v>
      </c>
      <c r="L146" s="52">
        <f t="shared" si="10"/>
        <v>2024.0222222222221</v>
      </c>
      <c r="M146" s="51">
        <f t="shared" si="8"/>
        <v>69.21284</v>
      </c>
      <c r="N146" s="51">
        <f>$S$51*POWER(E146,5)+ $S$52*POWER(E146,4) + $S$53*POWER(E146,3) + $S$54*POWER(E146,2) + $S$55*E146 +$S$56</f>
        <v>69.213611917104572</v>
      </c>
      <c r="O146" s="45">
        <f t="shared" si="11"/>
        <v>-7.7191710457213958E-4</v>
      </c>
    </row>
    <row r="147" spans="1:15">
      <c r="A147" s="56"/>
      <c r="B147">
        <v>2024</v>
      </c>
      <c r="C147">
        <v>1</v>
      </c>
      <c r="D147">
        <v>10</v>
      </c>
      <c r="E147">
        <v>60319</v>
      </c>
      <c r="F147">
        <v>0.1134</v>
      </c>
      <c r="G147">
        <v>0.2243</v>
      </c>
      <c r="H147">
        <v>-2.8389999999999999E-2</v>
      </c>
      <c r="I147" s="36">
        <v>37</v>
      </c>
      <c r="J147" s="51">
        <f t="shared" si="9"/>
        <v>69.183999999999997</v>
      </c>
      <c r="L147" s="52">
        <f t="shared" si="10"/>
        <v>2024.0250000000001</v>
      </c>
      <c r="M147" s="51">
        <f t="shared" si="8"/>
        <v>69.212389999999999</v>
      </c>
      <c r="N147" s="51">
        <f>$S$51*POWER(E147,5)+ $S$52*POWER(E147,4) + $S$53*POWER(E147,3) + $S$54*POWER(E147,2) + $S$55*E147 +$S$56</f>
        <v>69.213916070759296</v>
      </c>
      <c r="O147" s="45">
        <f t="shared" si="11"/>
        <v>-1.5260707592972267E-3</v>
      </c>
    </row>
    <row r="148" spans="1:15">
      <c r="A148" s="56"/>
      <c r="B148">
        <v>2024</v>
      </c>
      <c r="C148">
        <v>1</v>
      </c>
      <c r="D148">
        <v>11</v>
      </c>
      <c r="E148">
        <v>60320</v>
      </c>
      <c r="F148">
        <v>0.11119999999999999</v>
      </c>
      <c r="G148">
        <v>0.22489999999999999</v>
      </c>
      <c r="H148">
        <v>-2.792E-2</v>
      </c>
      <c r="I148" s="36">
        <v>37</v>
      </c>
      <c r="J148" s="51">
        <f t="shared" si="9"/>
        <v>69.183999999999997</v>
      </c>
      <c r="L148" s="52">
        <f t="shared" si="10"/>
        <v>2024.0277777777778</v>
      </c>
      <c r="M148" s="51">
        <f t="shared" si="8"/>
        <v>69.211919999999992</v>
      </c>
      <c r="N148" s="51">
        <f>$S$51*POWER(E148,5)+ $S$52*POWER(E148,4) + $S$53*POWER(E148,3) + $S$54*POWER(E148,2) + $S$55*E148 +$S$56</f>
        <v>69.214219394139946</v>
      </c>
      <c r="O148" s="45">
        <f t="shared" si="11"/>
        <v>-2.2993941399533924E-3</v>
      </c>
    </row>
    <row r="149" spans="1:15">
      <c r="A149" s="56"/>
      <c r="B149">
        <v>2024</v>
      </c>
      <c r="C149">
        <v>1</v>
      </c>
      <c r="D149">
        <v>12</v>
      </c>
      <c r="E149">
        <v>60321</v>
      </c>
      <c r="F149">
        <v>0.1091</v>
      </c>
      <c r="G149">
        <v>0.22550000000000001</v>
      </c>
      <c r="H149">
        <v>-2.7550000000000002E-2</v>
      </c>
      <c r="I149" s="36">
        <v>37</v>
      </c>
      <c r="J149" s="51">
        <f t="shared" si="9"/>
        <v>69.183999999999997</v>
      </c>
      <c r="L149" s="52">
        <f t="shared" si="10"/>
        <v>2024.0305555555556</v>
      </c>
      <c r="M149" s="51">
        <f t="shared" si="8"/>
        <v>69.211550000000003</v>
      </c>
      <c r="N149" s="51">
        <f>$S$51*POWER(E149,5)+ $S$52*POWER(E149,4) + $S$53*POWER(E149,3) + $S$54*POWER(E149,2) + $S$55*E149 +$S$56</f>
        <v>69.214521833695471</v>
      </c>
      <c r="O149" s="45">
        <f t="shared" si="11"/>
        <v>-2.9718336954687175E-3</v>
      </c>
    </row>
    <row r="150" spans="1:15">
      <c r="A150" s="56"/>
      <c r="B150">
        <v>2024</v>
      </c>
      <c r="C150">
        <v>1</v>
      </c>
      <c r="D150">
        <v>13</v>
      </c>
      <c r="E150">
        <v>60322</v>
      </c>
      <c r="F150">
        <v>0.1069</v>
      </c>
      <c r="G150">
        <v>0.22620000000000001</v>
      </c>
      <c r="H150">
        <v>-2.742E-2</v>
      </c>
      <c r="I150" s="36">
        <v>37</v>
      </c>
      <c r="J150" s="51">
        <f t="shared" si="9"/>
        <v>69.183999999999997</v>
      </c>
      <c r="L150" s="52">
        <f t="shared" si="10"/>
        <v>2024.0333333333333</v>
      </c>
      <c r="M150" s="51">
        <f t="shared" si="8"/>
        <v>69.211420000000004</v>
      </c>
      <c r="N150" s="51">
        <f>$S$51*POWER(E150,5)+ $S$52*POWER(E150,4) + $S$53*POWER(E150,3) + $S$54*POWER(E150,2) + $S$55*E150 +$S$56</f>
        <v>69.214823341928422</v>
      </c>
      <c r="O150" s="45">
        <f t="shared" si="11"/>
        <v>-3.4033419284185129E-3</v>
      </c>
    </row>
    <row r="151" spans="1:15">
      <c r="A151" s="56"/>
      <c r="B151">
        <v>2024</v>
      </c>
      <c r="C151">
        <v>1</v>
      </c>
      <c r="D151">
        <v>14</v>
      </c>
      <c r="E151">
        <v>60323</v>
      </c>
      <c r="F151">
        <v>0.1047</v>
      </c>
      <c r="G151">
        <v>0.22689999999999999</v>
      </c>
      <c r="H151">
        <v>-2.7609999999999999E-2</v>
      </c>
      <c r="I151" s="36">
        <v>37</v>
      </c>
      <c r="J151" s="51">
        <f t="shared" si="9"/>
        <v>69.183999999999997</v>
      </c>
      <c r="L151" s="52">
        <f t="shared" si="10"/>
        <v>2024.036111111111</v>
      </c>
      <c r="M151" s="51">
        <f t="shared" si="8"/>
        <v>69.211609999999993</v>
      </c>
      <c r="N151" s="51">
        <f>$S$51*POWER(E151,5)+ $S$52*POWER(E151,4) + $S$53*POWER(E151,3) + $S$54*POWER(E151,2) + $S$55*E151 +$S$56</f>
        <v>69.215123867616057</v>
      </c>
      <c r="O151" s="45">
        <f t="shared" si="11"/>
        <v>-3.5138676160642035E-3</v>
      </c>
    </row>
    <row r="152" spans="1:15">
      <c r="A152" s="56"/>
      <c r="B152">
        <v>2024</v>
      </c>
      <c r="C152">
        <v>1</v>
      </c>
      <c r="D152">
        <v>15</v>
      </c>
      <c r="E152">
        <v>60324</v>
      </c>
      <c r="F152">
        <v>0.1026</v>
      </c>
      <c r="G152">
        <v>0.2276</v>
      </c>
      <c r="H152">
        <v>-2.8080000000000001E-2</v>
      </c>
      <c r="I152" s="36">
        <v>37</v>
      </c>
      <c r="J152" s="51">
        <f t="shared" si="9"/>
        <v>69.183999999999997</v>
      </c>
      <c r="L152" s="52">
        <f t="shared" si="10"/>
        <v>2024.0388888888888</v>
      </c>
      <c r="M152" s="51">
        <f t="shared" si="8"/>
        <v>69.21208</v>
      </c>
      <c r="N152" s="51">
        <f>$S$51*POWER(E152,5)+ $S$52*POWER(E152,4) + $S$53*POWER(E152,3) + $S$54*POWER(E152,2) + $S$55*E152 +$S$56</f>
        <v>69.215423360466957</v>
      </c>
      <c r="O152" s="45">
        <f t="shared" si="11"/>
        <v>-3.343360466956824E-3</v>
      </c>
    </row>
    <row r="153" spans="1:15">
      <c r="A153" s="56"/>
      <c r="B153">
        <v>2024</v>
      </c>
      <c r="C153">
        <v>1</v>
      </c>
      <c r="D153">
        <v>16</v>
      </c>
      <c r="E153">
        <v>60325</v>
      </c>
      <c r="F153">
        <v>0.10050000000000001</v>
      </c>
      <c r="G153">
        <v>0.22839999999999999</v>
      </c>
      <c r="H153">
        <v>-2.8740000000000002E-2</v>
      </c>
      <c r="I153" s="36">
        <v>37</v>
      </c>
      <c r="J153" s="51">
        <f t="shared" si="9"/>
        <v>69.183999999999997</v>
      </c>
      <c r="L153" s="52">
        <f t="shared" si="10"/>
        <v>2024.0416666666667</v>
      </c>
      <c r="M153" s="51">
        <f t="shared" si="8"/>
        <v>69.212739999999997</v>
      </c>
      <c r="N153" s="51">
        <f>$S$51*POWER(E153,5)+ $S$52*POWER(E153,4) + $S$53*POWER(E153,3) + $S$54*POWER(E153,2) + $S$55*E153 +$S$56</f>
        <v>69.215721771586686</v>
      </c>
      <c r="O153" s="45">
        <f t="shared" si="11"/>
        <v>-2.9817715866897743E-3</v>
      </c>
    </row>
    <row r="154" spans="1:15">
      <c r="A154" s="56"/>
      <c r="B154">
        <v>2024</v>
      </c>
      <c r="C154">
        <v>1</v>
      </c>
      <c r="D154">
        <v>17</v>
      </c>
      <c r="E154">
        <v>60326</v>
      </c>
      <c r="F154">
        <v>9.8400000000000001E-2</v>
      </c>
      <c r="G154">
        <v>0.22919999999999999</v>
      </c>
      <c r="H154">
        <v>-2.9440000000000001E-2</v>
      </c>
      <c r="I154" s="36">
        <v>37</v>
      </c>
      <c r="J154" s="51">
        <f t="shared" si="9"/>
        <v>69.183999999999997</v>
      </c>
      <c r="L154" s="52">
        <f t="shared" si="10"/>
        <v>2024.0444444444445</v>
      </c>
      <c r="M154" s="51">
        <f t="shared" si="8"/>
        <v>69.213439999999991</v>
      </c>
      <c r="N154" s="51">
        <f>$S$51*POWER(E154,5)+ $S$52*POWER(E154,4) + $S$53*POWER(E154,3) + $S$54*POWER(E154,2) + $S$55*E154 +$S$56</f>
        <v>69.21601904835552</v>
      </c>
      <c r="O154" s="45">
        <f t="shared" si="11"/>
        <v>-2.5790483555283572E-3</v>
      </c>
    </row>
    <row r="155" spans="1:15">
      <c r="A155" s="56"/>
      <c r="B155">
        <v>2024</v>
      </c>
      <c r="C155">
        <v>1</v>
      </c>
      <c r="D155">
        <v>18</v>
      </c>
      <c r="E155">
        <v>60327</v>
      </c>
      <c r="F155">
        <v>9.6299999999999997E-2</v>
      </c>
      <c r="G155">
        <v>0.23</v>
      </c>
      <c r="H155">
        <v>-3.0040000000000001E-2</v>
      </c>
      <c r="I155" s="36">
        <v>37</v>
      </c>
      <c r="J155" s="51">
        <f t="shared" si="9"/>
        <v>69.183999999999997</v>
      </c>
      <c r="L155" s="52">
        <f t="shared" si="10"/>
        <v>2024.0472222222222</v>
      </c>
      <c r="M155" s="51">
        <f t="shared" si="8"/>
        <v>69.214039999999997</v>
      </c>
      <c r="N155" s="51">
        <f>$S$51*POWER(E155,5)+ $S$52*POWER(E155,4) + $S$53*POWER(E155,3) + $S$54*POWER(E155,2) + $S$55*E155 +$S$56</f>
        <v>69.216315142344683</v>
      </c>
      <c r="O155" s="45">
        <f t="shared" si="11"/>
        <v>-2.2751423446862873E-3</v>
      </c>
    </row>
    <row r="156" spans="1:15">
      <c r="A156" s="56"/>
      <c r="B156">
        <v>2024</v>
      </c>
      <c r="C156">
        <v>1</v>
      </c>
      <c r="D156">
        <v>19</v>
      </c>
      <c r="E156">
        <v>60328</v>
      </c>
      <c r="F156">
        <v>9.4299999999999995E-2</v>
      </c>
      <c r="G156">
        <v>0.23089999999999999</v>
      </c>
      <c r="H156">
        <v>-3.041E-2</v>
      </c>
      <c r="I156" s="36">
        <v>37</v>
      </c>
      <c r="J156" s="51">
        <f t="shared" si="9"/>
        <v>69.183999999999997</v>
      </c>
      <c r="L156" s="52">
        <f t="shared" si="10"/>
        <v>2024.05</v>
      </c>
      <c r="M156" s="51">
        <f t="shared" si="8"/>
        <v>69.214410000000001</v>
      </c>
      <c r="N156" s="51">
        <f>$S$51*POWER(E156,5)+ $S$52*POWER(E156,4) + $S$53*POWER(E156,3) + $S$54*POWER(E156,2) + $S$55*E156 +$S$56</f>
        <v>69.216610003262758</v>
      </c>
      <c r="O156" s="45">
        <f t="shared" si="11"/>
        <v>-2.2000032627573773E-3</v>
      </c>
    </row>
    <row r="157" spans="1:15">
      <c r="A157" s="56"/>
      <c r="B157">
        <v>2024</v>
      </c>
      <c r="C157">
        <v>1</v>
      </c>
      <c r="D157">
        <v>20</v>
      </c>
      <c r="E157">
        <v>60329</v>
      </c>
      <c r="F157">
        <v>9.2200000000000004E-2</v>
      </c>
      <c r="G157">
        <v>0.23180000000000001</v>
      </c>
      <c r="H157">
        <v>-3.0519999999999999E-2</v>
      </c>
      <c r="I157" s="36">
        <v>37</v>
      </c>
      <c r="J157" s="51">
        <f t="shared" si="9"/>
        <v>69.183999999999997</v>
      </c>
      <c r="L157" s="52">
        <f t="shared" si="10"/>
        <v>2024.0527777777777</v>
      </c>
      <c r="M157" s="51">
        <f t="shared" si="8"/>
        <v>69.214519999999993</v>
      </c>
      <c r="N157" s="51">
        <f>$S$51*POWER(E157,5)+ $S$52*POWER(E157,4) + $S$53*POWER(E157,3) + $S$54*POWER(E157,2) + $S$55*E157 +$S$56</f>
        <v>69.216903579887003</v>
      </c>
      <c r="O157" s="45">
        <f t="shared" si="11"/>
        <v>-2.3835798870095459E-3</v>
      </c>
    </row>
    <row r="158" spans="1:15">
      <c r="A158" s="56"/>
      <c r="B158">
        <v>2024</v>
      </c>
      <c r="C158">
        <v>1</v>
      </c>
      <c r="D158">
        <v>21</v>
      </c>
      <c r="E158">
        <v>60330</v>
      </c>
      <c r="F158">
        <v>9.0200000000000002E-2</v>
      </c>
      <c r="G158">
        <v>0.23269999999999999</v>
      </c>
      <c r="H158">
        <v>-3.0370000000000001E-2</v>
      </c>
      <c r="I158" s="36">
        <v>37</v>
      </c>
      <c r="J158" s="51">
        <f t="shared" si="9"/>
        <v>69.183999999999997</v>
      </c>
      <c r="L158" s="52">
        <f t="shared" si="10"/>
        <v>2024.0555555555557</v>
      </c>
      <c r="M158" s="51">
        <f t="shared" si="8"/>
        <v>69.214370000000002</v>
      </c>
      <c r="N158" s="51">
        <f>$S$51*POWER(E158,5)+ $S$52*POWER(E158,4) + $S$53*POWER(E158,3) + $S$54*POWER(E158,2) + $S$55*E158 +$S$56</f>
        <v>69.217195823322982</v>
      </c>
      <c r="O158" s="45">
        <f t="shared" si="11"/>
        <v>-2.825823322979204E-3</v>
      </c>
    </row>
    <row r="159" spans="1:15">
      <c r="A159" s="56"/>
      <c r="B159">
        <v>2024</v>
      </c>
      <c r="C159">
        <v>1</v>
      </c>
      <c r="D159">
        <v>22</v>
      </c>
      <c r="E159">
        <v>60331</v>
      </c>
      <c r="F159">
        <v>8.8200000000000001E-2</v>
      </c>
      <c r="G159">
        <v>0.23369999999999999</v>
      </c>
      <c r="H159">
        <v>-0.03</v>
      </c>
      <c r="I159" s="36">
        <v>37</v>
      </c>
      <c r="J159" s="51">
        <f t="shared" si="9"/>
        <v>69.183999999999997</v>
      </c>
      <c r="L159" s="52">
        <f t="shared" si="10"/>
        <v>2024.0583333333334</v>
      </c>
      <c r="M159" s="51">
        <f t="shared" si="8"/>
        <v>69.213999999999999</v>
      </c>
      <c r="N159" s="51">
        <f>$S$51*POWER(E159,5)+ $S$52*POWER(E159,4) + $S$53*POWER(E159,3) + $S$54*POWER(E159,2) + $S$55*E159 +$S$56</f>
        <v>69.217486681882292</v>
      </c>
      <c r="O159" s="45">
        <f t="shared" si="11"/>
        <v>-3.4866818822933965E-3</v>
      </c>
    </row>
    <row r="160" spans="1:15">
      <c r="A160" s="56"/>
      <c r="B160">
        <v>2024</v>
      </c>
      <c r="C160">
        <v>1</v>
      </c>
      <c r="D160">
        <v>23</v>
      </c>
      <c r="E160">
        <v>60332</v>
      </c>
      <c r="F160">
        <v>8.6199999999999999E-2</v>
      </c>
      <c r="G160">
        <v>0.23469999999999999</v>
      </c>
      <c r="H160">
        <v>-2.9510000000000002E-2</v>
      </c>
      <c r="I160" s="36">
        <v>37</v>
      </c>
      <c r="J160" s="51">
        <f t="shared" si="9"/>
        <v>69.183999999999997</v>
      </c>
      <c r="L160" s="52">
        <f t="shared" si="10"/>
        <v>2024.0611111111111</v>
      </c>
      <c r="M160" s="51">
        <f t="shared" si="8"/>
        <v>69.213509999999999</v>
      </c>
      <c r="N160" s="51">
        <f>$S$51*POWER(E160,5)+ $S$52*POWER(E160,4) + $S$53*POWER(E160,3) + $S$54*POWER(E160,2) + $S$55*E160 +$S$56</f>
        <v>69.217776107601821</v>
      </c>
      <c r="O160" s="45">
        <f t="shared" si="11"/>
        <v>-4.2661076018220001E-3</v>
      </c>
    </row>
    <row r="161" spans="1:15">
      <c r="A161" s="56"/>
      <c r="B161">
        <v>2024</v>
      </c>
      <c r="C161">
        <v>1</v>
      </c>
      <c r="D161">
        <v>24</v>
      </c>
      <c r="E161">
        <v>60333</v>
      </c>
      <c r="F161">
        <v>8.4199999999999997E-2</v>
      </c>
      <c r="G161">
        <v>0.23569999999999999</v>
      </c>
      <c r="H161">
        <v>-2.8979999999999999E-2</v>
      </c>
      <c r="I161" s="36">
        <v>37</v>
      </c>
      <c r="J161" s="51">
        <f t="shared" si="9"/>
        <v>69.183999999999997</v>
      </c>
      <c r="L161" s="52">
        <f t="shared" si="10"/>
        <v>2024.0638888888889</v>
      </c>
      <c r="M161" s="51">
        <f t="shared" si="8"/>
        <v>69.212980000000002</v>
      </c>
      <c r="N161" s="51">
        <f>$S$51*POWER(E161,5)+ $S$52*POWER(E161,4) + $S$53*POWER(E161,3) + $S$54*POWER(E161,2) + $S$55*E161 +$S$56</f>
        <v>69.218064048327506</v>
      </c>
      <c r="O161" s="45">
        <f t="shared" si="11"/>
        <v>-5.084048327503865E-3</v>
      </c>
    </row>
    <row r="162" spans="1:15">
      <c r="A162" s="56"/>
      <c r="B162">
        <v>2024</v>
      </c>
      <c r="C162">
        <v>1</v>
      </c>
      <c r="D162">
        <v>25</v>
      </c>
      <c r="E162">
        <v>60334</v>
      </c>
      <c r="F162">
        <v>8.2299999999999998E-2</v>
      </c>
      <c r="G162">
        <v>0.23669999999999999</v>
      </c>
      <c r="H162">
        <v>-2.8500000000000001E-2</v>
      </c>
      <c r="I162" s="36">
        <v>37</v>
      </c>
      <c r="J162" s="51">
        <f t="shared" si="9"/>
        <v>69.183999999999997</v>
      </c>
      <c r="L162" s="52">
        <f t="shared" si="10"/>
        <v>2024.0666666666666</v>
      </c>
      <c r="M162" s="51">
        <f t="shared" si="8"/>
        <v>69.212499999999991</v>
      </c>
      <c r="N162" s="51">
        <f>$S$51*POWER(E162,5)+ $S$52*POWER(E162,4) + $S$53*POWER(E162,3) + $S$54*POWER(E162,2) + $S$55*E162 +$S$56</f>
        <v>69.218350454233587</v>
      </c>
      <c r="O162" s="45">
        <f t="shared" si="11"/>
        <v>-5.8504542335953147E-3</v>
      </c>
    </row>
    <row r="163" spans="1:15">
      <c r="A163" s="56"/>
      <c r="B163">
        <v>2024</v>
      </c>
      <c r="C163">
        <v>1</v>
      </c>
      <c r="D163">
        <v>26</v>
      </c>
      <c r="E163">
        <v>60335</v>
      </c>
      <c r="F163">
        <v>8.0399999999999999E-2</v>
      </c>
      <c r="G163">
        <v>0.23780000000000001</v>
      </c>
      <c r="H163">
        <v>-2.8139999999999998E-2</v>
      </c>
      <c r="I163" s="36">
        <v>37</v>
      </c>
      <c r="J163" s="51">
        <f t="shared" si="9"/>
        <v>69.183999999999997</v>
      </c>
      <c r="L163" s="52">
        <f t="shared" si="10"/>
        <v>2024.0694444444443</v>
      </c>
      <c r="M163" s="51">
        <f t="shared" si="8"/>
        <v>69.212139999999991</v>
      </c>
      <c r="N163" s="51">
        <f>$S$51*POWER(E163,5)+ $S$52*POWER(E163,4) + $S$53*POWER(E163,3) + $S$54*POWER(E163,2) + $S$55*E163 +$S$56</f>
        <v>69.218635275959969</v>
      </c>
      <c r="O163" s="45">
        <f t="shared" si="11"/>
        <v>-6.4952759599776755E-3</v>
      </c>
    </row>
    <row r="164" spans="1:15">
      <c r="A164" s="56"/>
      <c r="B164">
        <v>2024</v>
      </c>
      <c r="C164">
        <v>1</v>
      </c>
      <c r="D164">
        <v>27</v>
      </c>
      <c r="E164">
        <v>60336</v>
      </c>
      <c r="F164">
        <v>7.85E-2</v>
      </c>
      <c r="G164">
        <v>0.2389</v>
      </c>
      <c r="H164">
        <v>-2.794E-2</v>
      </c>
      <c r="I164" s="36">
        <v>37</v>
      </c>
      <c r="J164" s="51">
        <f t="shared" si="9"/>
        <v>69.183999999999997</v>
      </c>
      <c r="L164" s="52">
        <f t="shared" si="10"/>
        <v>2024.0722222222223</v>
      </c>
      <c r="M164" s="51">
        <f t="shared" si="8"/>
        <v>69.211939999999998</v>
      </c>
      <c r="N164" s="51">
        <f>$S$51*POWER(E164,5)+ $S$52*POWER(E164,4) + $S$53*POWER(E164,3) + $S$54*POWER(E164,2) + $S$55*E164 +$S$56</f>
        <v>69.218918461818248</v>
      </c>
      <c r="O164" s="45">
        <f t="shared" si="11"/>
        <v>-6.9784618182495706E-3</v>
      </c>
    </row>
    <row r="165" spans="1:15">
      <c r="A165" s="56"/>
      <c r="B165">
        <v>2024</v>
      </c>
      <c r="C165">
        <v>1</v>
      </c>
      <c r="D165">
        <v>28</v>
      </c>
      <c r="E165">
        <v>60337</v>
      </c>
      <c r="F165">
        <v>7.6600000000000001E-2</v>
      </c>
      <c r="G165">
        <v>0.24010000000000001</v>
      </c>
      <c r="H165">
        <v>-2.792E-2</v>
      </c>
      <c r="I165" s="36">
        <v>37</v>
      </c>
      <c r="J165" s="51">
        <f t="shared" si="9"/>
        <v>69.183999999999997</v>
      </c>
      <c r="L165" s="52">
        <f t="shared" si="10"/>
        <v>2024.075</v>
      </c>
      <c r="M165" s="51">
        <f t="shared" si="8"/>
        <v>69.211919999999992</v>
      </c>
      <c r="N165" s="51">
        <f>$S$51*POWER(E165,5)+ $S$52*POWER(E165,4) + $S$53*POWER(E165,3) + $S$54*POWER(E165,2) + $S$55*E165 +$S$56</f>
        <v>69.219199963379651</v>
      </c>
      <c r="O165" s="45">
        <f t="shared" si="11"/>
        <v>-7.2799633796591934E-3</v>
      </c>
    </row>
    <row r="166" spans="1:15">
      <c r="A166" s="56"/>
      <c r="B166">
        <v>2024</v>
      </c>
      <c r="C166">
        <v>1</v>
      </c>
      <c r="D166">
        <v>29</v>
      </c>
      <c r="E166">
        <v>60338</v>
      </c>
      <c r="F166">
        <v>7.4700000000000003E-2</v>
      </c>
      <c r="G166">
        <v>0.2412</v>
      </c>
      <c r="H166">
        <v>-2.8049999999999999E-2</v>
      </c>
      <c r="I166" s="36">
        <v>37</v>
      </c>
      <c r="J166" s="51">
        <f t="shared" si="9"/>
        <v>69.183999999999997</v>
      </c>
      <c r="L166" s="52">
        <f t="shared" si="10"/>
        <v>2024.0777777777778</v>
      </c>
      <c r="M166" s="51">
        <f t="shared" si="8"/>
        <v>69.212049999999991</v>
      </c>
      <c r="N166" s="51">
        <f>$S$51*POWER(E166,5)+ $S$52*POWER(E166,4) + $S$53*POWER(E166,3) + $S$54*POWER(E166,2) + $S$55*E166 +$S$56</f>
        <v>69.219479728490114</v>
      </c>
      <c r="O166" s="45">
        <f t="shared" si="11"/>
        <v>-7.4297284901234661E-3</v>
      </c>
    </row>
    <row r="167" spans="1:15">
      <c r="A167" s="56"/>
      <c r="B167">
        <v>2024</v>
      </c>
      <c r="C167">
        <v>1</v>
      </c>
      <c r="D167">
        <v>30</v>
      </c>
      <c r="E167">
        <v>60339</v>
      </c>
      <c r="F167">
        <v>7.2900000000000006E-2</v>
      </c>
      <c r="G167">
        <v>0.2424</v>
      </c>
      <c r="H167">
        <v>-2.8320000000000001E-2</v>
      </c>
      <c r="I167" s="36">
        <v>37</v>
      </c>
      <c r="J167" s="51">
        <f t="shared" si="9"/>
        <v>69.183999999999997</v>
      </c>
      <c r="L167" s="52">
        <f t="shared" si="10"/>
        <v>2024.0805555555555</v>
      </c>
      <c r="M167" s="51">
        <f t="shared" si="8"/>
        <v>69.212319999999991</v>
      </c>
      <c r="N167" s="51">
        <f>$S$51*POWER(E167,5)+ $S$52*POWER(E167,4) + $S$53*POWER(E167,3) + $S$54*POWER(E167,2) + $S$55*E167 +$S$56</f>
        <v>69.219757710583508</v>
      </c>
      <c r="O167" s="45">
        <f t="shared" si="11"/>
        <v>-7.4377105835168322E-3</v>
      </c>
    </row>
    <row r="168" spans="1:15">
      <c r="A168" s="56"/>
      <c r="B168">
        <v>2024</v>
      </c>
      <c r="C168">
        <v>1</v>
      </c>
      <c r="D168">
        <v>31</v>
      </c>
      <c r="E168">
        <v>60340</v>
      </c>
      <c r="F168">
        <v>7.1099999999999997E-2</v>
      </c>
      <c r="G168">
        <v>0.24360000000000001</v>
      </c>
      <c r="H168">
        <v>-2.8649999999999998E-2</v>
      </c>
      <c r="I168" s="36">
        <v>37</v>
      </c>
      <c r="J168" s="51">
        <f t="shared" si="9"/>
        <v>69.183999999999997</v>
      </c>
      <c r="L168" s="52">
        <f t="shared" si="10"/>
        <v>2024.0833333333333</v>
      </c>
      <c r="M168" s="51">
        <f t="shared" si="8"/>
        <v>69.212649999999996</v>
      </c>
      <c r="N168" s="51">
        <f>$S$51*POWER(E168,5)+ $S$52*POWER(E168,4) + $S$53*POWER(E168,3) + $S$54*POWER(E168,2) + $S$55*E168 +$S$56</f>
        <v>69.22003385424614</v>
      </c>
      <c r="O168" s="45">
        <f t="shared" si="11"/>
        <v>-7.3838542461430734E-3</v>
      </c>
    </row>
    <row r="169" spans="1:15">
      <c r="A169" s="56"/>
      <c r="B169">
        <v>2024</v>
      </c>
      <c r="C169">
        <v>2</v>
      </c>
      <c r="D169">
        <v>1</v>
      </c>
      <c r="E169">
        <v>60341</v>
      </c>
      <c r="F169">
        <v>6.93E-2</v>
      </c>
      <c r="G169">
        <v>0.24490000000000001</v>
      </c>
      <c r="H169">
        <v>-2.8979999999999999E-2</v>
      </c>
      <c r="I169" s="36">
        <v>37</v>
      </c>
      <c r="J169" s="51">
        <f t="shared" si="9"/>
        <v>69.183999999999997</v>
      </c>
      <c r="L169" s="52">
        <f t="shared" si="10"/>
        <v>2024.0833333333333</v>
      </c>
      <c r="M169" s="51">
        <f t="shared" si="8"/>
        <v>69.212980000000002</v>
      </c>
      <c r="N169" s="51">
        <f>$S$51*POWER(E169,5)+ $S$52*POWER(E169,4) + $S$53*POWER(E169,3) + $S$54*POWER(E169,2) + $S$55*E169 +$S$56</f>
        <v>69.22030811291188</v>
      </c>
      <c r="O169" s="45">
        <f t="shared" si="11"/>
        <v>-7.3281129118782928E-3</v>
      </c>
    </row>
    <row r="170" spans="1:15">
      <c r="A170" s="56"/>
      <c r="B170">
        <v>2024</v>
      </c>
      <c r="C170">
        <v>2</v>
      </c>
      <c r="D170">
        <v>2</v>
      </c>
      <c r="E170">
        <v>60342</v>
      </c>
      <c r="F170">
        <v>6.7599999999999993E-2</v>
      </c>
      <c r="G170">
        <v>0.2462</v>
      </c>
      <c r="H170">
        <v>-2.9260000000000001E-2</v>
      </c>
      <c r="I170" s="36">
        <v>37</v>
      </c>
      <c r="J170" s="51">
        <f t="shared" si="9"/>
        <v>69.183999999999997</v>
      </c>
      <c r="L170" s="52">
        <f t="shared" si="10"/>
        <v>2024.0861111111112</v>
      </c>
      <c r="M170" s="51">
        <f t="shared" si="8"/>
        <v>69.213259999999991</v>
      </c>
      <c r="N170" s="51">
        <f>$S$51*POWER(E170,5)+ $S$52*POWER(E170,4) + $S$53*POWER(E170,3) + $S$54*POWER(E170,2) + $S$55*E170 +$S$56</f>
        <v>69.220580435823649</v>
      </c>
      <c r="O170" s="45">
        <f t="shared" si="11"/>
        <v>-7.3204358236580447E-3</v>
      </c>
    </row>
    <row r="171" spans="1:15">
      <c r="A171" s="56"/>
      <c r="B171">
        <v>2024</v>
      </c>
      <c r="C171">
        <v>2</v>
      </c>
      <c r="D171">
        <v>3</v>
      </c>
      <c r="E171">
        <v>60343</v>
      </c>
      <c r="F171">
        <v>6.59E-2</v>
      </c>
      <c r="G171">
        <v>0.2475</v>
      </c>
      <c r="H171">
        <v>-2.9420000000000002E-2</v>
      </c>
      <c r="I171" s="36">
        <v>37</v>
      </c>
      <c r="J171" s="51">
        <f t="shared" si="9"/>
        <v>69.183999999999997</v>
      </c>
      <c r="L171" s="52">
        <f t="shared" si="10"/>
        <v>2024.088888888889</v>
      </c>
      <c r="M171" s="51">
        <f t="shared" si="8"/>
        <v>69.213419999999999</v>
      </c>
      <c r="N171" s="51">
        <f>$S$51*POWER(E171,5)+ $S$52*POWER(E171,4) + $S$53*POWER(E171,3) + $S$54*POWER(E171,2) + $S$55*E171 +$S$56</f>
        <v>69.220850772224367</v>
      </c>
      <c r="O171" s="45">
        <f t="shared" si="11"/>
        <v>-7.4307722243673879E-3</v>
      </c>
    </row>
    <row r="172" spans="1:15">
      <c r="A172" s="56"/>
      <c r="B172">
        <v>2024</v>
      </c>
      <c r="C172">
        <v>2</v>
      </c>
      <c r="D172">
        <v>4</v>
      </c>
      <c r="E172">
        <v>60344</v>
      </c>
      <c r="F172">
        <v>6.4199999999999993E-2</v>
      </c>
      <c r="G172">
        <v>0.24879999999999999</v>
      </c>
      <c r="H172">
        <v>-2.9420000000000002E-2</v>
      </c>
      <c r="I172" s="36">
        <v>37</v>
      </c>
      <c r="J172" s="51">
        <f t="shared" si="9"/>
        <v>69.183999999999997</v>
      </c>
      <c r="L172" s="52">
        <f t="shared" si="10"/>
        <v>2024.0916666666667</v>
      </c>
      <c r="M172" s="51">
        <f t="shared" si="8"/>
        <v>69.213419999999999</v>
      </c>
      <c r="N172" s="51">
        <f>$S$51*POWER(E172,5)+ $S$52*POWER(E172,4) + $S$53*POWER(E172,3) + $S$54*POWER(E172,2) + $S$55*E172 +$S$56</f>
        <v>69.221119071356952</v>
      </c>
      <c r="O172" s="45">
        <f t="shared" si="11"/>
        <v>-7.6990713569529134E-3</v>
      </c>
    </row>
    <row r="173" spans="1:15">
      <c r="A173" s="56"/>
      <c r="B173">
        <v>2024</v>
      </c>
      <c r="C173">
        <v>2</v>
      </c>
      <c r="D173">
        <v>5</v>
      </c>
      <c r="E173">
        <v>60345</v>
      </c>
      <c r="F173">
        <v>6.25E-2</v>
      </c>
      <c r="G173">
        <v>0.25019999999999998</v>
      </c>
      <c r="H173">
        <v>-2.9250000000000002E-2</v>
      </c>
      <c r="I173" s="36">
        <v>37</v>
      </c>
      <c r="J173" s="51">
        <f t="shared" si="9"/>
        <v>69.183999999999997</v>
      </c>
      <c r="L173" s="52">
        <f t="shared" si="10"/>
        <v>2024.0944444444444</v>
      </c>
      <c r="M173" s="51">
        <f t="shared" si="8"/>
        <v>69.213250000000002</v>
      </c>
      <c r="N173" s="51">
        <f>$S$51*POWER(E173,5)+ $S$52*POWER(E173,4) + $S$53*POWER(E173,3) + $S$54*POWER(E173,2) + $S$55*E173 +$S$56</f>
        <v>69.221385284326971</v>
      </c>
      <c r="O173" s="45">
        <f t="shared" si="11"/>
        <v>-8.1352843269684172E-3</v>
      </c>
    </row>
    <row r="174" spans="1:15">
      <c r="A174" s="56"/>
      <c r="B174">
        <v>2024</v>
      </c>
      <c r="C174">
        <v>2</v>
      </c>
      <c r="D174">
        <v>6</v>
      </c>
      <c r="E174">
        <v>60346</v>
      </c>
      <c r="F174">
        <v>6.08E-2</v>
      </c>
      <c r="G174">
        <v>0.25159999999999999</v>
      </c>
      <c r="H174">
        <v>-2.8930000000000001E-2</v>
      </c>
      <c r="I174" s="36">
        <v>37</v>
      </c>
      <c r="J174" s="51">
        <f t="shared" si="9"/>
        <v>69.183999999999997</v>
      </c>
      <c r="L174" s="52">
        <f t="shared" si="10"/>
        <v>2024.0972222222222</v>
      </c>
      <c r="M174" s="51">
        <f t="shared" si="8"/>
        <v>69.21293</v>
      </c>
      <c r="N174" s="51">
        <f>$S$51*POWER(E174,5)+ $S$52*POWER(E174,4) + $S$53*POWER(E174,3) + $S$54*POWER(E174,2) + $S$55*E174 +$S$56</f>
        <v>69.221649360843003</v>
      </c>
      <c r="O174" s="45">
        <f t="shared" si="11"/>
        <v>-8.7193608430027325E-3</v>
      </c>
    </row>
    <row r="175" spans="1:15">
      <c r="A175" s="56"/>
      <c r="B175">
        <v>2024</v>
      </c>
      <c r="C175">
        <v>2</v>
      </c>
      <c r="D175">
        <v>7</v>
      </c>
      <c r="E175">
        <v>60347</v>
      </c>
      <c r="F175">
        <v>5.9200000000000003E-2</v>
      </c>
      <c r="G175">
        <v>0.253</v>
      </c>
      <c r="H175">
        <v>-2.8559999999999999E-2</v>
      </c>
      <c r="I175" s="36">
        <v>37</v>
      </c>
      <c r="J175" s="51">
        <f t="shared" si="9"/>
        <v>69.183999999999997</v>
      </c>
      <c r="L175" s="52">
        <f t="shared" si="10"/>
        <v>2024.1</v>
      </c>
      <c r="M175" s="51">
        <f t="shared" si="8"/>
        <v>69.212559999999996</v>
      </c>
      <c r="N175" s="51">
        <f>$S$51*POWER(E175,5)+ $S$52*POWER(E175,4) + $S$53*POWER(E175,3) + $S$54*POWER(E175,2) + $S$55*E175 +$S$56</f>
        <v>69.221911249682307</v>
      </c>
      <c r="O175" s="45">
        <f t="shared" si="11"/>
        <v>-9.3512496823109359E-3</v>
      </c>
    </row>
    <row r="176" spans="1:15">
      <c r="A176" s="56"/>
      <c r="B176">
        <v>2024</v>
      </c>
      <c r="C176">
        <v>2</v>
      </c>
      <c r="D176">
        <v>8</v>
      </c>
      <c r="E176">
        <v>60348</v>
      </c>
      <c r="F176">
        <v>5.7599999999999998E-2</v>
      </c>
      <c r="G176">
        <v>0.25440000000000002</v>
      </c>
      <c r="H176">
        <v>-2.8250000000000001E-2</v>
      </c>
      <c r="I176" s="36">
        <v>37</v>
      </c>
      <c r="J176" s="51">
        <f t="shared" si="9"/>
        <v>69.183999999999997</v>
      </c>
      <c r="L176" s="52">
        <f t="shared" si="10"/>
        <v>2024.1027777777779</v>
      </c>
      <c r="M176" s="51">
        <f t="shared" si="8"/>
        <v>69.212249999999997</v>
      </c>
      <c r="N176" s="51">
        <f>$S$51*POWER(E176,5)+ $S$52*POWER(E176,4) + $S$53*POWER(E176,3) + $S$54*POWER(E176,2) + $S$55*E176 +$S$56</f>
        <v>69.222170901950449</v>
      </c>
      <c r="O176" s="45">
        <f t="shared" si="11"/>
        <v>-9.9209019504513662E-3</v>
      </c>
    </row>
    <row r="177" spans="1:15">
      <c r="A177" s="56"/>
      <c r="B177">
        <v>2024</v>
      </c>
      <c r="C177">
        <v>2</v>
      </c>
      <c r="D177">
        <v>9</v>
      </c>
      <c r="E177">
        <v>60349</v>
      </c>
      <c r="F177">
        <v>5.6099999999999997E-2</v>
      </c>
      <c r="G177">
        <v>0.25590000000000002</v>
      </c>
      <c r="H177">
        <v>-2.8160000000000001E-2</v>
      </c>
      <c r="I177" s="36">
        <v>37</v>
      </c>
      <c r="J177" s="51">
        <f t="shared" si="9"/>
        <v>69.183999999999997</v>
      </c>
      <c r="L177" s="52">
        <f t="shared" si="10"/>
        <v>2024.1055555555556</v>
      </c>
      <c r="M177" s="51">
        <f t="shared" si="8"/>
        <v>69.212159999999997</v>
      </c>
      <c r="N177" s="51">
        <f>$S$51*POWER(E177,5)+ $S$52*POWER(E177,4) + $S$53*POWER(E177,3) + $S$54*POWER(E177,2) + $S$55*E177 +$S$56</f>
        <v>69.222428265959024</v>
      </c>
      <c r="O177" s="45">
        <f t="shared" si="11"/>
        <v>-1.026826595902719E-2</v>
      </c>
    </row>
    <row r="178" spans="1:15">
      <c r="A178" s="56"/>
      <c r="B178">
        <v>2024</v>
      </c>
      <c r="C178">
        <v>2</v>
      </c>
      <c r="D178">
        <v>10</v>
      </c>
      <c r="E178">
        <v>60350</v>
      </c>
      <c r="F178">
        <v>5.45E-2</v>
      </c>
      <c r="G178">
        <v>0.25729999999999997</v>
      </c>
      <c r="H178">
        <v>-2.8400000000000002E-2</v>
      </c>
      <c r="I178" s="36">
        <v>37</v>
      </c>
      <c r="J178" s="51">
        <f t="shared" si="9"/>
        <v>69.183999999999997</v>
      </c>
      <c r="L178" s="52">
        <f t="shared" si="10"/>
        <v>2024.1083333333333</v>
      </c>
      <c r="M178" s="51">
        <f t="shared" si="8"/>
        <v>69.212400000000002</v>
      </c>
      <c r="N178" s="51">
        <f>$S$51*POWER(E178,5)+ $S$52*POWER(E178,4) + $S$53*POWER(E178,3) + $S$54*POWER(E178,2) + $S$55*E178 +$S$56</f>
        <v>69.222683292813599</v>
      </c>
      <c r="O178" s="45">
        <f t="shared" si="11"/>
        <v>-1.0283292813596745E-2</v>
      </c>
    </row>
    <row r="179" spans="1:15">
      <c r="A179" s="56"/>
      <c r="B179">
        <v>2024</v>
      </c>
      <c r="C179">
        <v>2</v>
      </c>
      <c r="D179">
        <v>11</v>
      </c>
      <c r="E179">
        <v>60351</v>
      </c>
      <c r="F179">
        <v>5.2999999999999999E-2</v>
      </c>
      <c r="G179">
        <v>0.25879999999999997</v>
      </c>
      <c r="H179">
        <v>-2.8989999999999998E-2</v>
      </c>
      <c r="I179" s="36">
        <v>37</v>
      </c>
      <c r="J179" s="51">
        <f t="shared" si="9"/>
        <v>69.183999999999997</v>
      </c>
      <c r="L179" s="52">
        <f t="shared" si="10"/>
        <v>2024.1111111111111</v>
      </c>
      <c r="M179" s="51">
        <f t="shared" si="8"/>
        <v>69.212989999999991</v>
      </c>
      <c r="N179" s="51">
        <f>$S$51*POWER(E179,5)+ $S$52*POWER(E179,4) + $S$53*POWER(E179,3) + $S$54*POWER(E179,2) + $S$55*E179 +$S$56</f>
        <v>69.222935931757092</v>
      </c>
      <c r="O179" s="45">
        <f t="shared" si="11"/>
        <v>-9.9459317571017891E-3</v>
      </c>
    </row>
    <row r="180" spans="1:15">
      <c r="A180" s="56"/>
      <c r="B180">
        <v>2024</v>
      </c>
      <c r="C180">
        <v>2</v>
      </c>
      <c r="D180">
        <v>12</v>
      </c>
      <c r="E180">
        <v>60352</v>
      </c>
      <c r="F180">
        <v>5.16E-2</v>
      </c>
      <c r="G180">
        <v>0.26040000000000002</v>
      </c>
      <c r="H180">
        <v>-2.9860000000000001E-2</v>
      </c>
      <c r="I180" s="36">
        <v>37</v>
      </c>
      <c r="J180" s="51">
        <f t="shared" si="9"/>
        <v>69.183999999999997</v>
      </c>
      <c r="L180" s="52">
        <f t="shared" si="10"/>
        <v>2024.1138888888888</v>
      </c>
      <c r="M180" s="51">
        <f t="shared" si="8"/>
        <v>69.213859999999997</v>
      </c>
      <c r="N180" s="51">
        <f>$S$51*POWER(E180,5)+ $S$52*POWER(E180,4) + $S$53*POWER(E180,3) + $S$54*POWER(E180,2) + $S$55*E180 +$S$56</f>
        <v>69.223186132498085</v>
      </c>
      <c r="O180" s="45">
        <f t="shared" si="11"/>
        <v>-9.3261324980886684E-3</v>
      </c>
    </row>
    <row r="181" spans="1:15">
      <c r="A181" s="56"/>
      <c r="B181">
        <v>2024</v>
      </c>
      <c r="C181">
        <v>2</v>
      </c>
      <c r="D181">
        <v>13</v>
      </c>
      <c r="E181">
        <v>60353</v>
      </c>
      <c r="F181">
        <v>5.0099999999999999E-2</v>
      </c>
      <c r="G181">
        <v>0.26190000000000002</v>
      </c>
      <c r="H181">
        <v>-3.0870000000000002E-2</v>
      </c>
      <c r="I181" s="36">
        <v>37</v>
      </c>
      <c r="J181" s="51">
        <f t="shared" si="9"/>
        <v>69.183999999999997</v>
      </c>
      <c r="L181" s="52">
        <f t="shared" si="10"/>
        <v>2024.1166666666666</v>
      </c>
      <c r="M181" s="51">
        <f t="shared" si="8"/>
        <v>69.214869999999991</v>
      </c>
      <c r="N181" s="51">
        <f>$S$51*POWER(E181,5)+ $S$52*POWER(E181,4) + $S$53*POWER(E181,3) + $S$54*POWER(E181,2) + $S$55*E181 +$S$56</f>
        <v>69.223433844745159</v>
      </c>
      <c r="O181" s="45">
        <f t="shared" si="11"/>
        <v>-8.5638447451685806E-3</v>
      </c>
    </row>
    <row r="182" spans="1:15">
      <c r="A182" s="56"/>
      <c r="B182">
        <v>2024</v>
      </c>
      <c r="C182">
        <v>2</v>
      </c>
      <c r="D182">
        <v>14</v>
      </c>
      <c r="E182">
        <v>60354</v>
      </c>
      <c r="F182">
        <v>4.87E-2</v>
      </c>
      <c r="G182">
        <v>0.26350000000000001</v>
      </c>
      <c r="H182">
        <v>-3.1820000000000001E-2</v>
      </c>
      <c r="I182" s="36">
        <v>37</v>
      </c>
      <c r="J182" s="51">
        <f t="shared" si="9"/>
        <v>69.183999999999997</v>
      </c>
      <c r="L182" s="52">
        <f t="shared" si="10"/>
        <v>2024.1194444444445</v>
      </c>
      <c r="M182" s="51">
        <f t="shared" si="8"/>
        <v>69.215819999999994</v>
      </c>
      <c r="N182" s="51">
        <f>$S$51*POWER(E182,5)+ $S$52*POWER(E182,4) + $S$53*POWER(E182,3) + $S$54*POWER(E182,2) + $S$55*E182 +$S$56</f>
        <v>69.223679019603878</v>
      </c>
      <c r="O182" s="45">
        <f t="shared" si="11"/>
        <v>-7.8590196038845761E-3</v>
      </c>
    </row>
    <row r="183" spans="1:15">
      <c r="A183" s="56"/>
      <c r="B183">
        <v>2024</v>
      </c>
      <c r="C183">
        <v>2</v>
      </c>
      <c r="D183">
        <v>15</v>
      </c>
      <c r="E183">
        <v>60355</v>
      </c>
      <c r="F183">
        <v>4.7300000000000002E-2</v>
      </c>
      <c r="G183">
        <v>0.2651</v>
      </c>
      <c r="H183">
        <v>-3.2570000000000002E-2</v>
      </c>
      <c r="I183" s="36">
        <v>37</v>
      </c>
      <c r="J183" s="51">
        <f t="shared" si="9"/>
        <v>69.183999999999997</v>
      </c>
      <c r="L183" s="52">
        <f t="shared" si="10"/>
        <v>2024.1222222222223</v>
      </c>
      <c r="M183" s="51">
        <f t="shared" si="8"/>
        <v>69.216570000000004</v>
      </c>
      <c r="N183" s="51">
        <f>$S$51*POWER(E183,5)+ $S$52*POWER(E183,4) + $S$53*POWER(E183,3) + $S$54*POWER(E183,2) + $S$55*E183 +$S$56</f>
        <v>69.223921604454517</v>
      </c>
      <c r="O183" s="45">
        <f t="shared" si="11"/>
        <v>-7.3516044545129944E-3</v>
      </c>
    </row>
    <row r="184" spans="1:15">
      <c r="A184" s="56"/>
      <c r="B184">
        <v>2024</v>
      </c>
      <c r="C184">
        <v>2</v>
      </c>
      <c r="D184">
        <v>16</v>
      </c>
      <c r="E184">
        <v>60356</v>
      </c>
      <c r="F184">
        <v>4.5900000000000003E-2</v>
      </c>
      <c r="G184">
        <v>0.26669999999999999</v>
      </c>
      <c r="H184">
        <v>-3.304E-2</v>
      </c>
      <c r="I184" s="36">
        <v>37</v>
      </c>
      <c r="J184" s="51">
        <f t="shared" si="9"/>
        <v>69.183999999999997</v>
      </c>
      <c r="L184" s="52">
        <f t="shared" si="10"/>
        <v>2024.125</v>
      </c>
      <c r="M184" s="51">
        <f t="shared" si="8"/>
        <v>69.217039999999997</v>
      </c>
      <c r="N184" s="51">
        <f>$S$51*POWER(E184,5)+ $S$52*POWER(E184,4) + $S$53*POWER(E184,3) + $S$54*POWER(E184,2) + $S$55*E184 +$S$56</f>
        <v>69.224161551333964</v>
      </c>
      <c r="O184" s="45">
        <f t="shared" si="11"/>
        <v>-7.1215513339666359E-3</v>
      </c>
    </row>
    <row r="185" spans="1:15">
      <c r="A185" s="56"/>
      <c r="B185">
        <v>2024</v>
      </c>
      <c r="C185">
        <v>2</v>
      </c>
      <c r="D185">
        <v>17</v>
      </c>
      <c r="E185">
        <v>60357</v>
      </c>
      <c r="F185">
        <v>4.4600000000000001E-2</v>
      </c>
      <c r="G185">
        <v>0.26829999999999998</v>
      </c>
      <c r="H185">
        <v>-3.3230000000000003E-2</v>
      </c>
      <c r="I185" s="36">
        <v>37</v>
      </c>
      <c r="J185" s="51">
        <f t="shared" si="9"/>
        <v>69.183999999999997</v>
      </c>
      <c r="L185" s="52">
        <f t="shared" si="10"/>
        <v>2024.1277777777777</v>
      </c>
      <c r="M185" s="51">
        <f t="shared" si="8"/>
        <v>69.217230000000001</v>
      </c>
      <c r="N185" s="51">
        <f>$S$51*POWER(E185,5)+ $S$52*POWER(E185,4) + $S$53*POWER(E185,3) + $S$54*POWER(E185,2) + $S$55*E185 +$S$56</f>
        <v>69.224398809019476</v>
      </c>
      <c r="O185" s="45">
        <f t="shared" si="11"/>
        <v>-7.168809019475475E-3</v>
      </c>
    </row>
    <row r="186" spans="1:15">
      <c r="A186" s="56"/>
      <c r="B186">
        <v>2024</v>
      </c>
      <c r="C186">
        <v>2</v>
      </c>
      <c r="D186">
        <v>18</v>
      </c>
      <c r="E186">
        <v>60358</v>
      </c>
      <c r="F186">
        <v>4.3299999999999998E-2</v>
      </c>
      <c r="G186">
        <v>0.27</v>
      </c>
      <c r="H186">
        <v>-3.3180000000000001E-2</v>
      </c>
      <c r="I186" s="36">
        <v>37</v>
      </c>
      <c r="J186" s="51">
        <f t="shared" si="9"/>
        <v>69.183999999999997</v>
      </c>
      <c r="L186" s="52">
        <f t="shared" si="10"/>
        <v>2024.1305555555555</v>
      </c>
      <c r="M186" s="51">
        <f t="shared" si="8"/>
        <v>69.217179999999999</v>
      </c>
      <c r="N186" s="51">
        <f>$S$51*POWER(E186,5)+ $S$52*POWER(E186,4) + $S$53*POWER(E186,3) + $S$54*POWER(E186,2) + $S$55*E186 +$S$56</f>
        <v>69.224633326753974</v>
      </c>
      <c r="O186" s="45">
        <f t="shared" si="11"/>
        <v>-7.4533267539749204E-3</v>
      </c>
    </row>
    <row r="187" spans="1:15">
      <c r="A187" s="56"/>
      <c r="B187">
        <v>2024</v>
      </c>
      <c r="C187">
        <v>2</v>
      </c>
      <c r="D187">
        <v>19</v>
      </c>
      <c r="E187">
        <v>60359</v>
      </c>
      <c r="F187">
        <v>4.2099999999999999E-2</v>
      </c>
      <c r="G187">
        <v>0.2717</v>
      </c>
      <c r="H187">
        <v>-3.3000000000000002E-2</v>
      </c>
      <c r="I187" s="36">
        <v>37</v>
      </c>
      <c r="J187" s="51">
        <f t="shared" si="9"/>
        <v>69.183999999999997</v>
      </c>
      <c r="L187" s="52">
        <f t="shared" si="10"/>
        <v>2024.1333333333334</v>
      </c>
      <c r="M187" s="51">
        <f t="shared" si="8"/>
        <v>69.216999999999999</v>
      </c>
      <c r="N187" s="51">
        <f>$S$51*POWER(E187,5)+ $S$52*POWER(E187,4) + $S$53*POWER(E187,3) + $S$54*POWER(E187,2) + $S$55*E187 +$S$56</f>
        <v>69.224865056108683</v>
      </c>
      <c r="O187" s="45">
        <f t="shared" si="11"/>
        <v>-7.8650561086845983E-3</v>
      </c>
    </row>
    <row r="188" spans="1:15">
      <c r="A188" s="56"/>
      <c r="B188">
        <v>2024</v>
      </c>
      <c r="C188">
        <v>2</v>
      </c>
      <c r="D188">
        <v>20</v>
      </c>
      <c r="E188">
        <v>60360</v>
      </c>
      <c r="F188">
        <v>4.0800000000000003E-2</v>
      </c>
      <c r="G188">
        <v>0.27339999999999998</v>
      </c>
      <c r="H188">
        <v>-3.2759999999999997E-2</v>
      </c>
      <c r="I188" s="36">
        <v>37</v>
      </c>
      <c r="J188" s="51">
        <f t="shared" si="9"/>
        <v>69.183999999999997</v>
      </c>
      <c r="L188" s="52">
        <f t="shared" si="10"/>
        <v>2024.1361111111112</v>
      </c>
      <c r="M188" s="51">
        <f t="shared" si="8"/>
        <v>69.216759999999994</v>
      </c>
      <c r="N188" s="51">
        <f>$S$51*POWER(E188,5)+ $S$52*POWER(E188,4) + $S$53*POWER(E188,3) + $S$54*POWER(E188,2) + $S$55*E188 +$S$56</f>
        <v>69.22509394492954</v>
      </c>
      <c r="O188" s="45">
        <f t="shared" si="11"/>
        <v>-8.3339449295465329E-3</v>
      </c>
    </row>
    <row r="189" spans="1:15">
      <c r="A189" s="56"/>
      <c r="B189">
        <v>2024</v>
      </c>
      <c r="C189">
        <v>2</v>
      </c>
      <c r="D189">
        <v>21</v>
      </c>
      <c r="E189">
        <v>60361</v>
      </c>
      <c r="F189">
        <v>3.9600000000000003E-2</v>
      </c>
      <c r="G189">
        <v>0.27510000000000001</v>
      </c>
      <c r="H189">
        <v>-3.2539999999999999E-2</v>
      </c>
      <c r="I189" s="36">
        <v>37</v>
      </c>
      <c r="J189" s="51">
        <f t="shared" si="9"/>
        <v>69.183999999999997</v>
      </c>
      <c r="L189" s="52">
        <f t="shared" si="10"/>
        <v>2024.1388888888889</v>
      </c>
      <c r="M189" s="51">
        <f t="shared" si="8"/>
        <v>69.216539999999995</v>
      </c>
      <c r="N189" s="51">
        <f>$S$51*POWER(E189,5)+ $S$52*POWER(E189,4) + $S$53*POWER(E189,3) + $S$54*POWER(E189,2) + $S$55*E189 +$S$56</f>
        <v>69.225319945253432</v>
      </c>
      <c r="O189" s="45">
        <f t="shared" si="11"/>
        <v>-8.7799452534369493E-3</v>
      </c>
    </row>
    <row r="190" spans="1:15">
      <c r="A190" s="56"/>
      <c r="B190">
        <v>2024</v>
      </c>
      <c r="C190">
        <v>2</v>
      </c>
      <c r="D190">
        <v>22</v>
      </c>
      <c r="E190">
        <v>60362</v>
      </c>
      <c r="F190">
        <v>3.85E-2</v>
      </c>
      <c r="G190">
        <v>0.27679999999999999</v>
      </c>
      <c r="H190">
        <v>-3.2419999999999997E-2</v>
      </c>
      <c r="I190" s="36">
        <v>37</v>
      </c>
      <c r="J190" s="51">
        <f t="shared" si="9"/>
        <v>69.183999999999997</v>
      </c>
      <c r="L190" s="52">
        <f t="shared" si="10"/>
        <v>2024.1416666666667</v>
      </c>
      <c r="M190" s="51">
        <f t="shared" si="8"/>
        <v>69.216419999999999</v>
      </c>
      <c r="N190" s="51">
        <f>$S$51*POWER(E190,5)+ $S$52*POWER(E190,4) + $S$53*POWER(E190,3) + $S$54*POWER(E190,2) + $S$55*E190 +$S$56</f>
        <v>69.225543005391955</v>
      </c>
      <c r="O190" s="45">
        <f t="shared" si="11"/>
        <v>-9.123005391955985E-3</v>
      </c>
    </row>
    <row r="191" spans="1:15">
      <c r="A191" s="56"/>
      <c r="B191">
        <v>2024</v>
      </c>
      <c r="C191">
        <v>2</v>
      </c>
      <c r="D191">
        <v>23</v>
      </c>
      <c r="E191">
        <v>60363</v>
      </c>
      <c r="F191">
        <v>3.73E-2</v>
      </c>
      <c r="G191">
        <v>0.27850000000000003</v>
      </c>
      <c r="H191">
        <v>-3.243E-2</v>
      </c>
      <c r="I191" s="36">
        <v>37</v>
      </c>
      <c r="J191" s="51">
        <f t="shared" si="9"/>
        <v>69.183999999999997</v>
      </c>
      <c r="L191" s="52">
        <f t="shared" si="10"/>
        <v>2024.1444444444444</v>
      </c>
      <c r="M191" s="51">
        <f t="shared" si="8"/>
        <v>69.216430000000003</v>
      </c>
      <c r="N191" s="51">
        <f>$S$51*POWER(E191,5)+ $S$52*POWER(E191,4) + $S$53*POWER(E191,3) + $S$54*POWER(E191,2) + $S$55*E191 +$S$56</f>
        <v>69.225763074588031</v>
      </c>
      <c r="O191" s="45">
        <f t="shared" si="11"/>
        <v>-9.3330745880280119E-3</v>
      </c>
    </row>
    <row r="192" spans="1:15">
      <c r="A192" s="56"/>
      <c r="B192">
        <v>2024</v>
      </c>
      <c r="C192">
        <v>2</v>
      </c>
      <c r="D192">
        <v>24</v>
      </c>
      <c r="E192">
        <v>60364</v>
      </c>
      <c r="F192">
        <v>3.6200000000000003E-2</v>
      </c>
      <c r="G192">
        <v>0.28029999999999999</v>
      </c>
      <c r="H192">
        <v>-3.2599999999999997E-2</v>
      </c>
      <c r="I192" s="36">
        <v>37</v>
      </c>
      <c r="J192" s="51">
        <f t="shared" si="9"/>
        <v>69.183999999999997</v>
      </c>
      <c r="L192" s="52">
        <f t="shared" si="10"/>
        <v>2024.1472222222221</v>
      </c>
      <c r="M192" s="51">
        <f t="shared" si="8"/>
        <v>69.2166</v>
      </c>
      <c r="N192" s="51">
        <f>$S$51*POWER(E192,5)+ $S$52*POWER(E192,4) + $S$53*POWER(E192,3) + $S$54*POWER(E192,2) + $S$55*E192 +$S$56</f>
        <v>69.225980103481561</v>
      </c>
      <c r="O192" s="45">
        <f t="shared" si="11"/>
        <v>-9.3801034815612638E-3</v>
      </c>
    </row>
    <row r="193" spans="1:15">
      <c r="A193" s="56"/>
      <c r="B193">
        <v>2024</v>
      </c>
      <c r="C193">
        <v>2</v>
      </c>
      <c r="D193">
        <v>25</v>
      </c>
      <c r="E193">
        <v>60365</v>
      </c>
      <c r="F193">
        <v>3.5200000000000002E-2</v>
      </c>
      <c r="G193">
        <v>0.28210000000000002</v>
      </c>
      <c r="H193">
        <v>-3.2910000000000002E-2</v>
      </c>
      <c r="I193" s="36">
        <v>37</v>
      </c>
      <c r="J193" s="51">
        <f t="shared" si="9"/>
        <v>69.183999999999997</v>
      </c>
      <c r="L193" s="52">
        <f t="shared" si="10"/>
        <v>2024.15</v>
      </c>
      <c r="M193" s="51">
        <f t="shared" si="8"/>
        <v>69.216909999999999</v>
      </c>
      <c r="N193" s="51">
        <f>$S$51*POWER(E193,5)+ $S$52*POWER(E193,4) + $S$53*POWER(E193,3) + $S$54*POWER(E193,2) + $S$55*E193 +$S$56</f>
        <v>69.226194041781127</v>
      </c>
      <c r="O193" s="45">
        <f t="shared" si="11"/>
        <v>-9.2840417811288489E-3</v>
      </c>
    </row>
    <row r="194" spans="1:15">
      <c r="A194" s="56"/>
      <c r="B194">
        <v>2024</v>
      </c>
      <c r="C194">
        <v>2</v>
      </c>
      <c r="D194">
        <v>26</v>
      </c>
      <c r="E194">
        <v>60366</v>
      </c>
      <c r="F194">
        <v>3.4099999999999998E-2</v>
      </c>
      <c r="G194">
        <v>0.28389999999999999</v>
      </c>
      <c r="H194">
        <v>-3.3340000000000002E-2</v>
      </c>
      <c r="I194" s="36">
        <v>37</v>
      </c>
      <c r="J194" s="51">
        <f t="shared" si="9"/>
        <v>69.183999999999997</v>
      </c>
      <c r="L194" s="52">
        <f t="shared" si="10"/>
        <v>2024.1527777777778</v>
      </c>
      <c r="M194" s="51">
        <f t="shared" ref="M194:M257" si="12">J194-H194</f>
        <v>69.217339999999993</v>
      </c>
      <c r="N194" s="51">
        <f>$S$51*POWER(E194,5)+ $S$52*POWER(E194,4) + $S$53*POWER(E194,3) + $S$54*POWER(E194,2) + $S$55*E194 +$S$56</f>
        <v>69.226404840126634</v>
      </c>
      <c r="O194" s="45">
        <f t="shared" si="11"/>
        <v>-9.0648401266406609E-3</v>
      </c>
    </row>
    <row r="195" spans="1:15">
      <c r="A195" s="56"/>
      <c r="B195">
        <v>2024</v>
      </c>
      <c r="C195">
        <v>2</v>
      </c>
      <c r="D195">
        <v>27</v>
      </c>
      <c r="E195">
        <v>60367</v>
      </c>
      <c r="F195">
        <v>3.32E-2</v>
      </c>
      <c r="G195">
        <v>0.28570000000000001</v>
      </c>
      <c r="H195">
        <v>-3.3860000000000001E-2</v>
      </c>
      <c r="I195" s="36">
        <v>37</v>
      </c>
      <c r="J195" s="51">
        <f t="shared" ref="J195:J258" si="13">I195+32.184</f>
        <v>69.183999999999997</v>
      </c>
      <c r="L195" s="52">
        <f t="shared" ref="L195:L258" si="14">B195+((C195-1) + (D195-1)/30)/12</f>
        <v>2024.1555555555556</v>
      </c>
      <c r="M195" s="51">
        <f t="shared" si="12"/>
        <v>69.217860000000002</v>
      </c>
      <c r="N195" s="51">
        <f>$S$51*POWER(E195,5)+ $S$52*POWER(E195,4) + $S$53*POWER(E195,3) + $S$54*POWER(E195,2) + $S$55*E195 +$S$56</f>
        <v>69.226612446364015</v>
      </c>
      <c r="O195" s="45">
        <f t="shared" ref="O195:O258" si="15">M195-N195</f>
        <v>-8.7524463640136219E-3</v>
      </c>
    </row>
    <row r="196" spans="1:15">
      <c r="A196" s="56"/>
      <c r="B196">
        <v>2024</v>
      </c>
      <c r="C196">
        <v>2</v>
      </c>
      <c r="D196">
        <v>28</v>
      </c>
      <c r="E196">
        <v>60368</v>
      </c>
      <c r="F196">
        <v>3.2199999999999999E-2</v>
      </c>
      <c r="G196">
        <v>0.28749999999999998</v>
      </c>
      <c r="H196">
        <v>-3.44E-2</v>
      </c>
      <c r="I196" s="36">
        <v>37</v>
      </c>
      <c r="J196" s="51">
        <f t="shared" si="13"/>
        <v>69.183999999999997</v>
      </c>
      <c r="L196" s="52">
        <f t="shared" si="14"/>
        <v>2024.1583333333333</v>
      </c>
      <c r="M196" s="51">
        <f t="shared" si="12"/>
        <v>69.218400000000003</v>
      </c>
      <c r="N196" s="51">
        <f>$S$51*POWER(E196,5)+ $S$52*POWER(E196,4) + $S$53*POWER(E196,3) + $S$54*POWER(E196,2) + $S$55*E196 +$S$56</f>
        <v>69.226816813461483</v>
      </c>
      <c r="O196" s="45">
        <f t="shared" si="15"/>
        <v>-8.4168134614799328E-3</v>
      </c>
    </row>
    <row r="197" spans="1:15">
      <c r="A197" s="56"/>
      <c r="B197">
        <v>2024</v>
      </c>
      <c r="C197">
        <v>2</v>
      </c>
      <c r="D197">
        <v>29</v>
      </c>
      <c r="E197">
        <v>60369</v>
      </c>
      <c r="F197">
        <v>3.1300000000000001E-2</v>
      </c>
      <c r="G197">
        <v>0.2893</v>
      </c>
      <c r="H197">
        <v>-3.49E-2</v>
      </c>
      <c r="I197" s="36">
        <v>37</v>
      </c>
      <c r="J197" s="51">
        <f t="shared" si="13"/>
        <v>69.183999999999997</v>
      </c>
      <c r="L197" s="52">
        <f t="shared" si="14"/>
        <v>2024.161111111111</v>
      </c>
      <c r="M197" s="51">
        <f t="shared" si="12"/>
        <v>69.218899999999991</v>
      </c>
      <c r="N197" s="51">
        <f>$S$51*POWER(E197,5)+ $S$52*POWER(E197,4) + $S$53*POWER(E197,3) + $S$54*POWER(E197,2) + $S$55*E197 +$S$56</f>
        <v>69.227017886936665</v>
      </c>
      <c r="O197" s="45">
        <f t="shared" si="15"/>
        <v>-8.1178869366738127E-3</v>
      </c>
    </row>
    <row r="198" spans="1:15">
      <c r="A198" s="56"/>
      <c r="B198">
        <v>2024</v>
      </c>
      <c r="C198">
        <v>3</v>
      </c>
      <c r="D198">
        <v>1</v>
      </c>
      <c r="E198">
        <v>60370</v>
      </c>
      <c r="F198">
        <v>3.04E-2</v>
      </c>
      <c r="G198">
        <v>0.29120000000000001</v>
      </c>
      <c r="H198">
        <v>-3.5299999999999998E-2</v>
      </c>
      <c r="I198" s="36">
        <v>37</v>
      </c>
      <c r="J198" s="51">
        <f t="shared" si="13"/>
        <v>69.183999999999997</v>
      </c>
      <c r="L198" s="52">
        <f t="shared" si="14"/>
        <v>2024.1666666666667</v>
      </c>
      <c r="M198" s="51">
        <f t="shared" si="12"/>
        <v>69.219300000000004</v>
      </c>
      <c r="N198" s="51">
        <f>$S$51*POWER(E198,5)+ $S$52*POWER(E198,4) + $S$53*POWER(E198,3) + $S$54*POWER(E198,2) + $S$55*E198 +$S$56</f>
        <v>69.227215619757771</v>
      </c>
      <c r="O198" s="45">
        <f t="shared" si="15"/>
        <v>-7.9156197577674448E-3</v>
      </c>
    </row>
    <row r="199" spans="1:15">
      <c r="A199" s="56"/>
      <c r="B199">
        <v>2024</v>
      </c>
      <c r="C199">
        <v>3</v>
      </c>
      <c r="D199">
        <v>2</v>
      </c>
      <c r="E199">
        <v>60371</v>
      </c>
      <c r="F199">
        <v>2.9499999999999998E-2</v>
      </c>
      <c r="G199">
        <v>0.29310000000000003</v>
      </c>
      <c r="H199">
        <v>-3.5549999999999998E-2</v>
      </c>
      <c r="I199" s="36">
        <v>37</v>
      </c>
      <c r="J199" s="51">
        <f t="shared" si="13"/>
        <v>69.183999999999997</v>
      </c>
      <c r="L199" s="52">
        <f t="shared" si="14"/>
        <v>2024.1694444444445</v>
      </c>
      <c r="M199" s="51">
        <f t="shared" si="12"/>
        <v>69.219549999999998</v>
      </c>
      <c r="N199" s="51">
        <f>$S$51*POWER(E199,5)+ $S$52*POWER(E199,4) + $S$53*POWER(E199,3) + $S$54*POWER(E199,2) + $S$55*E199 +$S$56</f>
        <v>69.227409961167723</v>
      </c>
      <c r="O199" s="45">
        <f t="shared" si="15"/>
        <v>-7.8599611677248049E-3</v>
      </c>
    </row>
    <row r="200" spans="1:15">
      <c r="A200" s="56"/>
      <c r="B200">
        <v>2024</v>
      </c>
      <c r="C200">
        <v>3</v>
      </c>
      <c r="D200">
        <v>3</v>
      </c>
      <c r="E200">
        <v>60372</v>
      </c>
      <c r="F200">
        <v>2.87E-2</v>
      </c>
      <c r="G200">
        <v>0.2949</v>
      </c>
      <c r="H200">
        <v>-3.5630000000000002E-2</v>
      </c>
      <c r="I200" s="36">
        <v>37</v>
      </c>
      <c r="J200" s="51">
        <f t="shared" si="13"/>
        <v>69.183999999999997</v>
      </c>
      <c r="L200" s="52">
        <f t="shared" si="14"/>
        <v>2024.1722222222222</v>
      </c>
      <c r="M200" s="51">
        <f t="shared" si="12"/>
        <v>69.219629999999995</v>
      </c>
      <c r="N200" s="51">
        <f>$S$51*POWER(E200,5)+ $S$52*POWER(E200,4) + $S$53*POWER(E200,3) + $S$54*POWER(E200,2) + $S$55*E200 +$S$56</f>
        <v>69.227600860409439</v>
      </c>
      <c r="O200" s="45">
        <f t="shared" si="15"/>
        <v>-7.9708604094435032E-3</v>
      </c>
    </row>
    <row r="201" spans="1:15">
      <c r="A201" s="56"/>
      <c r="B201">
        <v>2024</v>
      </c>
      <c r="C201">
        <v>3</v>
      </c>
      <c r="D201">
        <v>4</v>
      </c>
      <c r="E201">
        <v>60373</v>
      </c>
      <c r="F201">
        <v>2.7900000000000001E-2</v>
      </c>
      <c r="G201">
        <v>0.29680000000000001</v>
      </c>
      <c r="H201">
        <v>-3.5529999999999999E-2</v>
      </c>
      <c r="I201" s="36">
        <v>37</v>
      </c>
      <c r="J201" s="51">
        <f t="shared" si="13"/>
        <v>69.183999999999997</v>
      </c>
      <c r="L201" s="52">
        <f t="shared" si="14"/>
        <v>2024.175</v>
      </c>
      <c r="M201" s="51">
        <f t="shared" si="12"/>
        <v>69.219529999999992</v>
      </c>
      <c r="N201" s="51">
        <f>$S$51*POWER(E201,5)+ $S$52*POWER(E201,4) + $S$53*POWER(E201,3) + $S$54*POWER(E201,2) + $S$55*E201 +$S$56</f>
        <v>69.227788267657161</v>
      </c>
      <c r="O201" s="45">
        <f t="shared" si="15"/>
        <v>-8.2582676571689717E-3</v>
      </c>
    </row>
    <row r="202" spans="1:15">
      <c r="A202" s="56"/>
      <c r="B202">
        <v>2024</v>
      </c>
      <c r="C202">
        <v>3</v>
      </c>
      <c r="D202">
        <v>5</v>
      </c>
      <c r="E202">
        <v>60374</v>
      </c>
      <c r="F202">
        <v>2.7099999999999999E-2</v>
      </c>
      <c r="G202">
        <v>0.29870000000000002</v>
      </c>
      <c r="H202">
        <v>-3.5310000000000001E-2</v>
      </c>
      <c r="I202" s="36">
        <v>37</v>
      </c>
      <c r="J202" s="51">
        <f t="shared" si="13"/>
        <v>69.183999999999997</v>
      </c>
      <c r="L202" s="52">
        <f t="shared" si="14"/>
        <v>2024.1777777777777</v>
      </c>
      <c r="M202" s="51">
        <f t="shared" si="12"/>
        <v>69.219309999999993</v>
      </c>
      <c r="N202" s="51">
        <f>$S$51*POWER(E202,5)+ $S$52*POWER(E202,4) + $S$53*POWER(E202,3) + $S$54*POWER(E202,2) + $S$55*E202 +$S$56</f>
        <v>69.227972132153809</v>
      </c>
      <c r="O202" s="45">
        <f t="shared" si="15"/>
        <v>-8.6621321538160601E-3</v>
      </c>
    </row>
    <row r="203" spans="1:15">
      <c r="A203" s="56"/>
      <c r="B203">
        <v>2024</v>
      </c>
      <c r="C203">
        <v>3</v>
      </c>
      <c r="D203">
        <v>6</v>
      </c>
      <c r="E203">
        <v>60375</v>
      </c>
      <c r="F203">
        <v>2.64E-2</v>
      </c>
      <c r="G203">
        <v>0.30070000000000002</v>
      </c>
      <c r="H203">
        <v>-3.508E-2</v>
      </c>
      <c r="I203" s="36">
        <v>37</v>
      </c>
      <c r="J203" s="51">
        <f t="shared" si="13"/>
        <v>69.183999999999997</v>
      </c>
      <c r="L203" s="52">
        <f t="shared" si="14"/>
        <v>2024.1805555555557</v>
      </c>
      <c r="M203" s="51">
        <f t="shared" si="12"/>
        <v>69.219079999999991</v>
      </c>
      <c r="N203" s="51">
        <f>$S$51*POWER(E203,5)+ $S$52*POWER(E203,4) + $S$53*POWER(E203,3) + $S$54*POWER(E203,2) + $S$55*E203 +$S$56</f>
        <v>69.228152404539287</v>
      </c>
      <c r="O203" s="45">
        <f t="shared" si="15"/>
        <v>-9.0724045392960306E-3</v>
      </c>
    </row>
    <row r="204" spans="1:15">
      <c r="A204" s="56"/>
      <c r="B204">
        <v>2024</v>
      </c>
      <c r="C204">
        <v>3</v>
      </c>
      <c r="D204">
        <v>7</v>
      </c>
      <c r="E204">
        <v>60376</v>
      </c>
      <c r="F204">
        <v>2.5700000000000001E-2</v>
      </c>
      <c r="G204">
        <v>0.30259999999999998</v>
      </c>
      <c r="H204">
        <v>-3.4979999999999997E-2</v>
      </c>
      <c r="I204" s="36">
        <v>37</v>
      </c>
      <c r="J204" s="51">
        <f t="shared" si="13"/>
        <v>69.183999999999997</v>
      </c>
      <c r="L204" s="52">
        <f t="shared" si="14"/>
        <v>2024.1833333333334</v>
      </c>
      <c r="M204" s="51">
        <f t="shared" si="12"/>
        <v>69.218980000000002</v>
      </c>
      <c r="N204" s="51">
        <f>$S$51*POWER(E204,5)+ $S$52*POWER(E204,4) + $S$53*POWER(E204,3) + $S$54*POWER(E204,2) + $S$55*E204 +$S$56</f>
        <v>69.228329034987837</v>
      </c>
      <c r="O204" s="45">
        <f t="shared" si="15"/>
        <v>-9.3490349878351253E-3</v>
      </c>
    </row>
    <row r="205" spans="1:15">
      <c r="A205" s="56"/>
      <c r="B205">
        <v>2024</v>
      </c>
      <c r="C205">
        <v>3</v>
      </c>
      <c r="D205">
        <v>8</v>
      </c>
      <c r="E205">
        <v>60377</v>
      </c>
      <c r="F205">
        <v>2.5100000000000001E-2</v>
      </c>
      <c r="G205">
        <v>0.30449999999999999</v>
      </c>
      <c r="H205">
        <v>-3.5139999999999998E-2</v>
      </c>
      <c r="I205" s="36">
        <v>37</v>
      </c>
      <c r="J205" s="51">
        <f t="shared" si="13"/>
        <v>69.183999999999997</v>
      </c>
      <c r="L205" s="52">
        <f t="shared" si="14"/>
        <v>2024.1861111111111</v>
      </c>
      <c r="M205" s="51">
        <f t="shared" si="12"/>
        <v>69.219139999999996</v>
      </c>
      <c r="N205" s="51">
        <f>$S$51*POWER(E205,5)+ $S$52*POWER(E205,4) + $S$53*POWER(E205,3) + $S$54*POWER(E205,2) + $S$55*E205 +$S$56</f>
        <v>69.228501970879734</v>
      </c>
      <c r="O205" s="45">
        <f t="shared" si="15"/>
        <v>-9.3619708797376688E-3</v>
      </c>
    </row>
    <row r="206" spans="1:15">
      <c r="A206" s="56"/>
      <c r="B206">
        <v>2024</v>
      </c>
      <c r="C206">
        <v>3</v>
      </c>
      <c r="D206">
        <v>9</v>
      </c>
      <c r="E206">
        <v>60378</v>
      </c>
      <c r="F206">
        <v>2.4400000000000002E-2</v>
      </c>
      <c r="G206">
        <v>0.30640000000000001</v>
      </c>
      <c r="H206">
        <v>-3.5650000000000001E-2</v>
      </c>
      <c r="I206" s="36">
        <v>37</v>
      </c>
      <c r="J206" s="51">
        <f t="shared" si="13"/>
        <v>69.183999999999997</v>
      </c>
      <c r="L206" s="52">
        <f t="shared" si="14"/>
        <v>2024.1888888888889</v>
      </c>
      <c r="M206" s="51">
        <f t="shared" si="12"/>
        <v>69.219650000000001</v>
      </c>
      <c r="N206" s="51">
        <f>$S$51*POWER(E206,5)+ $S$52*POWER(E206,4) + $S$53*POWER(E206,3) + $S$54*POWER(E206,2) + $S$55*E206 +$S$56</f>
        <v>69.228671165183187</v>
      </c>
      <c r="O206" s="45">
        <f t="shared" si="15"/>
        <v>-9.0211651831850759E-3</v>
      </c>
    </row>
    <row r="207" spans="1:15">
      <c r="A207" s="56"/>
      <c r="B207">
        <v>2024</v>
      </c>
      <c r="C207">
        <v>3</v>
      </c>
      <c r="D207">
        <v>10</v>
      </c>
      <c r="E207">
        <v>60379</v>
      </c>
      <c r="F207">
        <v>2.3900000000000001E-2</v>
      </c>
      <c r="G207">
        <v>0.30840000000000001</v>
      </c>
      <c r="H207">
        <v>-3.6490000000000002E-2</v>
      </c>
      <c r="I207" s="36">
        <v>37</v>
      </c>
      <c r="J207" s="51">
        <f t="shared" si="13"/>
        <v>69.183999999999997</v>
      </c>
      <c r="L207" s="52">
        <f t="shared" si="14"/>
        <v>2024.1916666666666</v>
      </c>
      <c r="M207" s="51">
        <f t="shared" si="12"/>
        <v>69.220489999999998</v>
      </c>
      <c r="N207" s="51">
        <f>$S$51*POWER(E207,5)+ $S$52*POWER(E207,4) + $S$53*POWER(E207,3) + $S$54*POWER(E207,2) + $S$55*E207 +$S$56</f>
        <v>69.228836564812809</v>
      </c>
      <c r="O207" s="45">
        <f t="shared" si="15"/>
        <v>-8.3465648128111525E-3</v>
      </c>
    </row>
    <row r="208" spans="1:15">
      <c r="A208" s="56"/>
      <c r="B208">
        <v>2024</v>
      </c>
      <c r="C208">
        <v>3</v>
      </c>
      <c r="D208">
        <v>11</v>
      </c>
      <c r="E208">
        <v>60380</v>
      </c>
      <c r="F208">
        <v>2.3300000000000001E-2</v>
      </c>
      <c r="G208">
        <v>0.31040000000000001</v>
      </c>
      <c r="H208">
        <v>-3.7530000000000001E-2</v>
      </c>
      <c r="I208" s="36">
        <v>37</v>
      </c>
      <c r="J208" s="51">
        <f t="shared" si="13"/>
        <v>69.183999999999997</v>
      </c>
      <c r="L208" s="52">
        <f t="shared" si="14"/>
        <v>2024.1944444444443</v>
      </c>
      <c r="M208" s="51">
        <f t="shared" si="12"/>
        <v>69.221530000000001</v>
      </c>
      <c r="N208" s="51">
        <f>$S$51*POWER(E208,5)+ $S$52*POWER(E208,4) + $S$53*POWER(E208,3) + $S$54*POWER(E208,2) + $S$55*E208 +$S$56</f>
        <v>69.228998121805489</v>
      </c>
      <c r="O208" s="45">
        <f t="shared" si="15"/>
        <v>-7.4681218054877263E-3</v>
      </c>
    </row>
    <row r="209" spans="1:15">
      <c r="A209" s="56"/>
      <c r="B209">
        <v>2024</v>
      </c>
      <c r="C209">
        <v>3</v>
      </c>
      <c r="D209">
        <v>12</v>
      </c>
      <c r="E209">
        <v>60381</v>
      </c>
      <c r="F209">
        <v>2.2800000000000001E-2</v>
      </c>
      <c r="G209">
        <v>0.31230000000000002</v>
      </c>
      <c r="H209">
        <v>-3.8600000000000002E-2</v>
      </c>
      <c r="I209" s="36">
        <v>37</v>
      </c>
      <c r="J209" s="51">
        <f t="shared" si="13"/>
        <v>69.183999999999997</v>
      </c>
      <c r="L209" s="52">
        <f t="shared" si="14"/>
        <v>2024.1972222222223</v>
      </c>
      <c r="M209" s="51">
        <f t="shared" si="12"/>
        <v>69.2226</v>
      </c>
      <c r="N209" s="51">
        <f>$S$51*POWER(E209,5)+ $S$52*POWER(E209,4) + $S$53*POWER(E209,3) + $S$54*POWER(E209,2) + $S$55*E209 +$S$56</f>
        <v>69.229155785404146</v>
      </c>
      <c r="O209" s="45">
        <f t="shared" si="15"/>
        <v>-6.5557854041458086E-3</v>
      </c>
    </row>
    <row r="210" spans="1:15">
      <c r="A210" s="56"/>
      <c r="B210">
        <v>2024</v>
      </c>
      <c r="C210">
        <v>3</v>
      </c>
      <c r="D210">
        <v>13</v>
      </c>
      <c r="E210">
        <v>60382</v>
      </c>
      <c r="F210">
        <v>2.23E-2</v>
      </c>
      <c r="G210">
        <v>0.31430000000000002</v>
      </c>
      <c r="H210">
        <v>-3.95E-2</v>
      </c>
      <c r="I210" s="36">
        <v>37</v>
      </c>
      <c r="J210" s="51">
        <f t="shared" si="13"/>
        <v>69.183999999999997</v>
      </c>
      <c r="L210" s="52">
        <f t="shared" si="14"/>
        <v>2024.2</v>
      </c>
      <c r="M210" s="51">
        <f t="shared" si="12"/>
        <v>69.223500000000001</v>
      </c>
      <c r="N210" s="51">
        <f>$S$51*POWER(E210,5)+ $S$52*POWER(E210,4) + $S$53*POWER(E210,3) + $S$54*POWER(E210,2) + $S$55*E210 +$S$56</f>
        <v>69.229309505783021</v>
      </c>
      <c r="O210" s="45">
        <f t="shared" si="15"/>
        <v>-5.8095057830200858E-3</v>
      </c>
    </row>
    <row r="211" spans="1:15">
      <c r="A211" s="56"/>
      <c r="B211">
        <v>2024</v>
      </c>
      <c r="C211">
        <v>3</v>
      </c>
      <c r="D211">
        <v>14</v>
      </c>
      <c r="E211">
        <v>60383</v>
      </c>
      <c r="F211">
        <v>2.1899999999999999E-2</v>
      </c>
      <c r="G211">
        <v>0.31630000000000003</v>
      </c>
      <c r="H211">
        <v>-4.011E-2</v>
      </c>
      <c r="I211" s="36">
        <v>37</v>
      </c>
      <c r="J211" s="51">
        <f t="shared" si="13"/>
        <v>69.183999999999997</v>
      </c>
      <c r="L211" s="52">
        <f t="shared" si="14"/>
        <v>2024.2027777777778</v>
      </c>
      <c r="M211" s="51">
        <f t="shared" si="12"/>
        <v>69.224109999999996</v>
      </c>
      <c r="N211" s="51">
        <f>$S$51*POWER(E211,5)+ $S$52*POWER(E211,4) + $S$53*POWER(E211,3) + $S$54*POWER(E211,2) + $S$55*E211 +$S$56</f>
        <v>69.229459230788052</v>
      </c>
      <c r="O211" s="45">
        <f t="shared" si="15"/>
        <v>-5.3492307880560475E-3</v>
      </c>
    </row>
    <row r="212" spans="1:15">
      <c r="A212" s="56"/>
      <c r="B212">
        <v>2024</v>
      </c>
      <c r="C212">
        <v>3</v>
      </c>
      <c r="D212">
        <v>15</v>
      </c>
      <c r="E212">
        <v>60384</v>
      </c>
      <c r="F212">
        <v>2.1499999999999998E-2</v>
      </c>
      <c r="G212">
        <v>0.31830000000000003</v>
      </c>
      <c r="H212">
        <v>-4.0370000000000003E-2</v>
      </c>
      <c r="I212" s="36">
        <v>37</v>
      </c>
      <c r="J212" s="51">
        <f t="shared" si="13"/>
        <v>69.183999999999997</v>
      </c>
      <c r="L212" s="52">
        <f t="shared" si="14"/>
        <v>2024.2055555555555</v>
      </c>
      <c r="M212" s="51">
        <f t="shared" si="12"/>
        <v>69.224369999999993</v>
      </c>
      <c r="N212" s="51">
        <f>$S$51*POWER(E212,5)+ $S$52*POWER(E212,4) + $S$53*POWER(E212,3) + $S$54*POWER(E212,2) + $S$55*E212 +$S$56</f>
        <v>69.229604911990464</v>
      </c>
      <c r="O212" s="45">
        <f t="shared" si="15"/>
        <v>-5.2349119904704366E-3</v>
      </c>
    </row>
    <row r="213" spans="1:15">
      <c r="A213" s="56"/>
      <c r="B213">
        <v>2024</v>
      </c>
      <c r="C213">
        <v>3</v>
      </c>
      <c r="D213">
        <v>16</v>
      </c>
      <c r="E213">
        <v>60385</v>
      </c>
      <c r="F213">
        <v>2.1100000000000001E-2</v>
      </c>
      <c r="G213">
        <v>0.32019999999999998</v>
      </c>
      <c r="H213">
        <v>-4.0340000000000001E-2</v>
      </c>
      <c r="I213" s="36">
        <v>37</v>
      </c>
      <c r="J213" s="51">
        <f t="shared" si="13"/>
        <v>69.183999999999997</v>
      </c>
      <c r="L213" s="52">
        <f t="shared" si="14"/>
        <v>2024.2083333333333</v>
      </c>
      <c r="M213" s="51">
        <f t="shared" si="12"/>
        <v>69.224339999999998</v>
      </c>
      <c r="N213" s="51">
        <f>$S$51*POWER(E213,5)+ $S$52*POWER(E213,4) + $S$53*POWER(E213,3) + $S$54*POWER(E213,2) + $S$55*E213 +$S$56</f>
        <v>69.229746499098837</v>
      </c>
      <c r="O213" s="45">
        <f t="shared" si="15"/>
        <v>-5.4064990988393902E-3</v>
      </c>
    </row>
    <row r="214" spans="1:15">
      <c r="A214" s="56"/>
      <c r="B214">
        <v>2024</v>
      </c>
      <c r="C214">
        <v>3</v>
      </c>
      <c r="D214">
        <v>17</v>
      </c>
      <c r="E214">
        <v>60386</v>
      </c>
      <c r="F214">
        <v>2.0799999999999999E-2</v>
      </c>
      <c r="G214">
        <v>0.32219999999999999</v>
      </c>
      <c r="H214">
        <v>-4.0090000000000001E-2</v>
      </c>
      <c r="I214" s="36">
        <v>37</v>
      </c>
      <c r="J214" s="51">
        <f t="shared" si="13"/>
        <v>69.183999999999997</v>
      </c>
      <c r="L214" s="52">
        <f t="shared" si="14"/>
        <v>2024.2111111111112</v>
      </c>
      <c r="M214" s="51">
        <f t="shared" si="12"/>
        <v>69.224090000000004</v>
      </c>
      <c r="N214" s="51">
        <f>$S$51*POWER(E214,5)+ $S$52*POWER(E214,4) + $S$53*POWER(E214,3) + $S$54*POWER(E214,2) + $S$55*E214 +$S$56</f>
        <v>69.229883940890431</v>
      </c>
      <c r="O214" s="45">
        <f t="shared" si="15"/>
        <v>-5.7939408904275069E-3</v>
      </c>
    </row>
    <row r="215" spans="1:15">
      <c r="A215" s="56"/>
      <c r="B215">
        <v>2024</v>
      </c>
      <c r="C215">
        <v>3</v>
      </c>
      <c r="D215">
        <v>18</v>
      </c>
      <c r="E215">
        <v>60387</v>
      </c>
      <c r="F215">
        <v>2.0500000000000001E-2</v>
      </c>
      <c r="G215">
        <v>0.32419999999999999</v>
      </c>
      <c r="H215">
        <v>-3.9739999999999998E-2</v>
      </c>
      <c r="I215" s="36">
        <v>37</v>
      </c>
      <c r="J215" s="51">
        <f t="shared" si="13"/>
        <v>69.183999999999997</v>
      </c>
      <c r="L215" s="52">
        <f t="shared" si="14"/>
        <v>2024.213888888889</v>
      </c>
      <c r="M215" s="51">
        <f t="shared" si="12"/>
        <v>69.223739999999992</v>
      </c>
      <c r="N215" s="51">
        <f>$S$51*POWER(E215,5)+ $S$52*POWER(E215,4) + $S$53*POWER(E215,3) + $S$54*POWER(E215,2) + $S$55*E215 +$S$56</f>
        <v>69.230017188005149</v>
      </c>
      <c r="O215" s="45">
        <f t="shared" si="15"/>
        <v>-6.2771880051570861E-3</v>
      </c>
    </row>
    <row r="216" spans="1:15">
      <c r="A216" s="56"/>
      <c r="B216">
        <v>2024</v>
      </c>
      <c r="C216">
        <v>3</v>
      </c>
      <c r="D216">
        <v>19</v>
      </c>
      <c r="E216">
        <v>60388</v>
      </c>
      <c r="F216">
        <v>2.0199999999999999E-2</v>
      </c>
      <c r="G216">
        <v>0.32619999999999999</v>
      </c>
      <c r="H216">
        <v>-3.9379999999999998E-2</v>
      </c>
      <c r="I216" s="36">
        <v>37</v>
      </c>
      <c r="J216" s="51">
        <f t="shared" si="13"/>
        <v>69.183999999999997</v>
      </c>
      <c r="L216" s="52">
        <f t="shared" si="14"/>
        <v>2024.2166666666667</v>
      </c>
      <c r="M216" s="51">
        <f t="shared" si="12"/>
        <v>69.223379999999992</v>
      </c>
      <c r="N216" s="51">
        <f>$S$51*POWER(E216,5)+ $S$52*POWER(E216,4) + $S$53*POWER(E216,3) + $S$54*POWER(E216,2) + $S$55*E216 +$S$56</f>
        <v>69.230146190151572</v>
      </c>
      <c r="O216" s="45">
        <f t="shared" si="15"/>
        <v>-6.7661901515805312E-3</v>
      </c>
    </row>
    <row r="217" spans="1:15">
      <c r="A217" s="56"/>
      <c r="B217">
        <v>2024</v>
      </c>
      <c r="C217">
        <v>3</v>
      </c>
      <c r="D217">
        <v>20</v>
      </c>
      <c r="E217">
        <v>60389</v>
      </c>
      <c r="F217">
        <v>0.02</v>
      </c>
      <c r="G217">
        <v>0.32819999999999999</v>
      </c>
      <c r="H217">
        <v>-3.909E-2</v>
      </c>
      <c r="I217" s="36">
        <v>37</v>
      </c>
      <c r="J217" s="51">
        <f t="shared" si="13"/>
        <v>69.183999999999997</v>
      </c>
      <c r="L217" s="52">
        <f t="shared" si="14"/>
        <v>2024.2194444444444</v>
      </c>
      <c r="M217" s="51">
        <f t="shared" si="12"/>
        <v>69.223089999999999</v>
      </c>
      <c r="N217" s="51">
        <f>$S$51*POWER(E217,5)+ $S$52*POWER(E217,4) + $S$53*POWER(E217,3) + $S$54*POWER(E217,2) + $S$55*E217 +$S$56</f>
        <v>69.230270898900926</v>
      </c>
      <c r="O217" s="45">
        <f t="shared" si="15"/>
        <v>-7.1808989009269908E-3</v>
      </c>
    </row>
    <row r="218" spans="1:15">
      <c r="A218" s="56"/>
      <c r="B218">
        <v>2024</v>
      </c>
      <c r="C218">
        <v>3</v>
      </c>
      <c r="D218">
        <v>21</v>
      </c>
      <c r="E218">
        <v>60390</v>
      </c>
      <c r="F218">
        <v>1.9800000000000002E-2</v>
      </c>
      <c r="G218">
        <v>0.33029999999999998</v>
      </c>
      <c r="H218">
        <v>-3.8899999999999997E-2</v>
      </c>
      <c r="I218" s="36">
        <v>37</v>
      </c>
      <c r="J218" s="51">
        <f t="shared" si="13"/>
        <v>69.183999999999997</v>
      </c>
      <c r="L218" s="52">
        <f t="shared" si="14"/>
        <v>2024.2222222222222</v>
      </c>
      <c r="M218" s="51">
        <f t="shared" si="12"/>
        <v>69.222899999999996</v>
      </c>
      <c r="N218" s="51">
        <f>$S$51*POWER(E218,5)+ $S$52*POWER(E218,4) + $S$53*POWER(E218,3) + $S$54*POWER(E218,2) + $S$55*E218 +$S$56</f>
        <v>69.230391260236502</v>
      </c>
      <c r="O218" s="45">
        <f t="shared" si="15"/>
        <v>-7.4912602365060366E-3</v>
      </c>
    </row>
    <row r="219" spans="1:15">
      <c r="A219" s="56"/>
      <c r="B219">
        <v>2024</v>
      </c>
      <c r="C219">
        <v>3</v>
      </c>
      <c r="D219">
        <v>22</v>
      </c>
      <c r="E219">
        <v>60391</v>
      </c>
      <c r="F219">
        <v>1.9699999999999999E-2</v>
      </c>
      <c r="G219">
        <v>0.33229999999999998</v>
      </c>
      <c r="H219">
        <v>-3.884E-2</v>
      </c>
      <c r="I219" s="36">
        <v>37</v>
      </c>
      <c r="J219" s="51">
        <f t="shared" si="13"/>
        <v>69.183999999999997</v>
      </c>
      <c r="L219" s="52">
        <f t="shared" si="14"/>
        <v>2024.2249999999999</v>
      </c>
      <c r="M219" s="51">
        <f t="shared" si="12"/>
        <v>69.222839999999991</v>
      </c>
      <c r="N219" s="51">
        <f>$S$51*POWER(E219,5)+ $S$52*POWER(E219,4) + $S$53*POWER(E219,3) + $S$54*POWER(E219,2) + $S$55*E219 +$S$56</f>
        <v>69.230507225729525</v>
      </c>
      <c r="O219" s="45">
        <f t="shared" si="15"/>
        <v>-7.6672257295342661E-3</v>
      </c>
    </row>
    <row r="220" spans="1:15">
      <c r="A220" s="56"/>
      <c r="B220">
        <v>2024</v>
      </c>
      <c r="C220">
        <v>3</v>
      </c>
      <c r="D220">
        <v>23</v>
      </c>
      <c r="E220">
        <v>60392</v>
      </c>
      <c r="F220">
        <v>1.9599999999999999E-2</v>
      </c>
      <c r="G220">
        <v>0.33429999999999999</v>
      </c>
      <c r="H220">
        <v>-3.8929999999999999E-2</v>
      </c>
      <c r="I220" s="36">
        <v>37</v>
      </c>
      <c r="J220" s="51">
        <f t="shared" si="13"/>
        <v>69.183999999999997</v>
      </c>
      <c r="L220" s="52">
        <f t="shared" si="14"/>
        <v>2024.2277777777779</v>
      </c>
      <c r="M220" s="51">
        <f t="shared" si="12"/>
        <v>69.222929999999991</v>
      </c>
      <c r="N220" s="51">
        <f>$S$51*POWER(E220,5)+ $S$52*POWER(E220,4) + $S$53*POWER(E220,3) + $S$54*POWER(E220,2) + $S$55*E220 +$S$56</f>
        <v>69.230618746951222</v>
      </c>
      <c r="O220" s="45">
        <f t="shared" si="15"/>
        <v>-7.688746951231451E-3</v>
      </c>
    </row>
    <row r="221" spans="1:15">
      <c r="A221" s="56"/>
      <c r="B221">
        <v>2024</v>
      </c>
      <c r="C221">
        <v>3</v>
      </c>
      <c r="D221">
        <v>24</v>
      </c>
      <c r="E221">
        <v>60393</v>
      </c>
      <c r="F221">
        <v>1.95E-2</v>
      </c>
      <c r="G221">
        <v>0.33629999999999999</v>
      </c>
      <c r="H221">
        <v>-3.9190000000000003E-2</v>
      </c>
      <c r="I221" s="36">
        <v>37</v>
      </c>
      <c r="J221" s="51">
        <f t="shared" si="13"/>
        <v>69.183999999999997</v>
      </c>
      <c r="L221" s="52">
        <f t="shared" si="14"/>
        <v>2024.2305555555556</v>
      </c>
      <c r="M221" s="51">
        <f t="shared" si="12"/>
        <v>69.223190000000002</v>
      </c>
      <c r="N221" s="51">
        <f>$S$51*POWER(E221,5)+ $S$52*POWER(E221,4) + $S$53*POWER(E221,3) + $S$54*POWER(E221,2) + $S$55*E221 +$S$56</f>
        <v>69.230725770816207</v>
      </c>
      <c r="O221" s="45">
        <f t="shared" si="15"/>
        <v>-7.5357708162044901E-3</v>
      </c>
    </row>
    <row r="222" spans="1:15">
      <c r="A222" s="56"/>
      <c r="B222">
        <v>2024</v>
      </c>
      <c r="C222">
        <v>3</v>
      </c>
      <c r="D222">
        <v>25</v>
      </c>
      <c r="E222">
        <v>60394</v>
      </c>
      <c r="F222">
        <v>1.9400000000000001E-2</v>
      </c>
      <c r="G222">
        <v>0.33829999999999999</v>
      </c>
      <c r="H222">
        <v>-3.9559999999999998E-2</v>
      </c>
      <c r="I222" s="36">
        <v>37</v>
      </c>
      <c r="J222" s="51">
        <f t="shared" si="13"/>
        <v>69.183999999999997</v>
      </c>
      <c r="L222" s="52">
        <f t="shared" si="14"/>
        <v>2024.2333333333333</v>
      </c>
      <c r="M222" s="51">
        <f t="shared" si="12"/>
        <v>69.223559999999992</v>
      </c>
      <c r="N222" s="51">
        <f>$S$51*POWER(E222,5)+ $S$52*POWER(E222,4) + $S$53*POWER(E222,3) + $S$54*POWER(E222,2) + $S$55*E222 +$S$56</f>
        <v>69.230828248895705</v>
      </c>
      <c r="O222" s="45">
        <f t="shared" si="15"/>
        <v>-7.2682488957127589E-3</v>
      </c>
    </row>
    <row r="223" spans="1:15">
      <c r="A223" s="56"/>
      <c r="B223">
        <v>2024</v>
      </c>
      <c r="C223">
        <v>3</v>
      </c>
      <c r="D223">
        <v>26</v>
      </c>
      <c r="E223">
        <v>60395</v>
      </c>
      <c r="F223">
        <v>1.9400000000000001E-2</v>
      </c>
      <c r="G223">
        <v>0.34029999999999999</v>
      </c>
      <c r="H223">
        <v>-3.9960000000000002E-2</v>
      </c>
      <c r="I223" s="36">
        <v>37</v>
      </c>
      <c r="J223" s="51">
        <f t="shared" si="13"/>
        <v>69.183999999999997</v>
      </c>
      <c r="L223" s="52">
        <f t="shared" si="14"/>
        <v>2024.2361111111111</v>
      </c>
      <c r="M223" s="51">
        <f t="shared" si="12"/>
        <v>69.223959999999991</v>
      </c>
      <c r="N223" s="51">
        <f>$S$51*POWER(E223,5)+ $S$52*POWER(E223,4) + $S$53*POWER(E223,3) + $S$54*POWER(E223,2) + $S$55*E223 +$S$56</f>
        <v>69.230926130898297</v>
      </c>
      <c r="O223" s="45">
        <f t="shared" si="15"/>
        <v>-6.9661308983057779E-3</v>
      </c>
    </row>
    <row r="224" spans="1:15">
      <c r="A224" s="56"/>
      <c r="B224">
        <v>2024</v>
      </c>
      <c r="C224">
        <v>3</v>
      </c>
      <c r="D224">
        <v>27</v>
      </c>
      <c r="E224">
        <v>60396</v>
      </c>
      <c r="F224">
        <v>1.9400000000000001E-2</v>
      </c>
      <c r="G224">
        <v>0.34229999999999999</v>
      </c>
      <c r="H224">
        <v>-4.0320000000000002E-2</v>
      </c>
      <c r="I224" s="36">
        <v>37</v>
      </c>
      <c r="J224" s="51">
        <f t="shared" si="13"/>
        <v>69.183999999999997</v>
      </c>
      <c r="L224" s="52">
        <f t="shared" si="14"/>
        <v>2024.2388888888888</v>
      </c>
      <c r="M224" s="51">
        <f t="shared" si="12"/>
        <v>69.224319999999992</v>
      </c>
      <c r="N224" s="51">
        <f>$S$51*POWER(E224,5)+ $S$52*POWER(E224,4) + $S$53*POWER(E224,3) + $S$54*POWER(E224,2) + $S$55*E224 +$S$56</f>
        <v>69.231019367463887</v>
      </c>
      <c r="O224" s="45">
        <f t="shared" si="15"/>
        <v>-6.6993674638951006E-3</v>
      </c>
    </row>
    <row r="225" spans="1:15">
      <c r="A225" s="56"/>
      <c r="B225">
        <v>2024</v>
      </c>
      <c r="C225">
        <v>3</v>
      </c>
      <c r="D225">
        <v>28</v>
      </c>
      <c r="E225">
        <v>60397</v>
      </c>
      <c r="F225">
        <v>1.95E-2</v>
      </c>
      <c r="G225">
        <v>0.34429999999999999</v>
      </c>
      <c r="H225">
        <v>-4.0620000000000003E-2</v>
      </c>
      <c r="I225" s="36">
        <v>37</v>
      </c>
      <c r="J225" s="51">
        <f t="shared" si="13"/>
        <v>69.183999999999997</v>
      </c>
      <c r="L225" s="52">
        <f t="shared" si="14"/>
        <v>2024.2416666666666</v>
      </c>
      <c r="M225" s="51">
        <f t="shared" si="12"/>
        <v>69.224620000000002</v>
      </c>
      <c r="N225" s="51">
        <f>$S$51*POWER(E225,5)+ $S$52*POWER(E225,4) + $S$53*POWER(E225,3) + $S$54*POWER(E225,2) + $S$55*E225 +$S$56</f>
        <v>69.231107905507088</v>
      </c>
      <c r="O225" s="45">
        <f t="shared" si="15"/>
        <v>-6.4879055070861114E-3</v>
      </c>
    </row>
    <row r="226" spans="1:15">
      <c r="A226" s="56"/>
      <c r="B226">
        <v>2024</v>
      </c>
      <c r="C226">
        <v>3</v>
      </c>
      <c r="D226">
        <v>29</v>
      </c>
      <c r="E226">
        <v>60398</v>
      </c>
      <c r="F226">
        <v>1.9599999999999999E-2</v>
      </c>
      <c r="G226">
        <v>0.3463</v>
      </c>
      <c r="H226">
        <v>-4.0849999999999997E-2</v>
      </c>
      <c r="I226" s="36">
        <v>37</v>
      </c>
      <c r="J226" s="51">
        <f t="shared" si="13"/>
        <v>69.183999999999997</v>
      </c>
      <c r="L226" s="52">
        <f t="shared" si="14"/>
        <v>2024.2444444444445</v>
      </c>
      <c r="M226" s="51">
        <f t="shared" si="12"/>
        <v>69.224850000000004</v>
      </c>
      <c r="N226" s="51">
        <f>$S$51*POWER(E226,5)+ $S$52*POWER(E226,4) + $S$53*POWER(E226,3) + $S$54*POWER(E226,2) + $S$55*E226 +$S$56</f>
        <v>69.231191697530448</v>
      </c>
      <c r="O226" s="45">
        <f t="shared" si="15"/>
        <v>-6.3416975304448897E-3</v>
      </c>
    </row>
    <row r="227" spans="1:15">
      <c r="A227" s="56"/>
      <c r="B227">
        <v>2024</v>
      </c>
      <c r="C227">
        <v>3</v>
      </c>
      <c r="D227">
        <v>30</v>
      </c>
      <c r="E227">
        <v>60399</v>
      </c>
      <c r="F227">
        <v>1.9699999999999999E-2</v>
      </c>
      <c r="G227">
        <v>0.3483</v>
      </c>
      <c r="H227">
        <v>-4.1029999999999997E-2</v>
      </c>
      <c r="I227" s="36">
        <v>37</v>
      </c>
      <c r="J227" s="51">
        <f t="shared" si="13"/>
        <v>69.183999999999997</v>
      </c>
      <c r="L227" s="52">
        <f t="shared" si="14"/>
        <v>2024.2472222222223</v>
      </c>
      <c r="M227" s="51">
        <f t="shared" si="12"/>
        <v>69.225030000000004</v>
      </c>
      <c r="N227" s="51">
        <f>$S$51*POWER(E227,5)+ $S$52*POWER(E227,4) + $S$53*POWER(E227,3) + $S$54*POWER(E227,2) + $S$55*E227 +$S$56</f>
        <v>69.231270692311227</v>
      </c>
      <c r="O227" s="45">
        <f t="shared" si="15"/>
        <v>-6.2406923112234836E-3</v>
      </c>
    </row>
    <row r="228" spans="1:15">
      <c r="A228" s="56"/>
      <c r="B228">
        <v>2024</v>
      </c>
      <c r="C228">
        <v>3</v>
      </c>
      <c r="D228">
        <v>31</v>
      </c>
      <c r="E228">
        <v>60400</v>
      </c>
      <c r="F228">
        <v>1.9900000000000001E-2</v>
      </c>
      <c r="G228">
        <v>0.3503</v>
      </c>
      <c r="H228">
        <v>-4.0969999999999999E-2</v>
      </c>
      <c r="I228" s="36">
        <v>37</v>
      </c>
      <c r="J228" s="51">
        <f t="shared" si="13"/>
        <v>69.183999999999997</v>
      </c>
      <c r="L228" s="52">
        <f t="shared" si="14"/>
        <v>2024.25</v>
      </c>
      <c r="M228" s="51">
        <f t="shared" si="12"/>
        <v>69.224969999999999</v>
      </c>
      <c r="N228" s="51">
        <f>$S$51*POWER(E228,5)+ $S$52*POWER(E228,4) + $S$53*POWER(E228,3) + $S$54*POWER(E228,2) + $S$55*E228 +$S$56</f>
        <v>69.231344838626683</v>
      </c>
      <c r="O228" s="45">
        <f t="shared" si="15"/>
        <v>-6.3748386266837542E-3</v>
      </c>
    </row>
    <row r="229" spans="1:15">
      <c r="A229" s="56"/>
      <c r="B229">
        <v>2024</v>
      </c>
      <c r="C229">
        <v>4</v>
      </c>
      <c r="D229">
        <v>1</v>
      </c>
      <c r="E229">
        <v>60401</v>
      </c>
      <c r="F229">
        <v>2.01E-2</v>
      </c>
      <c r="G229">
        <v>0.3523</v>
      </c>
      <c r="H229">
        <v>-4.0770000000000001E-2</v>
      </c>
      <c r="I229" s="36">
        <v>37</v>
      </c>
      <c r="J229" s="51">
        <f t="shared" si="13"/>
        <v>69.183999999999997</v>
      </c>
      <c r="L229" s="52">
        <f t="shared" si="14"/>
        <v>2024.25</v>
      </c>
      <c r="M229" s="51">
        <f t="shared" si="12"/>
        <v>69.224769999999992</v>
      </c>
      <c r="N229" s="51">
        <f>$S$51*POWER(E229,5)+ $S$52*POWER(E229,4) + $S$53*POWER(E229,3) + $S$54*POWER(E229,2) + $S$55*E229 +$S$56</f>
        <v>69.231414088048041</v>
      </c>
      <c r="O229" s="45">
        <f t="shared" si="15"/>
        <v>-6.6440880480485021E-3</v>
      </c>
    </row>
    <row r="230" spans="1:15">
      <c r="A230" s="56"/>
      <c r="B230">
        <v>2024</v>
      </c>
      <c r="C230">
        <v>4</v>
      </c>
      <c r="D230">
        <v>2</v>
      </c>
      <c r="E230">
        <v>60402</v>
      </c>
      <c r="F230">
        <v>2.0400000000000001E-2</v>
      </c>
      <c r="G230">
        <v>0.3543</v>
      </c>
      <c r="H230">
        <v>-4.0550000000000003E-2</v>
      </c>
      <c r="I230" s="36">
        <v>37</v>
      </c>
      <c r="J230" s="51">
        <f t="shared" si="13"/>
        <v>69.183999999999997</v>
      </c>
      <c r="L230" s="52">
        <f t="shared" si="14"/>
        <v>2024.2527777777777</v>
      </c>
      <c r="M230" s="51">
        <f t="shared" si="12"/>
        <v>69.224549999999994</v>
      </c>
      <c r="N230" s="51">
        <f>$S$51*POWER(E230,5)+ $S$52*POWER(E230,4) + $S$53*POWER(E230,3) + $S$54*POWER(E230,2) + $S$55*E230 +$S$56</f>
        <v>69.231478390283883</v>
      </c>
      <c r="O230" s="45">
        <f t="shared" si="15"/>
        <v>-6.9283902838890299E-3</v>
      </c>
    </row>
    <row r="231" spans="1:15">
      <c r="A231" s="56"/>
      <c r="B231">
        <v>2024</v>
      </c>
      <c r="C231">
        <v>4</v>
      </c>
      <c r="D231">
        <v>3</v>
      </c>
      <c r="E231">
        <v>60403</v>
      </c>
      <c r="F231">
        <v>2.06E-2</v>
      </c>
      <c r="G231">
        <v>0.35630000000000001</v>
      </c>
      <c r="H231">
        <v>-4.0430000000000001E-2</v>
      </c>
      <c r="I231" s="36">
        <v>37</v>
      </c>
      <c r="J231" s="51">
        <f t="shared" si="13"/>
        <v>69.183999999999997</v>
      </c>
      <c r="L231" s="52">
        <f t="shared" si="14"/>
        <v>2024.2555555555555</v>
      </c>
      <c r="M231" s="51">
        <f t="shared" si="12"/>
        <v>69.224429999999998</v>
      </c>
      <c r="N231" s="51">
        <f>$S$51*POWER(E231,5)+ $S$52*POWER(E231,4) + $S$53*POWER(E231,3) + $S$54*POWER(E231,2) + $S$55*E231 +$S$56</f>
        <v>69.231537695974112</v>
      </c>
      <c r="O231" s="45">
        <f t="shared" si="15"/>
        <v>-7.107695974113426E-3</v>
      </c>
    </row>
    <row r="232" spans="1:15">
      <c r="A232" s="56"/>
      <c r="B232">
        <v>2024</v>
      </c>
      <c r="C232">
        <v>4</v>
      </c>
      <c r="D232">
        <v>4</v>
      </c>
      <c r="E232">
        <v>60404</v>
      </c>
      <c r="F232">
        <v>2.0899999999999998E-2</v>
      </c>
      <c r="G232">
        <v>0.35830000000000001</v>
      </c>
      <c r="H232">
        <v>-4.0460000000000003E-2</v>
      </c>
      <c r="I232" s="36">
        <v>37</v>
      </c>
      <c r="J232" s="51">
        <f t="shared" si="13"/>
        <v>69.183999999999997</v>
      </c>
      <c r="L232" s="52">
        <f t="shared" si="14"/>
        <v>2024.2583333333334</v>
      </c>
      <c r="M232" s="51">
        <f t="shared" si="12"/>
        <v>69.224459999999993</v>
      </c>
      <c r="N232" s="51">
        <f>$S$51*POWER(E232,5)+ $S$52*POWER(E232,4) + $S$53*POWER(E232,3) + $S$54*POWER(E232,2) + $S$55*E232 +$S$56</f>
        <v>69.23159195156768</v>
      </c>
      <c r="O232" s="45">
        <f t="shared" si="15"/>
        <v>-7.1319515676862011E-3</v>
      </c>
    </row>
    <row r="233" spans="1:15">
      <c r="A233" s="56"/>
      <c r="B233">
        <v>2024</v>
      </c>
      <c r="C233">
        <v>4</v>
      </c>
      <c r="D233">
        <v>5</v>
      </c>
      <c r="E233">
        <v>60405</v>
      </c>
      <c r="F233">
        <v>2.1299999999999999E-2</v>
      </c>
      <c r="G233">
        <v>0.36030000000000001</v>
      </c>
      <c r="H233">
        <v>-4.086E-2</v>
      </c>
      <c r="I233" s="36">
        <v>37</v>
      </c>
      <c r="J233" s="51">
        <f t="shared" si="13"/>
        <v>69.183999999999997</v>
      </c>
      <c r="L233" s="52">
        <f t="shared" si="14"/>
        <v>2024.2611111111112</v>
      </c>
      <c r="M233" s="51">
        <f t="shared" si="12"/>
        <v>69.224859999999993</v>
      </c>
      <c r="N233" s="51">
        <f>$S$51*POWER(E233,5)+ $S$52*POWER(E233,4) + $S$53*POWER(E233,3) + $S$54*POWER(E233,2) + $S$55*E233 +$S$56</f>
        <v>69.231641109101474</v>
      </c>
      <c r="O233" s="45">
        <f t="shared" si="15"/>
        <v>-6.7811091014817748E-3</v>
      </c>
    </row>
    <row r="234" spans="1:15">
      <c r="A234" s="56"/>
      <c r="B234">
        <v>2024</v>
      </c>
      <c r="C234">
        <v>4</v>
      </c>
      <c r="D234">
        <v>6</v>
      </c>
      <c r="E234">
        <v>60406</v>
      </c>
      <c r="F234">
        <v>2.1700000000000001E-2</v>
      </c>
      <c r="G234">
        <v>0.36220000000000002</v>
      </c>
      <c r="H234">
        <v>-4.1680000000000002E-2</v>
      </c>
      <c r="I234" s="36">
        <v>37</v>
      </c>
      <c r="J234" s="51">
        <f t="shared" si="13"/>
        <v>69.183999999999997</v>
      </c>
      <c r="L234" s="52">
        <f t="shared" si="14"/>
        <v>2024.2638888888889</v>
      </c>
      <c r="M234" s="51">
        <f t="shared" si="12"/>
        <v>69.225679999999997</v>
      </c>
      <c r="N234" s="51">
        <f>$S$51*POWER(E234,5)+ $S$52*POWER(E234,4) + $S$53*POWER(E234,3) + $S$54*POWER(E234,2) + $S$55*E234 +$S$56</f>
        <v>69.231685118749738</v>
      </c>
      <c r="O234" s="45">
        <f t="shared" si="15"/>
        <v>-6.0051187497407454E-3</v>
      </c>
    </row>
    <row r="235" spans="1:15">
      <c r="A235" s="56"/>
      <c r="B235">
        <v>2024</v>
      </c>
      <c r="C235">
        <v>4</v>
      </c>
      <c r="D235">
        <v>7</v>
      </c>
      <c r="E235">
        <v>60407</v>
      </c>
      <c r="F235">
        <v>2.2100000000000002E-2</v>
      </c>
      <c r="G235">
        <v>0.36420000000000002</v>
      </c>
      <c r="H235">
        <v>-4.2930000000000003E-2</v>
      </c>
      <c r="I235" s="36">
        <v>37</v>
      </c>
      <c r="J235" s="51">
        <f t="shared" si="13"/>
        <v>69.183999999999997</v>
      </c>
      <c r="L235" s="52">
        <f t="shared" si="14"/>
        <v>2024.2666666666667</v>
      </c>
      <c r="M235" s="51">
        <f t="shared" si="12"/>
        <v>69.226929999999996</v>
      </c>
      <c r="N235" s="51">
        <f>$S$51*POWER(E235,5)+ $S$52*POWER(E235,4) + $S$53*POWER(E235,3) + $S$54*POWER(E235,2) + $S$55*E235 +$S$56</f>
        <v>69.231723928358406</v>
      </c>
      <c r="O235" s="45">
        <f t="shared" si="15"/>
        <v>-4.7939283584099712E-3</v>
      </c>
    </row>
    <row r="236" spans="1:15">
      <c r="A236" s="56"/>
      <c r="B236">
        <v>2024</v>
      </c>
      <c r="C236">
        <v>4</v>
      </c>
      <c r="D236">
        <v>8</v>
      </c>
      <c r="E236">
        <v>60408</v>
      </c>
      <c r="F236">
        <v>2.2499999999999999E-2</v>
      </c>
      <c r="G236">
        <v>0.36620000000000003</v>
      </c>
      <c r="H236">
        <v>-4.4359999999999997E-2</v>
      </c>
      <c r="I236" s="36">
        <v>37</v>
      </c>
      <c r="J236" s="51">
        <f t="shared" si="13"/>
        <v>69.183999999999997</v>
      </c>
      <c r="L236" s="52">
        <f t="shared" si="14"/>
        <v>2024.2694444444444</v>
      </c>
      <c r="M236" s="51">
        <f t="shared" si="12"/>
        <v>69.228359999999995</v>
      </c>
      <c r="N236" s="51">
        <f>$S$51*POWER(E236,5)+ $S$52*POWER(E236,4) + $S$53*POWER(E236,3) + $S$54*POWER(E236,2) + $S$55*E236 +$S$56</f>
        <v>69.231757490430027</v>
      </c>
      <c r="O236" s="45">
        <f t="shared" si="15"/>
        <v>-3.3974904300322351E-3</v>
      </c>
    </row>
    <row r="237" spans="1:15">
      <c r="A237" s="56"/>
      <c r="B237">
        <v>2024</v>
      </c>
      <c r="C237">
        <v>4</v>
      </c>
      <c r="D237">
        <v>9</v>
      </c>
      <c r="E237">
        <v>60409</v>
      </c>
      <c r="F237">
        <v>2.3E-2</v>
      </c>
      <c r="G237">
        <v>0.36809999999999998</v>
      </c>
      <c r="H237">
        <v>-4.5749999999999999E-2</v>
      </c>
      <c r="I237" s="36">
        <v>37</v>
      </c>
      <c r="J237" s="51">
        <f t="shared" si="13"/>
        <v>69.183999999999997</v>
      </c>
      <c r="L237" s="52">
        <f t="shared" si="14"/>
        <v>2024.2722222222221</v>
      </c>
      <c r="M237" s="51">
        <f t="shared" si="12"/>
        <v>69.229749999999996</v>
      </c>
      <c r="N237" s="51">
        <f>$S$51*POWER(E237,5)+ $S$52*POWER(E237,4) + $S$53*POWER(E237,3) + $S$54*POWER(E237,2) + $S$55*E237 +$S$56</f>
        <v>69.231785753276199</v>
      </c>
      <c r="O237" s="45">
        <f t="shared" si="15"/>
        <v>-2.0357532762034225E-3</v>
      </c>
    </row>
    <row r="238" spans="1:15">
      <c r="A238" s="56"/>
      <c r="B238">
        <v>2024</v>
      </c>
      <c r="C238">
        <v>4</v>
      </c>
      <c r="D238">
        <v>10</v>
      </c>
      <c r="E238">
        <v>60410</v>
      </c>
      <c r="F238">
        <v>2.35E-2</v>
      </c>
      <c r="G238">
        <v>0.37</v>
      </c>
      <c r="H238">
        <v>-4.6879999999999998E-2</v>
      </c>
      <c r="I238" s="36">
        <v>37</v>
      </c>
      <c r="J238" s="51">
        <f t="shared" si="13"/>
        <v>69.183999999999997</v>
      </c>
      <c r="L238" s="52">
        <f t="shared" si="14"/>
        <v>2024.2750000000001</v>
      </c>
      <c r="M238" s="51">
        <f t="shared" si="12"/>
        <v>69.230879999999999</v>
      </c>
      <c r="N238" s="51">
        <f>$S$51*POWER(E238,5)+ $S$52*POWER(E238,4) + $S$53*POWER(E238,3) + $S$54*POWER(E238,2) + $S$55*E238 +$S$56</f>
        <v>69.231808666605502</v>
      </c>
      <c r="O238" s="45">
        <f t="shared" si="15"/>
        <v>-9.2866660550328106E-4</v>
      </c>
    </row>
    <row r="239" spans="1:15">
      <c r="A239" s="56"/>
      <c r="B239">
        <v>2024</v>
      </c>
      <c r="C239">
        <v>4</v>
      </c>
      <c r="D239">
        <v>11</v>
      </c>
      <c r="E239">
        <v>60411</v>
      </c>
      <c r="F239">
        <v>2.4E-2</v>
      </c>
      <c r="G239">
        <v>0.372</v>
      </c>
      <c r="H239">
        <v>-4.7660000000000001E-2</v>
      </c>
      <c r="I239" s="36">
        <v>37</v>
      </c>
      <c r="J239" s="51">
        <f t="shared" si="13"/>
        <v>69.183999999999997</v>
      </c>
      <c r="L239" s="52">
        <f t="shared" si="14"/>
        <v>2024.2777777777778</v>
      </c>
      <c r="M239" s="51">
        <f t="shared" si="12"/>
        <v>69.231659999999991</v>
      </c>
      <c r="N239" s="51">
        <f>$S$51*POWER(E239,5)+ $S$52*POWER(E239,4) + $S$53*POWER(E239,3) + $S$54*POWER(E239,2) + $S$55*E239 +$S$56</f>
        <v>69.231826181523502</v>
      </c>
      <c r="O239" s="45">
        <f t="shared" si="15"/>
        <v>-1.661815235109998E-4</v>
      </c>
    </row>
    <row r="240" spans="1:15">
      <c r="A240" s="56"/>
      <c r="B240">
        <v>2024</v>
      </c>
      <c r="C240">
        <v>4</v>
      </c>
      <c r="D240">
        <v>12</v>
      </c>
      <c r="E240">
        <v>60412</v>
      </c>
      <c r="F240">
        <v>2.46E-2</v>
      </c>
      <c r="G240">
        <v>0.37390000000000001</v>
      </c>
      <c r="H240">
        <v>-4.8070000000000002E-2</v>
      </c>
      <c r="I240" s="36">
        <v>37</v>
      </c>
      <c r="J240" s="51">
        <f t="shared" si="13"/>
        <v>69.183999999999997</v>
      </c>
      <c r="L240" s="52">
        <f t="shared" si="14"/>
        <v>2024.2805555555556</v>
      </c>
      <c r="M240" s="51">
        <f t="shared" si="12"/>
        <v>69.232069999999993</v>
      </c>
      <c r="N240" s="51">
        <f>$S$51*POWER(E240,5)+ $S$52*POWER(E240,4) + $S$53*POWER(E240,3) + $S$54*POWER(E240,2) + $S$55*E240 +$S$56</f>
        <v>69.231838245876133</v>
      </c>
      <c r="O240" s="45">
        <f t="shared" si="15"/>
        <v>2.317541238596732E-4</v>
      </c>
    </row>
    <row r="241" spans="1:15">
      <c r="A241" s="56"/>
      <c r="B241">
        <v>2024</v>
      </c>
      <c r="C241">
        <v>4</v>
      </c>
      <c r="D241">
        <v>13</v>
      </c>
      <c r="E241">
        <v>60413</v>
      </c>
      <c r="F241">
        <v>2.52E-2</v>
      </c>
      <c r="G241">
        <v>0.37580000000000002</v>
      </c>
      <c r="H241">
        <v>-4.8219999999999999E-2</v>
      </c>
      <c r="I241" s="36">
        <v>37</v>
      </c>
      <c r="J241" s="51">
        <f t="shared" si="13"/>
        <v>69.183999999999997</v>
      </c>
      <c r="L241" s="52">
        <f t="shared" si="14"/>
        <v>2024.2833333333333</v>
      </c>
      <c r="M241" s="51">
        <f t="shared" si="12"/>
        <v>69.232219999999998</v>
      </c>
      <c r="N241" s="51">
        <f>$S$51*POWER(E241,5)+ $S$52*POWER(E241,4) + $S$53*POWER(E241,3) + $S$54*POWER(E241,2) + $S$55*E241 +$S$56</f>
        <v>69.231844809837639</v>
      </c>
      <c r="O241" s="45">
        <f t="shared" si="15"/>
        <v>3.7519016235876279E-4</v>
      </c>
    </row>
    <row r="242" spans="1:15">
      <c r="A242" s="56"/>
      <c r="B242">
        <v>2024</v>
      </c>
      <c r="C242">
        <v>4</v>
      </c>
      <c r="D242">
        <v>14</v>
      </c>
      <c r="E242">
        <v>60414</v>
      </c>
      <c r="F242">
        <v>2.5899999999999999E-2</v>
      </c>
      <c r="G242">
        <v>0.37769999999999998</v>
      </c>
      <c r="H242">
        <v>-4.8140000000000002E-2</v>
      </c>
      <c r="I242" s="36">
        <v>37</v>
      </c>
      <c r="J242" s="51">
        <f t="shared" si="13"/>
        <v>69.183999999999997</v>
      </c>
      <c r="L242" s="52">
        <f t="shared" si="14"/>
        <v>2024.286111111111</v>
      </c>
      <c r="M242" s="51">
        <f t="shared" si="12"/>
        <v>69.232140000000001</v>
      </c>
      <c r="N242" s="51">
        <f>$S$51*POWER(E242,5)+ $S$52*POWER(E242,4) + $S$53*POWER(E242,3) + $S$54*POWER(E242,2) + $S$55*E242 +$S$56</f>
        <v>69.231845824047923</v>
      </c>
      <c r="O242" s="45">
        <f t="shared" si="15"/>
        <v>2.9417595207803515E-4</v>
      </c>
    </row>
    <row r="243" spans="1:15">
      <c r="A243" s="56"/>
      <c r="B243">
        <v>2024</v>
      </c>
      <c r="C243">
        <v>4</v>
      </c>
      <c r="D243">
        <v>15</v>
      </c>
      <c r="E243">
        <v>60415</v>
      </c>
      <c r="F243">
        <v>2.6599999999999999E-2</v>
      </c>
      <c r="G243">
        <v>0.37959999999999999</v>
      </c>
      <c r="H243">
        <v>-4.8009999999999997E-2</v>
      </c>
      <c r="I243" s="36">
        <v>37</v>
      </c>
      <c r="J243" s="51">
        <f t="shared" si="13"/>
        <v>69.183999999999997</v>
      </c>
      <c r="L243" s="52">
        <f t="shared" si="14"/>
        <v>2024.2888888888888</v>
      </c>
      <c r="M243" s="51">
        <f t="shared" si="12"/>
        <v>69.232010000000002</v>
      </c>
      <c r="N243" s="51">
        <f>$S$51*POWER(E243,5)+ $S$52*POWER(E243,4) + $S$53*POWER(E243,3) + $S$54*POWER(E243,2) + $S$55*E243 +$S$56</f>
        <v>69.231841238681227</v>
      </c>
      <c r="O243" s="45">
        <f t="shared" si="15"/>
        <v>1.6876131877552325E-4</v>
      </c>
    </row>
    <row r="244" spans="1:15">
      <c r="A244" s="56"/>
      <c r="B244">
        <v>2024</v>
      </c>
      <c r="C244">
        <v>4</v>
      </c>
      <c r="D244">
        <v>16</v>
      </c>
      <c r="E244">
        <v>60416</v>
      </c>
      <c r="F244">
        <v>2.7300000000000001E-2</v>
      </c>
      <c r="G244">
        <v>0.38140000000000002</v>
      </c>
      <c r="H244">
        <v>-4.7969999999999999E-2</v>
      </c>
      <c r="I244" s="36">
        <v>37</v>
      </c>
      <c r="J244" s="51">
        <f t="shared" si="13"/>
        <v>69.183999999999997</v>
      </c>
      <c r="L244" s="52">
        <f t="shared" si="14"/>
        <v>2024.2916666666667</v>
      </c>
      <c r="M244" s="51">
        <f t="shared" si="12"/>
        <v>69.231970000000004</v>
      </c>
      <c r="N244" s="51">
        <f>$S$51*POWER(E244,5)+ $S$52*POWER(E244,4) + $S$53*POWER(E244,3) + $S$54*POWER(E244,2) + $S$55*E244 +$S$56</f>
        <v>69.231831002049148</v>
      </c>
      <c r="O244" s="45">
        <f t="shared" si="15"/>
        <v>1.3899795085592359E-4</v>
      </c>
    </row>
    <row r="245" spans="1:15">
      <c r="A245" s="56"/>
      <c r="B245">
        <v>2024</v>
      </c>
      <c r="C245">
        <v>4</v>
      </c>
      <c r="D245">
        <v>17</v>
      </c>
      <c r="E245">
        <v>60417</v>
      </c>
      <c r="F245">
        <v>2.8000000000000001E-2</v>
      </c>
      <c r="G245">
        <v>0.38329999999999997</v>
      </c>
      <c r="H245">
        <v>-4.8000000000000001E-2</v>
      </c>
      <c r="I245" s="36">
        <v>37</v>
      </c>
      <c r="J245" s="51">
        <f t="shared" si="13"/>
        <v>69.183999999999997</v>
      </c>
      <c r="L245" s="52">
        <f t="shared" si="14"/>
        <v>2024.2944444444445</v>
      </c>
      <c r="M245" s="51">
        <f t="shared" si="12"/>
        <v>69.231999999999999</v>
      </c>
      <c r="N245" s="51">
        <f>$S$51*POWER(E245,5)+ $S$52*POWER(E245,4) + $S$53*POWER(E245,3) + $S$54*POWER(E245,2) + $S$55*E245 +$S$56</f>
        <v>69.231815065257251</v>
      </c>
      <c r="O245" s="45">
        <f t="shared" si="15"/>
        <v>1.8493474274805521E-4</v>
      </c>
    </row>
    <row r="246" spans="1:15">
      <c r="A246" s="56"/>
      <c r="B246">
        <v>2024</v>
      </c>
      <c r="C246">
        <v>4</v>
      </c>
      <c r="D246">
        <v>18</v>
      </c>
      <c r="E246">
        <v>60418</v>
      </c>
      <c r="F246">
        <v>2.8799999999999999E-2</v>
      </c>
      <c r="G246">
        <v>0.38519999999999999</v>
      </c>
      <c r="H246">
        <v>-4.8250000000000001E-2</v>
      </c>
      <c r="I246" s="36">
        <v>37</v>
      </c>
      <c r="J246" s="51">
        <f t="shared" si="13"/>
        <v>69.183999999999997</v>
      </c>
      <c r="L246" s="52">
        <f t="shared" si="14"/>
        <v>2024.2972222222222</v>
      </c>
      <c r="M246" s="51">
        <f t="shared" si="12"/>
        <v>69.232249999999993</v>
      </c>
      <c r="N246" s="51">
        <f>$S$51*POWER(E246,5)+ $S$52*POWER(E246,4) + $S$53*POWER(E246,3) + $S$54*POWER(E246,2) + $S$55*E246 +$S$56</f>
        <v>69.231793378014117</v>
      </c>
      <c r="O246" s="45">
        <f t="shared" si="15"/>
        <v>4.5662198587592684E-4</v>
      </c>
    </row>
    <row r="247" spans="1:15">
      <c r="A247" s="56"/>
      <c r="B247">
        <v>2024</v>
      </c>
      <c r="C247">
        <v>4</v>
      </c>
      <c r="D247">
        <v>19</v>
      </c>
      <c r="E247">
        <v>60419</v>
      </c>
      <c r="F247">
        <v>2.9600000000000001E-2</v>
      </c>
      <c r="G247">
        <v>0.38700000000000001</v>
      </c>
      <c r="H247">
        <v>-4.863E-2</v>
      </c>
      <c r="I247" s="36">
        <v>37</v>
      </c>
      <c r="J247" s="51">
        <f t="shared" si="13"/>
        <v>69.183999999999997</v>
      </c>
      <c r="L247" s="52">
        <f t="shared" si="14"/>
        <v>2024.3</v>
      </c>
      <c r="M247" s="51">
        <f t="shared" si="12"/>
        <v>69.23263</v>
      </c>
      <c r="N247" s="51">
        <f>$S$51*POWER(E247,5)+ $S$52*POWER(E247,4) + $S$53*POWER(E247,3) + $S$54*POWER(E247,2) + $S$55*E247 +$S$56</f>
        <v>69.231765889562666</v>
      </c>
      <c r="O247" s="45">
        <f t="shared" si="15"/>
        <v>8.6411043733392034E-4</v>
      </c>
    </row>
    <row r="248" spans="1:15">
      <c r="A248" s="56"/>
      <c r="B248">
        <v>2024</v>
      </c>
      <c r="C248">
        <v>4</v>
      </c>
      <c r="D248">
        <v>20</v>
      </c>
      <c r="E248">
        <v>60420</v>
      </c>
      <c r="F248">
        <v>3.04E-2</v>
      </c>
      <c r="G248">
        <v>0.38879999999999998</v>
      </c>
      <c r="H248">
        <v>-4.9160000000000002E-2</v>
      </c>
      <c r="I248" s="36">
        <v>37</v>
      </c>
      <c r="J248" s="51">
        <f t="shared" si="13"/>
        <v>69.183999999999997</v>
      </c>
      <c r="L248" s="52">
        <f t="shared" si="14"/>
        <v>2024.3027777777777</v>
      </c>
      <c r="M248" s="51">
        <f t="shared" si="12"/>
        <v>69.233159999999998</v>
      </c>
      <c r="N248" s="51">
        <f>$S$51*POWER(E248,5)+ $S$52*POWER(E248,4) + $S$53*POWER(E248,3) + $S$54*POWER(E248,2) + $S$55*E248 +$S$56</f>
        <v>69.23173255007714</v>
      </c>
      <c r="O248" s="45">
        <f t="shared" si="15"/>
        <v>1.4274499228577042E-3</v>
      </c>
    </row>
    <row r="249" spans="1:15">
      <c r="A249" s="56"/>
      <c r="B249">
        <v>2024</v>
      </c>
      <c r="C249">
        <v>4</v>
      </c>
      <c r="D249">
        <v>21</v>
      </c>
      <c r="E249">
        <v>60421</v>
      </c>
      <c r="F249">
        <v>3.1300000000000001E-2</v>
      </c>
      <c r="G249">
        <v>0.3906</v>
      </c>
      <c r="H249">
        <v>-4.9820000000000003E-2</v>
      </c>
      <c r="I249" s="36">
        <v>37</v>
      </c>
      <c r="J249" s="51">
        <f t="shared" si="13"/>
        <v>69.183999999999997</v>
      </c>
      <c r="L249" s="52">
        <f t="shared" si="14"/>
        <v>2024.3055555555557</v>
      </c>
      <c r="M249" s="51">
        <f t="shared" si="12"/>
        <v>69.233819999999994</v>
      </c>
      <c r="N249" s="51">
        <f>$S$51*POWER(E249,5)+ $S$52*POWER(E249,4) + $S$53*POWER(E249,3) + $S$54*POWER(E249,2) + $S$55*E249 +$S$56</f>
        <v>69.231693308800459</v>
      </c>
      <c r="O249" s="45">
        <f t="shared" si="15"/>
        <v>2.1266911995354576E-3</v>
      </c>
    </row>
    <row r="250" spans="1:15">
      <c r="A250" s="56"/>
      <c r="B250">
        <v>2024</v>
      </c>
      <c r="C250">
        <v>4</v>
      </c>
      <c r="D250">
        <v>22</v>
      </c>
      <c r="E250">
        <v>60422</v>
      </c>
      <c r="F250">
        <v>3.2199999999999999E-2</v>
      </c>
      <c r="G250">
        <v>0.39240000000000003</v>
      </c>
      <c r="H250">
        <v>-5.0590000000000003E-2</v>
      </c>
      <c r="I250" s="36">
        <v>37</v>
      </c>
      <c r="J250" s="51">
        <f t="shared" si="13"/>
        <v>69.183999999999997</v>
      </c>
      <c r="L250" s="52">
        <f t="shared" si="14"/>
        <v>2024.3083333333334</v>
      </c>
      <c r="M250" s="51">
        <f t="shared" si="12"/>
        <v>69.234589999999997</v>
      </c>
      <c r="N250" s="51">
        <f>$S$51*POWER(E250,5)+ $S$52*POWER(E250,4) + $S$53*POWER(E250,3) + $S$54*POWER(E250,2) + $S$55*E250 +$S$56</f>
        <v>69.231648115906864</v>
      </c>
      <c r="O250" s="45">
        <f t="shared" si="15"/>
        <v>2.941884093132785E-3</v>
      </c>
    </row>
    <row r="251" spans="1:15">
      <c r="A251" s="56"/>
      <c r="B251">
        <v>2024</v>
      </c>
      <c r="C251">
        <v>4</v>
      </c>
      <c r="D251">
        <v>23</v>
      </c>
      <c r="E251">
        <v>60423</v>
      </c>
      <c r="F251">
        <v>3.3099999999999997E-2</v>
      </c>
      <c r="G251">
        <v>0.39419999999999999</v>
      </c>
      <c r="H251">
        <v>-5.135E-2</v>
      </c>
      <c r="I251" s="36">
        <v>37</v>
      </c>
      <c r="J251" s="51">
        <f t="shared" si="13"/>
        <v>69.183999999999997</v>
      </c>
      <c r="L251" s="52">
        <f t="shared" si="14"/>
        <v>2024.3111111111111</v>
      </c>
      <c r="M251" s="51">
        <f t="shared" si="12"/>
        <v>69.235349999999997</v>
      </c>
      <c r="N251" s="51">
        <f>$S$51*POWER(E251,5)+ $S$52*POWER(E251,4) + $S$53*POWER(E251,3) + $S$54*POWER(E251,2) + $S$55*E251 +$S$56</f>
        <v>69.23159692203626</v>
      </c>
      <c r="O251" s="45">
        <f t="shared" si="15"/>
        <v>3.7530779637364731E-3</v>
      </c>
    </row>
    <row r="252" spans="1:15">
      <c r="A252" s="56"/>
      <c r="B252">
        <v>2024</v>
      </c>
      <c r="C252">
        <v>4</v>
      </c>
      <c r="D252">
        <v>24</v>
      </c>
      <c r="E252">
        <v>60424</v>
      </c>
      <c r="F252">
        <v>3.4099999999999998E-2</v>
      </c>
      <c r="G252">
        <v>0.39589999999999997</v>
      </c>
      <c r="H252">
        <v>-5.1909999999999998E-2</v>
      </c>
      <c r="I252" s="36">
        <v>37</v>
      </c>
      <c r="J252" s="51">
        <f t="shared" si="13"/>
        <v>69.183999999999997</v>
      </c>
      <c r="L252" s="52">
        <f t="shared" si="14"/>
        <v>2024.3138888888889</v>
      </c>
      <c r="M252" s="51">
        <f t="shared" si="12"/>
        <v>69.235910000000004</v>
      </c>
      <c r="N252" s="51">
        <f>$S$51*POWER(E252,5)+ $S$52*POWER(E252,4) + $S$53*POWER(E252,3) + $S$54*POWER(E252,2) + $S$55*E252 +$S$56</f>
        <v>69.231539675034583</v>
      </c>
      <c r="O252" s="45">
        <f t="shared" si="15"/>
        <v>4.370324965421446E-3</v>
      </c>
    </row>
    <row r="253" spans="1:15">
      <c r="A253" s="56"/>
      <c r="B253">
        <v>2024</v>
      </c>
      <c r="C253">
        <v>4</v>
      </c>
      <c r="D253">
        <v>25</v>
      </c>
      <c r="E253">
        <v>60425</v>
      </c>
      <c r="F253">
        <v>3.5000000000000003E-2</v>
      </c>
      <c r="G253">
        <v>0.3977</v>
      </c>
      <c r="H253">
        <v>-5.2319999999999998E-2</v>
      </c>
      <c r="I253" s="36">
        <v>37</v>
      </c>
      <c r="J253" s="51">
        <f t="shared" si="13"/>
        <v>69.183999999999997</v>
      </c>
      <c r="L253" s="52">
        <f t="shared" si="14"/>
        <v>2024.3166666666666</v>
      </c>
      <c r="M253" s="51">
        <f t="shared" si="12"/>
        <v>69.236319999999992</v>
      </c>
      <c r="N253" s="51">
        <f>$S$51*POWER(E253,5)+ $S$52*POWER(E253,4) + $S$53*POWER(E253,3) + $S$54*POWER(E253,2) + $S$55*E253 +$S$56</f>
        <v>69.23147632740438</v>
      </c>
      <c r="O253" s="45">
        <f t="shared" si="15"/>
        <v>4.8436725956122473E-3</v>
      </c>
    </row>
    <row r="254" spans="1:15">
      <c r="A254" s="56"/>
      <c r="B254">
        <v>2024</v>
      </c>
      <c r="C254">
        <v>4</v>
      </c>
      <c r="D254">
        <v>26</v>
      </c>
      <c r="E254">
        <v>60426</v>
      </c>
      <c r="F254">
        <v>3.61E-2</v>
      </c>
      <c r="G254">
        <v>0.39939999999999998</v>
      </c>
      <c r="H254">
        <v>-5.2510000000000001E-2</v>
      </c>
      <c r="I254" s="36">
        <v>37</v>
      </c>
      <c r="J254" s="51">
        <f t="shared" si="13"/>
        <v>69.183999999999997</v>
      </c>
      <c r="L254" s="52">
        <f t="shared" si="14"/>
        <v>2024.3194444444443</v>
      </c>
      <c r="M254" s="51">
        <f t="shared" si="12"/>
        <v>69.236509999999996</v>
      </c>
      <c r="N254" s="51">
        <f>$S$51*POWER(E254,5)+ $S$52*POWER(E254,4) + $S$53*POWER(E254,3) + $S$54*POWER(E254,2) + $S$55*E254 +$S$56</f>
        <v>69.231406826525927</v>
      </c>
      <c r="O254" s="45">
        <f t="shared" si="15"/>
        <v>5.1031734740689672E-3</v>
      </c>
    </row>
    <row r="255" spans="1:15">
      <c r="A255" s="56"/>
      <c r="B255">
        <v>2024</v>
      </c>
      <c r="C255">
        <v>4</v>
      </c>
      <c r="D255">
        <v>27</v>
      </c>
      <c r="E255">
        <v>60427</v>
      </c>
      <c r="F255">
        <v>3.7100000000000001E-2</v>
      </c>
      <c r="G255">
        <v>0.40110000000000001</v>
      </c>
      <c r="H255">
        <v>-5.2510000000000001E-2</v>
      </c>
      <c r="I255" s="36">
        <v>37</v>
      </c>
      <c r="J255" s="51">
        <f t="shared" si="13"/>
        <v>69.183999999999997</v>
      </c>
      <c r="L255" s="52">
        <f t="shared" si="14"/>
        <v>2024.3222222222223</v>
      </c>
      <c r="M255" s="51">
        <f t="shared" si="12"/>
        <v>69.236509999999996</v>
      </c>
      <c r="N255" s="51">
        <f>$S$51*POWER(E255,5)+ $S$52*POWER(E255,4) + $S$53*POWER(E255,3) + $S$54*POWER(E255,2) + $S$55*E255 +$S$56</f>
        <v>69.231331123039126</v>
      </c>
      <c r="O255" s="45">
        <f t="shared" si="15"/>
        <v>5.1788769608691609E-3</v>
      </c>
    </row>
    <row r="256" spans="1:15">
      <c r="A256" s="56"/>
      <c r="B256">
        <v>2024</v>
      </c>
      <c r="C256">
        <v>4</v>
      </c>
      <c r="D256">
        <v>28</v>
      </c>
      <c r="E256">
        <v>60428</v>
      </c>
      <c r="F256">
        <v>3.8199999999999998E-2</v>
      </c>
      <c r="G256">
        <v>0.40279999999999999</v>
      </c>
      <c r="H256">
        <v>-5.2339999999999998E-2</v>
      </c>
      <c r="I256" s="36">
        <v>37</v>
      </c>
      <c r="J256" s="51">
        <f t="shared" si="13"/>
        <v>69.183999999999997</v>
      </c>
      <c r="L256" s="52">
        <f t="shared" si="14"/>
        <v>2024.325</v>
      </c>
      <c r="M256" s="51">
        <f t="shared" si="12"/>
        <v>69.236339999999998</v>
      </c>
      <c r="N256" s="51">
        <f>$S$51*POWER(E256,5)+ $S$52*POWER(E256,4) + $S$53*POWER(E256,3) + $S$54*POWER(E256,2) + $S$55*E256 +$S$56</f>
        <v>69.23124916665256</v>
      </c>
      <c r="O256" s="45">
        <f t="shared" si="15"/>
        <v>5.0908333474382061E-3</v>
      </c>
    </row>
    <row r="257" spans="1:15">
      <c r="A257" s="56"/>
      <c r="B257">
        <v>2024</v>
      </c>
      <c r="C257">
        <v>4</v>
      </c>
      <c r="D257">
        <v>29</v>
      </c>
      <c r="E257">
        <v>60429</v>
      </c>
      <c r="F257">
        <v>3.9300000000000002E-2</v>
      </c>
      <c r="G257">
        <v>0.40450000000000003</v>
      </c>
      <c r="H257">
        <v>-5.1970000000000002E-2</v>
      </c>
      <c r="I257" s="36">
        <v>37</v>
      </c>
      <c r="J257" s="51">
        <f t="shared" si="13"/>
        <v>69.183999999999997</v>
      </c>
      <c r="L257" s="52">
        <f t="shared" si="14"/>
        <v>2024.3277777777778</v>
      </c>
      <c r="M257" s="51">
        <f t="shared" si="12"/>
        <v>69.235969999999995</v>
      </c>
      <c r="N257" s="51">
        <f>$S$51*POWER(E257,5)+ $S$52*POWER(E257,4) + $S$53*POWER(E257,3) + $S$54*POWER(E257,2) + $S$55*E257 +$S$56</f>
        <v>69.231160907074809</v>
      </c>
      <c r="O257" s="45">
        <f t="shared" si="15"/>
        <v>4.8090929251856096E-3</v>
      </c>
    </row>
    <row r="258" spans="1:15">
      <c r="A258" s="56"/>
      <c r="B258">
        <v>2024</v>
      </c>
      <c r="C258">
        <v>4</v>
      </c>
      <c r="D258">
        <v>30</v>
      </c>
      <c r="E258">
        <v>60430</v>
      </c>
      <c r="F258">
        <v>4.0399999999999998E-2</v>
      </c>
      <c r="G258">
        <v>0.40620000000000001</v>
      </c>
      <c r="H258">
        <v>-5.151E-2</v>
      </c>
      <c r="I258" s="36">
        <v>37</v>
      </c>
      <c r="J258" s="51">
        <f t="shared" si="13"/>
        <v>69.183999999999997</v>
      </c>
      <c r="L258" s="52">
        <f t="shared" si="14"/>
        <v>2024.3305555555555</v>
      </c>
      <c r="M258" s="51">
        <f t="shared" ref="M258:M321" si="16">J258-H258</f>
        <v>69.235509999999991</v>
      </c>
      <c r="N258" s="51">
        <f>$S$51*POWER(E258,5)+ $S$52*POWER(E258,4) + $S$53*POWER(E258,3) + $S$54*POWER(E258,2) + $S$55*E258 +$S$56</f>
        <v>69.231066294945776</v>
      </c>
      <c r="O258" s="45">
        <f t="shared" si="15"/>
        <v>4.4437050542143197E-3</v>
      </c>
    </row>
    <row r="259" spans="1:15">
      <c r="A259" s="56"/>
      <c r="B259">
        <v>2024</v>
      </c>
      <c r="C259">
        <v>5</v>
      </c>
      <c r="D259">
        <v>1</v>
      </c>
      <c r="E259">
        <v>60431</v>
      </c>
      <c r="F259">
        <v>4.1500000000000002E-2</v>
      </c>
      <c r="G259">
        <v>0.4078</v>
      </c>
      <c r="H259">
        <v>-5.117E-2</v>
      </c>
      <c r="I259" s="36">
        <v>37</v>
      </c>
      <c r="J259" s="51">
        <f t="shared" ref="J259:J322" si="17">I259+32.184</f>
        <v>69.183999999999997</v>
      </c>
      <c r="L259" s="52">
        <f t="shared" ref="L259:L322" si="18">B259+((C259-1) + (D259-1)/30)/12</f>
        <v>2024.3333333333333</v>
      </c>
      <c r="M259" s="51">
        <f t="shared" si="16"/>
        <v>69.235169999999997</v>
      </c>
      <c r="N259" s="51">
        <f>$S$51*POWER(E259,5)+ $S$52*POWER(E259,4) + $S$53*POWER(E259,3) + $S$54*POWER(E259,2) + $S$55*E259 +$S$56</f>
        <v>69.230965279508382</v>
      </c>
      <c r="O259" s="45">
        <f t="shared" ref="O259:O322" si="19">M259-N259</f>
        <v>4.2047204916144665E-3</v>
      </c>
    </row>
    <row r="260" spans="1:15">
      <c r="A260" s="56"/>
      <c r="B260">
        <v>2024</v>
      </c>
      <c r="C260">
        <v>5</v>
      </c>
      <c r="D260">
        <v>2</v>
      </c>
      <c r="E260">
        <v>60432</v>
      </c>
      <c r="F260">
        <v>4.2700000000000002E-2</v>
      </c>
      <c r="G260">
        <v>0.40939999999999999</v>
      </c>
      <c r="H260">
        <v>-5.1119999999999999E-2</v>
      </c>
      <c r="I260" s="36">
        <v>37</v>
      </c>
      <c r="J260" s="51">
        <f t="shared" si="17"/>
        <v>69.183999999999997</v>
      </c>
      <c r="L260" s="52">
        <f t="shared" si="18"/>
        <v>2024.3361111111112</v>
      </c>
      <c r="M260" s="51">
        <f t="shared" si="16"/>
        <v>69.235119999999995</v>
      </c>
      <c r="N260" s="51">
        <f>$S$51*POWER(E260,5)+ $S$52*POWER(E260,4) + $S$53*POWER(E260,3) + $S$54*POWER(E260,2) + $S$55*E260 +$S$56</f>
        <v>69.230857810936868</v>
      </c>
      <c r="O260" s="45">
        <f t="shared" si="19"/>
        <v>4.2621890631266979E-3</v>
      </c>
    </row>
    <row r="261" spans="1:15">
      <c r="A261" s="56"/>
      <c r="B261">
        <v>2024</v>
      </c>
      <c r="C261">
        <v>5</v>
      </c>
      <c r="D261">
        <v>3</v>
      </c>
      <c r="E261">
        <v>60433</v>
      </c>
      <c r="F261">
        <v>4.3900000000000002E-2</v>
      </c>
      <c r="G261">
        <v>0.41099999999999998</v>
      </c>
      <c r="H261">
        <v>-5.142E-2</v>
      </c>
      <c r="I261" s="36">
        <v>37</v>
      </c>
      <c r="J261" s="51">
        <f t="shared" si="17"/>
        <v>69.183999999999997</v>
      </c>
      <c r="L261" s="52">
        <f t="shared" si="18"/>
        <v>2024.338888888889</v>
      </c>
      <c r="M261" s="51">
        <f t="shared" si="16"/>
        <v>69.235419999999991</v>
      </c>
      <c r="N261" s="51">
        <f>$S$51*POWER(E261,5)+ $S$52*POWER(E261,4) + $S$53*POWER(E261,3) + $S$54*POWER(E261,2) + $S$55*E261 +$S$56</f>
        <v>69.230743839405477</v>
      </c>
      <c r="O261" s="45">
        <f t="shared" si="19"/>
        <v>4.6761605945135898E-3</v>
      </c>
    </row>
    <row r="262" spans="1:15">
      <c r="A262" s="56"/>
      <c r="B262">
        <v>2024</v>
      </c>
      <c r="C262">
        <v>5</v>
      </c>
      <c r="D262">
        <v>4</v>
      </c>
      <c r="E262">
        <v>60434</v>
      </c>
      <c r="F262">
        <v>4.5199999999999997E-2</v>
      </c>
      <c r="G262">
        <v>0.41260000000000002</v>
      </c>
      <c r="H262">
        <v>-5.1920000000000001E-2</v>
      </c>
      <c r="I262" s="36">
        <v>37</v>
      </c>
      <c r="J262" s="51">
        <f t="shared" si="17"/>
        <v>69.183999999999997</v>
      </c>
      <c r="L262" s="52">
        <f t="shared" si="18"/>
        <v>2024.3416666666667</v>
      </c>
      <c r="M262" s="51">
        <f t="shared" si="16"/>
        <v>69.235919999999993</v>
      </c>
      <c r="N262" s="51">
        <f>$S$51*POWER(E262,5)+ $S$52*POWER(E262,4) + $S$53*POWER(E262,3) + $S$54*POWER(E262,2) + $S$55*E262 +$S$56</f>
        <v>69.230623312294483</v>
      </c>
      <c r="O262" s="45">
        <f t="shared" si="19"/>
        <v>5.2966877055098394E-3</v>
      </c>
    </row>
    <row r="263" spans="1:15">
      <c r="A263" s="56"/>
      <c r="B263">
        <v>2024</v>
      </c>
      <c r="C263">
        <v>5</v>
      </c>
      <c r="D263">
        <v>5</v>
      </c>
      <c r="E263">
        <v>60435</v>
      </c>
      <c r="F263">
        <v>4.6399999999999997E-2</v>
      </c>
      <c r="G263">
        <v>0.41420000000000001</v>
      </c>
      <c r="H263">
        <v>-5.2639999999999999E-2</v>
      </c>
      <c r="I263" s="36">
        <v>37</v>
      </c>
      <c r="J263" s="51">
        <f t="shared" si="17"/>
        <v>69.183999999999997</v>
      </c>
      <c r="L263" s="52">
        <f t="shared" si="18"/>
        <v>2024.3444444444444</v>
      </c>
      <c r="M263" s="51">
        <f t="shared" si="16"/>
        <v>69.236639999999994</v>
      </c>
      <c r="N263" s="51">
        <f>$S$51*POWER(E263,5)+ $S$52*POWER(E263,4) + $S$53*POWER(E263,3) + $S$54*POWER(E263,2) + $S$55*E263 +$S$56</f>
        <v>69.230496182106435</v>
      </c>
      <c r="O263" s="45">
        <f t="shared" si="19"/>
        <v>6.1438178935588894E-3</v>
      </c>
    </row>
    <row r="264" spans="1:15">
      <c r="A264" s="56"/>
      <c r="B264">
        <v>2024</v>
      </c>
      <c r="C264">
        <v>5</v>
      </c>
      <c r="D264">
        <v>6</v>
      </c>
      <c r="E264">
        <v>60436</v>
      </c>
      <c r="F264">
        <v>4.7699999999999999E-2</v>
      </c>
      <c r="G264">
        <v>0.41570000000000001</v>
      </c>
      <c r="H264">
        <v>-5.3379999999999997E-2</v>
      </c>
      <c r="I264" s="36">
        <v>37</v>
      </c>
      <c r="J264" s="51">
        <f t="shared" si="17"/>
        <v>69.183999999999997</v>
      </c>
      <c r="L264" s="52">
        <f t="shared" si="18"/>
        <v>2024.3472222222222</v>
      </c>
      <c r="M264" s="51">
        <f t="shared" si="16"/>
        <v>69.237380000000002</v>
      </c>
      <c r="N264" s="51">
        <f>$S$51*POWER(E264,5)+ $S$52*POWER(E264,4) + $S$53*POWER(E264,3) + $S$54*POWER(E264,2) + $S$55*E264 +$S$56</f>
        <v>69.230362396221608</v>
      </c>
      <c r="O264" s="45">
        <f t="shared" si="19"/>
        <v>7.0176037783937772E-3</v>
      </c>
    </row>
    <row r="265" spans="1:15">
      <c r="A265" s="56"/>
      <c r="B265">
        <v>2024</v>
      </c>
      <c r="C265">
        <v>5</v>
      </c>
      <c r="D265">
        <v>7</v>
      </c>
      <c r="E265">
        <v>60437</v>
      </c>
      <c r="F265">
        <v>4.9000000000000002E-2</v>
      </c>
      <c r="G265">
        <v>0.41720000000000002</v>
      </c>
      <c r="H265">
        <v>-5.4019999999999999E-2</v>
      </c>
      <c r="I265" s="36">
        <v>37</v>
      </c>
      <c r="J265" s="51">
        <f t="shared" si="17"/>
        <v>69.183999999999997</v>
      </c>
      <c r="L265" s="52">
        <f t="shared" si="18"/>
        <v>2024.35</v>
      </c>
      <c r="M265" s="51">
        <f t="shared" si="16"/>
        <v>69.238019999999992</v>
      </c>
      <c r="N265" s="51">
        <f>$S$51*POWER(E265,5)+ $S$52*POWER(E265,4) + $S$53*POWER(E265,3) + $S$54*POWER(E265,2) + $S$55*E265 +$S$56</f>
        <v>69.23022190714255</v>
      </c>
      <c r="O265" s="45">
        <f t="shared" si="19"/>
        <v>7.7980928574419295E-3</v>
      </c>
    </row>
    <row r="266" spans="1:15">
      <c r="A266" s="56"/>
      <c r="B266">
        <v>2024</v>
      </c>
      <c r="C266">
        <v>5</v>
      </c>
      <c r="D266">
        <v>8</v>
      </c>
      <c r="E266">
        <v>60438</v>
      </c>
      <c r="F266">
        <v>5.0299999999999997E-2</v>
      </c>
      <c r="G266">
        <v>0.41870000000000002</v>
      </c>
      <c r="H266">
        <v>-5.4350000000000002E-2</v>
      </c>
      <c r="I266" s="36">
        <v>37</v>
      </c>
      <c r="J266" s="51">
        <f t="shared" si="17"/>
        <v>69.183999999999997</v>
      </c>
      <c r="L266" s="52">
        <f t="shared" si="18"/>
        <v>2024.3527777777779</v>
      </c>
      <c r="M266" s="51">
        <f t="shared" si="16"/>
        <v>69.238349999999997</v>
      </c>
      <c r="N266" s="51">
        <f>$S$51*POWER(E266,5)+ $S$52*POWER(E266,4) + $S$53*POWER(E266,3) + $S$54*POWER(E266,2) + $S$55*E266 +$S$56</f>
        <v>69.230074663180858</v>
      </c>
      <c r="O266" s="45">
        <f t="shared" si="19"/>
        <v>8.2753368191390564E-3</v>
      </c>
    </row>
    <row r="267" spans="1:15">
      <c r="A267" s="56"/>
      <c r="B267">
        <v>2024</v>
      </c>
      <c r="C267">
        <v>5</v>
      </c>
      <c r="D267">
        <v>9</v>
      </c>
      <c r="E267">
        <v>60439</v>
      </c>
      <c r="F267">
        <v>5.1700000000000003E-2</v>
      </c>
      <c r="G267">
        <v>0.42020000000000002</v>
      </c>
      <c r="H267">
        <v>-5.432E-2</v>
      </c>
      <c r="I267" s="36">
        <v>37</v>
      </c>
      <c r="J267" s="51">
        <f t="shared" si="17"/>
        <v>69.183999999999997</v>
      </c>
      <c r="L267" s="52">
        <f t="shared" si="18"/>
        <v>2024.3555555555556</v>
      </c>
      <c r="M267" s="51">
        <f t="shared" si="16"/>
        <v>69.238320000000002</v>
      </c>
      <c r="N267" s="51">
        <f>$S$51*POWER(E267,5)+ $S$52*POWER(E267,4) + $S$53*POWER(E267,3) + $S$54*POWER(E267,2) + $S$55*E267 +$S$56</f>
        <v>69.229920614510775</v>
      </c>
      <c r="O267" s="45">
        <f t="shared" si="19"/>
        <v>8.3993854892270292E-3</v>
      </c>
    </row>
    <row r="268" spans="1:15">
      <c r="A268" s="56"/>
      <c r="B268">
        <v>2024</v>
      </c>
      <c r="C268">
        <v>5</v>
      </c>
      <c r="D268">
        <v>10</v>
      </c>
      <c r="E268">
        <v>60440</v>
      </c>
      <c r="F268">
        <v>5.3100000000000001E-2</v>
      </c>
      <c r="G268">
        <v>0.42159999999999997</v>
      </c>
      <c r="H268">
        <v>-5.4010000000000002E-2</v>
      </c>
      <c r="I268" s="36">
        <v>37</v>
      </c>
      <c r="J268" s="51">
        <f t="shared" si="17"/>
        <v>69.183999999999997</v>
      </c>
      <c r="L268" s="52">
        <f t="shared" si="18"/>
        <v>2024.3583333333333</v>
      </c>
      <c r="M268" s="51">
        <f t="shared" si="16"/>
        <v>69.238010000000003</v>
      </c>
      <c r="N268" s="51">
        <f>$S$51*POWER(E268,5)+ $S$52*POWER(E268,4) + $S$53*POWER(E268,3) + $S$54*POWER(E268,2) + $S$55*E268 +$S$56</f>
        <v>69.229759709909558</v>
      </c>
      <c r="O268" s="45">
        <f t="shared" si="19"/>
        <v>8.2502900904444232E-3</v>
      </c>
    </row>
    <row r="269" spans="1:15">
      <c r="A269" s="56"/>
      <c r="B269">
        <v>2024</v>
      </c>
      <c r="C269">
        <v>5</v>
      </c>
      <c r="D269">
        <v>11</v>
      </c>
      <c r="E269">
        <v>60441</v>
      </c>
      <c r="F269">
        <v>5.45E-2</v>
      </c>
      <c r="G269">
        <v>0.42309999999999998</v>
      </c>
      <c r="H269">
        <v>-5.3490000000000003E-2</v>
      </c>
      <c r="I269" s="36">
        <v>37</v>
      </c>
      <c r="J269" s="51">
        <f t="shared" si="17"/>
        <v>69.183999999999997</v>
      </c>
      <c r="L269" s="52">
        <f t="shared" si="18"/>
        <v>2024.3611111111111</v>
      </c>
      <c r="M269" s="51">
        <f t="shared" si="16"/>
        <v>69.237489999999994</v>
      </c>
      <c r="N269" s="51">
        <f>$S$51*POWER(E269,5)+ $S$52*POWER(E269,4) + $S$53*POWER(E269,3) + $S$54*POWER(E269,2) + $S$55*E269 +$S$56</f>
        <v>69.229591901414096</v>
      </c>
      <c r="O269" s="45">
        <f t="shared" si="19"/>
        <v>7.8980985858976283E-3</v>
      </c>
    </row>
    <row r="270" spans="1:15">
      <c r="A270" s="56"/>
      <c r="B270">
        <v>2024</v>
      </c>
      <c r="C270">
        <v>5</v>
      </c>
      <c r="D270">
        <v>12</v>
      </c>
      <c r="E270">
        <v>60442</v>
      </c>
      <c r="F270">
        <v>5.5899999999999998E-2</v>
      </c>
      <c r="G270">
        <v>0.42449999999999999</v>
      </c>
      <c r="H270">
        <v>-5.2850000000000001E-2</v>
      </c>
      <c r="I270" s="36">
        <v>37</v>
      </c>
      <c r="J270" s="51">
        <f t="shared" si="17"/>
        <v>69.183999999999997</v>
      </c>
      <c r="L270" s="52">
        <f t="shared" si="18"/>
        <v>2024.3638888888888</v>
      </c>
      <c r="M270" s="51">
        <f t="shared" si="16"/>
        <v>69.236850000000004</v>
      </c>
      <c r="N270" s="51">
        <f>$S$51*POWER(E270,5)+ $S$52*POWER(E270,4) + $S$53*POWER(E270,3) + $S$54*POWER(E270,2) + $S$55*E270 +$S$56</f>
        <v>69.229417136870325</v>
      </c>
      <c r="O270" s="45">
        <f t="shared" si="19"/>
        <v>7.4328631296793901E-3</v>
      </c>
    </row>
    <row r="271" spans="1:15">
      <c r="A271" s="56"/>
      <c r="B271">
        <v>2024</v>
      </c>
      <c r="C271">
        <v>5</v>
      </c>
      <c r="D271">
        <v>13</v>
      </c>
      <c r="E271">
        <v>60443</v>
      </c>
      <c r="F271">
        <v>5.7299999999999997E-2</v>
      </c>
      <c r="G271">
        <v>0.4259</v>
      </c>
      <c r="H271">
        <v>-5.2200000000000003E-2</v>
      </c>
      <c r="I271" s="36">
        <v>37</v>
      </c>
      <c r="J271" s="51">
        <f t="shared" si="17"/>
        <v>69.183999999999997</v>
      </c>
      <c r="L271" s="52">
        <f t="shared" si="18"/>
        <v>2024.3666666666666</v>
      </c>
      <c r="M271" s="51">
        <f t="shared" si="16"/>
        <v>69.236199999999997</v>
      </c>
      <c r="N271" s="51">
        <f>$S$51*POWER(E271,5)+ $S$52*POWER(E271,4) + $S$53*POWER(E271,3) + $S$54*POWER(E271,2) + $S$55*E271 +$S$56</f>
        <v>69.229235365986824</v>
      </c>
      <c r="O271" s="45">
        <f t="shared" si="19"/>
        <v>6.9646340131725992E-3</v>
      </c>
    </row>
    <row r="272" spans="1:15">
      <c r="A272" s="56"/>
      <c r="B272">
        <v>2024</v>
      </c>
      <c r="C272">
        <v>5</v>
      </c>
      <c r="D272">
        <v>14</v>
      </c>
      <c r="E272">
        <v>60444</v>
      </c>
      <c r="F272">
        <v>5.8799999999999998E-2</v>
      </c>
      <c r="G272">
        <v>0.42720000000000002</v>
      </c>
      <c r="H272">
        <v>-5.1630000000000002E-2</v>
      </c>
      <c r="I272" s="36">
        <v>37</v>
      </c>
      <c r="J272" s="51">
        <f t="shared" si="17"/>
        <v>69.183999999999997</v>
      </c>
      <c r="L272" s="52">
        <f t="shared" si="18"/>
        <v>2024.3694444444445</v>
      </c>
      <c r="M272" s="51">
        <f t="shared" si="16"/>
        <v>69.23563</v>
      </c>
      <c r="N272" s="51">
        <f>$S$51*POWER(E272,5)+ $S$52*POWER(E272,4) + $S$53*POWER(E272,3) + $S$54*POWER(E272,2) + $S$55*E272 +$S$56</f>
        <v>69.229046540334821</v>
      </c>
      <c r="O272" s="45">
        <f t="shared" si="19"/>
        <v>6.5834596651797028E-3</v>
      </c>
    </row>
    <row r="273" spans="1:15">
      <c r="A273" s="56"/>
      <c r="B273">
        <v>2024</v>
      </c>
      <c r="C273">
        <v>5</v>
      </c>
      <c r="D273">
        <v>15</v>
      </c>
      <c r="E273">
        <v>60445</v>
      </c>
      <c r="F273">
        <v>6.0299999999999999E-2</v>
      </c>
      <c r="G273">
        <v>0.42849999999999999</v>
      </c>
      <c r="H273">
        <v>-5.1180000000000003E-2</v>
      </c>
      <c r="I273" s="36">
        <v>37</v>
      </c>
      <c r="J273" s="51">
        <f t="shared" si="17"/>
        <v>69.183999999999997</v>
      </c>
      <c r="L273" s="52">
        <f t="shared" si="18"/>
        <v>2024.3722222222223</v>
      </c>
      <c r="M273" s="51">
        <f t="shared" si="16"/>
        <v>69.23518</v>
      </c>
      <c r="N273" s="51">
        <f>$S$51*POWER(E273,5)+ $S$52*POWER(E273,4) + $S$53*POWER(E273,3) + $S$54*POWER(E273,2) + $S$55*E273 +$S$56</f>
        <v>69.228850607760251</v>
      </c>
      <c r="O273" s="45">
        <f t="shared" si="19"/>
        <v>6.3293922397491542E-3</v>
      </c>
    </row>
    <row r="274" spans="1:15">
      <c r="A274" s="56"/>
      <c r="B274">
        <v>2024</v>
      </c>
      <c r="C274">
        <v>5</v>
      </c>
      <c r="D274">
        <v>16</v>
      </c>
      <c r="E274">
        <v>60446</v>
      </c>
      <c r="F274">
        <v>6.1800000000000001E-2</v>
      </c>
      <c r="G274">
        <v>0.4299</v>
      </c>
      <c r="H274">
        <v>-5.0909999999999997E-2</v>
      </c>
      <c r="I274" s="36">
        <v>37</v>
      </c>
      <c r="J274" s="51">
        <f t="shared" si="17"/>
        <v>69.183999999999997</v>
      </c>
      <c r="L274" s="52">
        <f t="shared" si="18"/>
        <v>2024.375</v>
      </c>
      <c r="M274" s="51">
        <f t="shared" si="16"/>
        <v>69.234909999999999</v>
      </c>
      <c r="N274" s="51">
        <f>$S$51*POWER(E274,5)+ $S$52*POWER(E274,4) + $S$53*POWER(E274,3) + $S$54*POWER(E274,2) + $S$55*E274 +$S$56</f>
        <v>69.228647520765662</v>
      </c>
      <c r="O274" s="45">
        <f t="shared" si="19"/>
        <v>6.2624792343370927E-3</v>
      </c>
    </row>
    <row r="275" spans="1:15">
      <c r="A275" s="56"/>
      <c r="B275">
        <v>2024</v>
      </c>
      <c r="C275">
        <v>5</v>
      </c>
      <c r="D275">
        <v>17</v>
      </c>
      <c r="E275">
        <v>60447</v>
      </c>
      <c r="F275">
        <v>6.3299999999999995E-2</v>
      </c>
      <c r="G275">
        <v>0.43109999999999998</v>
      </c>
      <c r="H275">
        <v>-5.0720000000000001E-2</v>
      </c>
      <c r="I275" s="36">
        <v>37</v>
      </c>
      <c r="J275" s="51">
        <f t="shared" si="17"/>
        <v>69.183999999999997</v>
      </c>
      <c r="L275" s="52">
        <f t="shared" si="18"/>
        <v>2024.3777777777777</v>
      </c>
      <c r="M275" s="51">
        <f t="shared" si="16"/>
        <v>69.234719999999996</v>
      </c>
      <c r="N275" s="51">
        <f>$S$51*POWER(E275,5)+ $S$52*POWER(E275,4) + $S$53*POWER(E275,3) + $S$54*POWER(E275,2) + $S$55*E275 +$S$56</f>
        <v>69.228437225334346</v>
      </c>
      <c r="O275" s="45">
        <f t="shared" si="19"/>
        <v>6.2827746656495265E-3</v>
      </c>
    </row>
    <row r="276" spans="1:15">
      <c r="A276" s="56"/>
      <c r="B276">
        <v>2024</v>
      </c>
      <c r="C276">
        <v>5</v>
      </c>
      <c r="D276">
        <v>18</v>
      </c>
      <c r="E276">
        <v>60448</v>
      </c>
      <c r="F276">
        <v>6.4899999999999999E-2</v>
      </c>
      <c r="G276">
        <v>0.43240000000000001</v>
      </c>
      <c r="H276">
        <v>-5.0689999999999999E-2</v>
      </c>
      <c r="I276" s="36">
        <v>37</v>
      </c>
      <c r="J276" s="51">
        <f t="shared" si="17"/>
        <v>69.183999999999997</v>
      </c>
      <c r="L276" s="52">
        <f t="shared" si="18"/>
        <v>2024.3805555555555</v>
      </c>
      <c r="M276" s="51">
        <f t="shared" si="16"/>
        <v>69.234690000000001</v>
      </c>
      <c r="N276" s="51">
        <f>$S$51*POWER(E276,5)+ $S$52*POWER(E276,4) + $S$53*POWER(E276,3) + $S$54*POWER(E276,2) + $S$55*E276 +$S$56</f>
        <v>69.228219673968852</v>
      </c>
      <c r="O276" s="45">
        <f t="shared" si="19"/>
        <v>6.470326031148943E-3</v>
      </c>
    </row>
    <row r="277" spans="1:15">
      <c r="A277" s="56"/>
      <c r="B277">
        <v>2024</v>
      </c>
      <c r="C277">
        <v>5</v>
      </c>
      <c r="D277">
        <v>19</v>
      </c>
      <c r="E277">
        <v>60449</v>
      </c>
      <c r="F277">
        <v>6.6400000000000001E-2</v>
      </c>
      <c r="G277">
        <v>0.43359999999999999</v>
      </c>
      <c r="H277">
        <v>-5.0680000000000003E-2</v>
      </c>
      <c r="I277" s="36">
        <v>37</v>
      </c>
      <c r="J277" s="51">
        <f t="shared" si="17"/>
        <v>69.183999999999997</v>
      </c>
      <c r="L277" s="52">
        <f t="shared" si="18"/>
        <v>2024.3833333333334</v>
      </c>
      <c r="M277" s="51">
        <f t="shared" si="16"/>
        <v>69.234679999999997</v>
      </c>
      <c r="N277" s="51">
        <f>$S$51*POWER(E277,5)+ $S$52*POWER(E277,4) + $S$53*POWER(E277,3) + $S$54*POWER(E277,2) + $S$55*E277 +$S$56</f>
        <v>69.227994815912098</v>
      </c>
      <c r="O277" s="45">
        <f t="shared" si="19"/>
        <v>6.6851840878996427E-3</v>
      </c>
    </row>
    <row r="278" spans="1:15">
      <c r="A278" s="56"/>
      <c r="B278">
        <v>2024</v>
      </c>
      <c r="C278">
        <v>5</v>
      </c>
      <c r="D278">
        <v>20</v>
      </c>
      <c r="E278">
        <v>60450</v>
      </c>
      <c r="F278">
        <v>6.8000000000000005E-2</v>
      </c>
      <c r="G278">
        <v>0.43480000000000002</v>
      </c>
      <c r="H278">
        <v>-5.0680000000000003E-2</v>
      </c>
      <c r="I278" s="36">
        <v>37</v>
      </c>
      <c r="J278" s="51">
        <f t="shared" si="17"/>
        <v>69.183999999999997</v>
      </c>
      <c r="L278" s="52">
        <f t="shared" si="18"/>
        <v>2024.3861111111112</v>
      </c>
      <c r="M278" s="51">
        <f t="shared" si="16"/>
        <v>69.234679999999997</v>
      </c>
      <c r="N278" s="51">
        <f>$S$51*POWER(E278,5)+ $S$52*POWER(E278,4) + $S$53*POWER(E278,3) + $S$54*POWER(E278,2) + $S$55*E278 +$S$56</f>
        <v>69.227762600872666</v>
      </c>
      <c r="O278" s="45">
        <f t="shared" si="19"/>
        <v>6.9173991273316915E-3</v>
      </c>
    </row>
    <row r="279" spans="1:15">
      <c r="A279" s="56"/>
      <c r="B279">
        <v>2024</v>
      </c>
      <c r="C279">
        <v>5</v>
      </c>
      <c r="D279">
        <v>21</v>
      </c>
      <c r="E279">
        <v>60451</v>
      </c>
      <c r="F279">
        <v>6.9599999999999995E-2</v>
      </c>
      <c r="G279">
        <v>0.436</v>
      </c>
      <c r="H279">
        <v>-5.0639999999999998E-2</v>
      </c>
      <c r="I279" s="36">
        <v>37</v>
      </c>
      <c r="J279" s="51">
        <f t="shared" si="17"/>
        <v>69.183999999999997</v>
      </c>
      <c r="L279" s="52">
        <f t="shared" si="18"/>
        <v>2024.3888888888889</v>
      </c>
      <c r="M279" s="51">
        <f t="shared" si="16"/>
        <v>69.234639999999999</v>
      </c>
      <c r="N279" s="51">
        <f>$S$51*POWER(E279,5)+ $S$52*POWER(E279,4) + $S$53*POWER(E279,3) + $S$54*POWER(E279,2) + $S$55*E279 +$S$56</f>
        <v>69.227522978559136</v>
      </c>
      <c r="O279" s="45">
        <f t="shared" si="19"/>
        <v>7.1170214408624588E-3</v>
      </c>
    </row>
    <row r="280" spans="1:15">
      <c r="A280" s="56"/>
      <c r="B280">
        <v>2024</v>
      </c>
      <c r="C280">
        <v>5</v>
      </c>
      <c r="D280">
        <v>22</v>
      </c>
      <c r="E280">
        <v>60452</v>
      </c>
      <c r="F280">
        <v>7.1199999999999999E-2</v>
      </c>
      <c r="G280">
        <v>0.43719999999999998</v>
      </c>
      <c r="H280">
        <v>-5.049E-2</v>
      </c>
      <c r="I280" s="36">
        <v>37</v>
      </c>
      <c r="J280" s="51">
        <f t="shared" si="17"/>
        <v>69.183999999999997</v>
      </c>
      <c r="L280" s="52">
        <f t="shared" si="18"/>
        <v>2024.3916666666667</v>
      </c>
      <c r="M280" s="51">
        <f t="shared" si="16"/>
        <v>69.234489999999994</v>
      </c>
      <c r="N280" s="51">
        <f>$S$51*POWER(E280,5)+ $S$52*POWER(E280,4) + $S$53*POWER(E280,3) + $S$54*POWER(E280,2) + $S$55*E280 +$S$56</f>
        <v>69.227275899611413</v>
      </c>
      <c r="O280" s="45">
        <f t="shared" si="19"/>
        <v>7.2141003885803912E-3</v>
      </c>
    </row>
    <row r="281" spans="1:15">
      <c r="A281" s="56"/>
      <c r="B281">
        <v>2024</v>
      </c>
      <c r="C281">
        <v>5</v>
      </c>
      <c r="D281">
        <v>23</v>
      </c>
      <c r="E281">
        <v>60453</v>
      </c>
      <c r="F281">
        <v>7.2900000000000006E-2</v>
      </c>
      <c r="G281">
        <v>0.43830000000000002</v>
      </c>
      <c r="H281">
        <v>-5.0189999999999999E-2</v>
      </c>
      <c r="I281" s="36">
        <v>37</v>
      </c>
      <c r="J281" s="51">
        <f t="shared" si="17"/>
        <v>69.183999999999997</v>
      </c>
      <c r="L281" s="52">
        <f t="shared" si="18"/>
        <v>2024.3944444444444</v>
      </c>
      <c r="M281" s="51">
        <f t="shared" si="16"/>
        <v>69.234189999999998</v>
      </c>
      <c r="N281" s="51">
        <f>$S$51*POWER(E281,5)+ $S$52*POWER(E281,4) + $S$53*POWER(E281,3) + $S$54*POWER(E281,2) + $S$55*E281 +$S$56</f>
        <v>69.227021312806755</v>
      </c>
      <c r="O281" s="45">
        <f t="shared" si="19"/>
        <v>7.1686871932428176E-3</v>
      </c>
    </row>
    <row r="282" spans="1:15">
      <c r="A282" s="56"/>
      <c r="B282">
        <v>2024</v>
      </c>
      <c r="C282">
        <v>5</v>
      </c>
      <c r="D282">
        <v>24</v>
      </c>
      <c r="E282">
        <v>60454</v>
      </c>
      <c r="F282">
        <v>7.4499999999999997E-2</v>
      </c>
      <c r="G282">
        <v>0.43940000000000001</v>
      </c>
      <c r="H282">
        <v>-4.9759999999999999E-2</v>
      </c>
      <c r="I282" s="36">
        <v>37</v>
      </c>
      <c r="J282" s="51">
        <f t="shared" si="17"/>
        <v>69.183999999999997</v>
      </c>
      <c r="L282" s="52">
        <f t="shared" si="18"/>
        <v>2024.3972222222221</v>
      </c>
      <c r="M282" s="51">
        <f t="shared" si="16"/>
        <v>69.233760000000004</v>
      </c>
      <c r="N282" s="51">
        <f>$S$51*POWER(E282,5)+ $S$52*POWER(E282,4) + $S$53*POWER(E282,3) + $S$54*POWER(E282,2) + $S$55*E282 +$S$56</f>
        <v>69.226759167388082</v>
      </c>
      <c r="O282" s="45">
        <f t="shared" si="19"/>
        <v>7.000832611922192E-3</v>
      </c>
    </row>
    <row r="283" spans="1:15">
      <c r="A283" s="56"/>
      <c r="B283">
        <v>2024</v>
      </c>
      <c r="C283">
        <v>5</v>
      </c>
      <c r="D283">
        <v>25</v>
      </c>
      <c r="E283">
        <v>60455</v>
      </c>
      <c r="F283">
        <v>7.6200000000000004E-2</v>
      </c>
      <c r="G283">
        <v>0.4405</v>
      </c>
      <c r="H283">
        <v>-4.9169999999999998E-2</v>
      </c>
      <c r="I283" s="36">
        <v>37</v>
      </c>
      <c r="J283" s="51">
        <f t="shared" si="17"/>
        <v>69.183999999999997</v>
      </c>
      <c r="L283" s="52">
        <f t="shared" si="18"/>
        <v>2024.4</v>
      </c>
      <c r="M283" s="51">
        <f t="shared" si="16"/>
        <v>69.233170000000001</v>
      </c>
      <c r="N283" s="51">
        <f>$S$51*POWER(E283,5)+ $S$52*POWER(E283,4) + $S$53*POWER(E283,3) + $S$54*POWER(E283,2) + $S$55*E283 +$S$56</f>
        <v>69.226489414460957</v>
      </c>
      <c r="O283" s="45">
        <f t="shared" si="19"/>
        <v>6.6805855390441593E-3</v>
      </c>
    </row>
    <row r="284" spans="1:15">
      <c r="A284" s="56"/>
      <c r="B284">
        <v>2024</v>
      </c>
      <c r="C284">
        <v>5</v>
      </c>
      <c r="D284">
        <v>26</v>
      </c>
      <c r="E284">
        <v>60456</v>
      </c>
      <c r="F284">
        <v>7.7899999999999997E-2</v>
      </c>
      <c r="G284">
        <v>0.4415</v>
      </c>
      <c r="H284">
        <v>-4.8500000000000001E-2</v>
      </c>
      <c r="I284" s="36">
        <v>37</v>
      </c>
      <c r="J284" s="51">
        <f t="shared" si="17"/>
        <v>69.183999999999997</v>
      </c>
      <c r="L284" s="52">
        <f t="shared" si="18"/>
        <v>2024.4027777777778</v>
      </c>
      <c r="M284" s="51">
        <f t="shared" si="16"/>
        <v>69.232500000000002</v>
      </c>
      <c r="N284" s="51">
        <f>$S$51*POWER(E284,5)+ $S$52*POWER(E284,4) + $S$53*POWER(E284,3) + $S$54*POWER(E284,2) + $S$55*E284 +$S$56</f>
        <v>69.226212004199624</v>
      </c>
      <c r="O284" s="45">
        <f t="shared" si="19"/>
        <v>6.2879958003776437E-3</v>
      </c>
    </row>
    <row r="285" spans="1:15">
      <c r="A285" s="56"/>
      <c r="B285">
        <v>2024</v>
      </c>
      <c r="C285">
        <v>5</v>
      </c>
      <c r="D285">
        <v>27</v>
      </c>
      <c r="E285">
        <v>60457</v>
      </c>
      <c r="F285">
        <v>7.9600000000000004E-2</v>
      </c>
      <c r="G285">
        <v>0.44259999999999999</v>
      </c>
      <c r="H285">
        <v>-4.7800000000000002E-2</v>
      </c>
      <c r="I285" s="36">
        <v>37</v>
      </c>
      <c r="J285" s="51">
        <f t="shared" si="17"/>
        <v>69.183999999999997</v>
      </c>
      <c r="L285" s="52">
        <f t="shared" si="18"/>
        <v>2024.4055555555556</v>
      </c>
      <c r="M285" s="51">
        <f t="shared" si="16"/>
        <v>69.231799999999993</v>
      </c>
      <c r="N285" s="51">
        <f>$S$51*POWER(E285,5)+ $S$52*POWER(E285,4) + $S$53*POWER(E285,3) + $S$54*POWER(E285,2) + $S$55*E285 +$S$56</f>
        <v>69.225926883984357</v>
      </c>
      <c r="O285" s="45">
        <f t="shared" si="19"/>
        <v>5.87311601563556E-3</v>
      </c>
    </row>
    <row r="286" spans="1:15">
      <c r="A286" s="56"/>
      <c r="B286">
        <v>2024</v>
      </c>
      <c r="C286">
        <v>5</v>
      </c>
      <c r="D286">
        <v>28</v>
      </c>
      <c r="E286">
        <v>60458</v>
      </c>
      <c r="F286">
        <v>8.1299999999999997E-2</v>
      </c>
      <c r="G286">
        <v>0.44359999999999999</v>
      </c>
      <c r="H286">
        <v>-4.7230000000000001E-2</v>
      </c>
      <c r="I286" s="36">
        <v>37</v>
      </c>
      <c r="J286" s="51">
        <f t="shared" si="17"/>
        <v>69.183999999999997</v>
      </c>
      <c r="L286" s="52">
        <f t="shared" si="18"/>
        <v>2024.4083333333333</v>
      </c>
      <c r="M286" s="51">
        <f t="shared" si="16"/>
        <v>69.231229999999996</v>
      </c>
      <c r="N286" s="51">
        <f>$S$51*POWER(E286,5)+ $S$52*POWER(E286,4) + $S$53*POWER(E286,3) + $S$54*POWER(E286,2) + $S$55*E286 +$S$56</f>
        <v>69.225634005852044</v>
      </c>
      <c r="O286" s="45">
        <f t="shared" si="19"/>
        <v>5.5959941479528652E-3</v>
      </c>
    </row>
    <row r="287" spans="1:15">
      <c r="A287" s="56"/>
      <c r="B287">
        <v>2024</v>
      </c>
      <c r="C287">
        <v>5</v>
      </c>
      <c r="D287">
        <v>29</v>
      </c>
      <c r="E287">
        <v>60459</v>
      </c>
      <c r="F287">
        <v>8.3000000000000004E-2</v>
      </c>
      <c r="G287">
        <v>0.44450000000000001</v>
      </c>
      <c r="H287">
        <v>-4.691E-2</v>
      </c>
      <c r="I287" s="36">
        <v>37</v>
      </c>
      <c r="J287" s="51">
        <f t="shared" si="17"/>
        <v>69.183999999999997</v>
      </c>
      <c r="L287" s="52">
        <f t="shared" si="18"/>
        <v>2024.411111111111</v>
      </c>
      <c r="M287" s="51">
        <f t="shared" si="16"/>
        <v>69.230909999999994</v>
      </c>
      <c r="N287" s="51">
        <f>$S$51*POWER(E287,5)+ $S$52*POWER(E287,4) + $S$53*POWER(E287,3) + $S$54*POWER(E287,2) + $S$55*E287 +$S$56</f>
        <v>69.225333319511265</v>
      </c>
      <c r="O287" s="45">
        <f t="shared" si="19"/>
        <v>5.5766804887298349E-3</v>
      </c>
    </row>
    <row r="288" spans="1:15">
      <c r="A288" s="56"/>
      <c r="B288">
        <v>2024</v>
      </c>
      <c r="C288">
        <v>5</v>
      </c>
      <c r="D288">
        <v>30</v>
      </c>
      <c r="E288">
        <v>60460</v>
      </c>
      <c r="F288">
        <v>8.48E-2</v>
      </c>
      <c r="G288">
        <v>0.44550000000000001</v>
      </c>
      <c r="H288">
        <v>-4.6760000000000003E-2</v>
      </c>
      <c r="I288" s="36">
        <v>37</v>
      </c>
      <c r="J288" s="51">
        <f t="shared" si="17"/>
        <v>69.183999999999997</v>
      </c>
      <c r="L288" s="52">
        <f t="shared" si="18"/>
        <v>2024.4138888888888</v>
      </c>
      <c r="M288" s="51">
        <f t="shared" si="16"/>
        <v>69.230760000000004</v>
      </c>
      <c r="N288" s="51">
        <f>$S$51*POWER(E288,5)+ $S$52*POWER(E288,4) + $S$53*POWER(E288,3) + $S$54*POWER(E288,2) + $S$55*E288 +$S$56</f>
        <v>69.225024774670601</v>
      </c>
      <c r="O288" s="45">
        <f t="shared" si="19"/>
        <v>5.7352253294027378E-3</v>
      </c>
    </row>
    <row r="289" spans="1:15">
      <c r="A289" s="56"/>
      <c r="B289">
        <v>2024</v>
      </c>
      <c r="C289">
        <v>5</v>
      </c>
      <c r="D289">
        <v>31</v>
      </c>
      <c r="E289">
        <v>60461</v>
      </c>
      <c r="F289">
        <v>8.6499999999999994E-2</v>
      </c>
      <c r="G289">
        <v>0.44640000000000002</v>
      </c>
      <c r="H289">
        <v>-4.6929999999999999E-2</v>
      </c>
      <c r="I289" s="36">
        <v>37</v>
      </c>
      <c r="J289" s="51">
        <f t="shared" si="17"/>
        <v>69.183999999999997</v>
      </c>
      <c r="L289" s="52">
        <f t="shared" si="18"/>
        <v>2024.4166666666667</v>
      </c>
      <c r="M289" s="51">
        <f t="shared" si="16"/>
        <v>69.230930000000001</v>
      </c>
      <c r="N289" s="51">
        <f>$S$51*POWER(E289,5)+ $S$52*POWER(E289,4) + $S$53*POWER(E289,3) + $S$54*POWER(E289,2) + $S$55*E289 +$S$56</f>
        <v>69.224708320572972</v>
      </c>
      <c r="O289" s="45">
        <f t="shared" si="19"/>
        <v>6.2216794270284481E-3</v>
      </c>
    </row>
    <row r="290" spans="1:15">
      <c r="A290" s="56"/>
      <c r="B290">
        <v>2024</v>
      </c>
      <c r="C290">
        <v>6</v>
      </c>
      <c r="D290">
        <v>1</v>
      </c>
      <c r="E290">
        <v>60462</v>
      </c>
      <c r="F290">
        <v>8.8300000000000003E-2</v>
      </c>
      <c r="G290">
        <v>0.44729999999999998</v>
      </c>
      <c r="H290">
        <v>-4.7289999999999999E-2</v>
      </c>
      <c r="I290" s="36">
        <v>37</v>
      </c>
      <c r="J290" s="51">
        <f t="shared" si="17"/>
        <v>69.183999999999997</v>
      </c>
      <c r="L290" s="52">
        <f t="shared" si="18"/>
        <v>2024.4166666666667</v>
      </c>
      <c r="M290" s="51">
        <f t="shared" si="16"/>
        <v>69.231290000000001</v>
      </c>
      <c r="N290" s="51">
        <f>$S$51*POWER(E290,5)+ $S$52*POWER(E290,4) + $S$53*POWER(E290,3) + $S$54*POWER(E290,2) + $S$55*E290 +$S$56</f>
        <v>69.224383906461298</v>
      </c>
      <c r="O290" s="45">
        <f t="shared" si="19"/>
        <v>6.9060935387028621E-3</v>
      </c>
    </row>
    <row r="291" spans="1:15">
      <c r="A291" s="56"/>
      <c r="B291">
        <v>2024</v>
      </c>
      <c r="C291">
        <v>6</v>
      </c>
      <c r="D291">
        <v>2</v>
      </c>
      <c r="E291">
        <v>60463</v>
      </c>
      <c r="F291">
        <v>9.01E-2</v>
      </c>
      <c r="G291">
        <v>0.4481</v>
      </c>
      <c r="H291">
        <v>-4.7669999999999997E-2</v>
      </c>
      <c r="I291" s="36">
        <v>37</v>
      </c>
      <c r="J291" s="51">
        <f t="shared" si="17"/>
        <v>69.183999999999997</v>
      </c>
      <c r="L291" s="52">
        <f t="shared" si="18"/>
        <v>2024.4194444444445</v>
      </c>
      <c r="M291" s="51">
        <f t="shared" si="16"/>
        <v>69.231669999999994</v>
      </c>
      <c r="N291" s="51">
        <f>$S$51*POWER(E291,5)+ $S$52*POWER(E291,4) + $S$53*POWER(E291,3) + $S$54*POWER(E291,2) + $S$55*E291 +$S$56</f>
        <v>69.224051482975483</v>
      </c>
      <c r="O291" s="45">
        <f t="shared" si="19"/>
        <v>7.6185170245111067E-3</v>
      </c>
    </row>
    <row r="292" spans="1:15">
      <c r="A292" s="56"/>
      <c r="B292">
        <v>2024</v>
      </c>
      <c r="C292">
        <v>6</v>
      </c>
      <c r="D292">
        <v>3</v>
      </c>
      <c r="E292">
        <v>60464</v>
      </c>
      <c r="F292">
        <v>9.1800000000000007E-2</v>
      </c>
      <c r="G292">
        <v>0.44890000000000002</v>
      </c>
      <c r="H292">
        <v>-4.7960000000000003E-2</v>
      </c>
      <c r="I292" s="36">
        <v>37</v>
      </c>
      <c r="J292" s="51">
        <f t="shared" si="17"/>
        <v>69.183999999999997</v>
      </c>
      <c r="L292" s="52">
        <f t="shared" si="18"/>
        <v>2024.4222222222222</v>
      </c>
      <c r="M292" s="51">
        <f t="shared" si="16"/>
        <v>69.231960000000001</v>
      </c>
      <c r="N292" s="51">
        <f>$S$51*POWER(E292,5)+ $S$52*POWER(E292,4) + $S$53*POWER(E292,3) + $S$54*POWER(E292,2) + $S$55*E292 +$S$56</f>
        <v>69.223711000289768</v>
      </c>
      <c r="O292" s="45">
        <f t="shared" si="19"/>
        <v>8.2489997102328516E-3</v>
      </c>
    </row>
    <row r="293" spans="1:15">
      <c r="A293" s="56"/>
      <c r="B293">
        <v>2024</v>
      </c>
      <c r="C293">
        <v>6</v>
      </c>
      <c r="D293">
        <v>4</v>
      </c>
      <c r="E293">
        <v>60465</v>
      </c>
      <c r="F293">
        <v>9.3600000000000003E-2</v>
      </c>
      <c r="G293">
        <v>0.44969999999999999</v>
      </c>
      <c r="H293">
        <v>-4.8000000000000001E-2</v>
      </c>
      <c r="I293" s="36">
        <v>37</v>
      </c>
      <c r="J293" s="51">
        <f t="shared" si="17"/>
        <v>69.183999999999997</v>
      </c>
      <c r="L293" s="52">
        <f t="shared" si="18"/>
        <v>2024.425</v>
      </c>
      <c r="M293" s="51">
        <f t="shared" si="16"/>
        <v>69.231999999999999</v>
      </c>
      <c r="N293" s="51">
        <f>$S$51*POWER(E293,5)+ $S$52*POWER(E293,4) + $S$53*POWER(E293,3) + $S$54*POWER(E293,2) + $S$55*E293 +$S$56</f>
        <v>69.223362406715751</v>
      </c>
      <c r="O293" s="45">
        <f t="shared" si="19"/>
        <v>8.6375932842486236E-3</v>
      </c>
    </row>
    <row r="294" spans="1:15">
      <c r="A294" s="56"/>
      <c r="B294">
        <v>2024</v>
      </c>
      <c r="C294">
        <v>6</v>
      </c>
      <c r="D294">
        <v>5</v>
      </c>
      <c r="E294">
        <v>60466</v>
      </c>
      <c r="F294">
        <v>9.5500000000000002E-2</v>
      </c>
      <c r="G294">
        <v>0.45050000000000001</v>
      </c>
      <c r="H294">
        <v>-4.7730000000000002E-2</v>
      </c>
      <c r="I294" s="36">
        <v>37</v>
      </c>
      <c r="J294" s="51">
        <f t="shared" si="17"/>
        <v>69.183999999999997</v>
      </c>
      <c r="L294" s="52">
        <f t="shared" si="18"/>
        <v>2024.4277777777777</v>
      </c>
      <c r="M294" s="51">
        <f t="shared" si="16"/>
        <v>69.231729999999999</v>
      </c>
      <c r="N294" s="51">
        <f>$S$51*POWER(E294,5)+ $S$52*POWER(E294,4) + $S$53*POWER(E294,3) + $S$54*POWER(E294,2) + $S$55*E294 +$S$56</f>
        <v>69.223005653824657</v>
      </c>
      <c r="O294" s="45">
        <f t="shared" si="19"/>
        <v>8.7243461753416796E-3</v>
      </c>
    </row>
    <row r="295" spans="1:15">
      <c r="A295" s="56"/>
      <c r="B295">
        <v>2024</v>
      </c>
      <c r="C295">
        <v>6</v>
      </c>
      <c r="D295">
        <v>6</v>
      </c>
      <c r="E295">
        <v>60467</v>
      </c>
      <c r="F295">
        <v>9.7299999999999998E-2</v>
      </c>
      <c r="G295">
        <v>0.45119999999999999</v>
      </c>
      <c r="H295">
        <v>-4.7149999999999997E-2</v>
      </c>
      <c r="I295" s="36">
        <v>37</v>
      </c>
      <c r="J295" s="51">
        <f t="shared" si="17"/>
        <v>69.183999999999997</v>
      </c>
      <c r="L295" s="52">
        <f t="shared" si="18"/>
        <v>2024.4305555555557</v>
      </c>
      <c r="M295" s="51">
        <f t="shared" si="16"/>
        <v>69.23115</v>
      </c>
      <c r="N295" s="51">
        <f>$S$51*POWER(E295,5)+ $S$52*POWER(E295,4) + $S$53*POWER(E295,3) + $S$54*POWER(E295,2) + $S$55*E295 +$S$56</f>
        <v>69.222640690393746</v>
      </c>
      <c r="O295" s="45">
        <f t="shared" si="19"/>
        <v>8.5093096062536233E-3</v>
      </c>
    </row>
    <row r="296" spans="1:15">
      <c r="A296" s="56"/>
      <c r="B296">
        <v>2024</v>
      </c>
      <c r="C296">
        <v>6</v>
      </c>
      <c r="D296">
        <v>7</v>
      </c>
      <c r="E296">
        <v>60468</v>
      </c>
      <c r="F296">
        <v>9.9099999999999994E-2</v>
      </c>
      <c r="G296">
        <v>0.45190000000000002</v>
      </c>
      <c r="H296">
        <v>-4.632E-2</v>
      </c>
      <c r="I296" s="36">
        <v>37</v>
      </c>
      <c r="J296" s="51">
        <f t="shared" si="17"/>
        <v>69.183999999999997</v>
      </c>
      <c r="L296" s="52">
        <f t="shared" si="18"/>
        <v>2024.4333333333334</v>
      </c>
      <c r="M296" s="51">
        <f t="shared" si="16"/>
        <v>69.230319999999992</v>
      </c>
      <c r="N296" s="51">
        <f>$S$51*POWER(E296,5)+ $S$52*POWER(E296,4) + $S$53*POWER(E296,3) + $S$54*POWER(E296,2) + $S$55*E296 +$S$56</f>
        <v>69.222267467994243</v>
      </c>
      <c r="O296" s="45">
        <f t="shared" si="19"/>
        <v>8.052532005748958E-3</v>
      </c>
    </row>
    <row r="297" spans="1:15">
      <c r="A297" s="56"/>
      <c r="B297">
        <v>2024</v>
      </c>
      <c r="C297">
        <v>6</v>
      </c>
      <c r="D297">
        <v>8</v>
      </c>
      <c r="E297">
        <v>60469</v>
      </c>
      <c r="F297">
        <v>0.1009</v>
      </c>
      <c r="G297">
        <v>0.4526</v>
      </c>
      <c r="H297">
        <v>-4.539E-2</v>
      </c>
      <c r="I297" s="36">
        <v>37</v>
      </c>
      <c r="J297" s="51">
        <f t="shared" si="17"/>
        <v>69.183999999999997</v>
      </c>
      <c r="L297" s="52">
        <f t="shared" si="18"/>
        <v>2024.4361111111111</v>
      </c>
      <c r="M297" s="51">
        <f t="shared" si="16"/>
        <v>69.229389999999995</v>
      </c>
      <c r="N297" s="51">
        <f>$S$51*POWER(E297,5)+ $S$52*POWER(E297,4) + $S$53*POWER(E297,3) + $S$54*POWER(E297,2) + $S$55*E297 +$S$56</f>
        <v>69.221885933540761</v>
      </c>
      <c r="O297" s="45">
        <f t="shared" si="19"/>
        <v>7.504066459233627E-3</v>
      </c>
    </row>
    <row r="298" spans="1:15">
      <c r="A298" s="56"/>
      <c r="B298">
        <v>2024</v>
      </c>
      <c r="C298">
        <v>6</v>
      </c>
      <c r="D298">
        <v>9</v>
      </c>
      <c r="E298">
        <v>60470</v>
      </c>
      <c r="F298">
        <v>0.1028</v>
      </c>
      <c r="G298">
        <v>0.45329999999999998</v>
      </c>
      <c r="H298">
        <v>-4.4560000000000002E-2</v>
      </c>
      <c r="I298" s="36">
        <v>37</v>
      </c>
      <c r="J298" s="51">
        <f t="shared" si="17"/>
        <v>69.183999999999997</v>
      </c>
      <c r="L298" s="52">
        <f t="shared" si="18"/>
        <v>2024.4388888888889</v>
      </c>
      <c r="M298" s="51">
        <f t="shared" si="16"/>
        <v>69.228560000000002</v>
      </c>
      <c r="N298" s="51">
        <f>$S$51*POWER(E298,5)+ $S$52*POWER(E298,4) + $S$53*POWER(E298,3) + $S$54*POWER(E298,2) + $S$55*E298 +$S$56</f>
        <v>69.221496038138866</v>
      </c>
      <c r="O298" s="45">
        <f t="shared" si="19"/>
        <v>7.0639618611352262E-3</v>
      </c>
    </row>
    <row r="299" spans="1:15">
      <c r="A299" s="56"/>
      <c r="B299">
        <v>2024</v>
      </c>
      <c r="C299">
        <v>6</v>
      </c>
      <c r="D299">
        <v>10</v>
      </c>
      <c r="E299">
        <v>60471</v>
      </c>
      <c r="F299">
        <v>0.1046</v>
      </c>
      <c r="G299">
        <v>0.45390000000000003</v>
      </c>
      <c r="H299">
        <v>-4.376E-2</v>
      </c>
      <c r="I299" s="36">
        <v>37</v>
      </c>
      <c r="J299" s="51">
        <f t="shared" si="17"/>
        <v>69.183999999999997</v>
      </c>
      <c r="L299" s="52">
        <f t="shared" si="18"/>
        <v>2024.4416666666666</v>
      </c>
      <c r="M299" s="51">
        <f t="shared" si="16"/>
        <v>69.227760000000004</v>
      </c>
      <c r="N299" s="51">
        <f>$S$51*POWER(E299,5)+ $S$52*POWER(E299,4) + $S$53*POWER(E299,3) + $S$54*POWER(E299,2) + $S$55*E299 +$S$56</f>
        <v>69.221097731497139</v>
      </c>
      <c r="O299" s="45">
        <f t="shared" si="19"/>
        <v>6.6622685028647766E-3</v>
      </c>
    </row>
    <row r="300" spans="1:15">
      <c r="A300" s="56"/>
      <c r="B300">
        <v>2024</v>
      </c>
      <c r="C300">
        <v>6</v>
      </c>
      <c r="D300">
        <v>11</v>
      </c>
      <c r="E300">
        <v>60472</v>
      </c>
      <c r="F300">
        <v>0.1065</v>
      </c>
      <c r="G300">
        <v>0.45450000000000002</v>
      </c>
      <c r="H300">
        <v>-4.3090000000000003E-2</v>
      </c>
      <c r="I300" s="36">
        <v>37</v>
      </c>
      <c r="J300" s="51">
        <f t="shared" si="17"/>
        <v>69.183999999999997</v>
      </c>
      <c r="L300" s="52">
        <f t="shared" si="18"/>
        <v>2024.4444444444443</v>
      </c>
      <c r="M300" s="51">
        <f t="shared" si="16"/>
        <v>69.227090000000004</v>
      </c>
      <c r="N300" s="51">
        <f>$S$51*POWER(E300,5)+ $S$52*POWER(E300,4) + $S$53*POWER(E300,3) + $S$54*POWER(E300,2) + $S$55*E300 +$S$56</f>
        <v>69.220690963789821</v>
      </c>
      <c r="O300" s="45">
        <f t="shared" si="19"/>
        <v>6.3990362101833398E-3</v>
      </c>
    </row>
    <row r="301" spans="1:15">
      <c r="A301" s="56"/>
      <c r="B301">
        <v>2024</v>
      </c>
      <c r="C301">
        <v>6</v>
      </c>
      <c r="D301">
        <v>12</v>
      </c>
      <c r="E301">
        <v>60473</v>
      </c>
      <c r="F301">
        <v>0.1084</v>
      </c>
      <c r="G301">
        <v>0.45500000000000002</v>
      </c>
      <c r="H301">
        <v>-4.2599999999999999E-2</v>
      </c>
      <c r="I301" s="36">
        <v>37</v>
      </c>
      <c r="J301" s="51">
        <f t="shared" si="17"/>
        <v>69.183999999999997</v>
      </c>
      <c r="L301" s="52">
        <f t="shared" si="18"/>
        <v>2024.4472222222223</v>
      </c>
      <c r="M301" s="51">
        <f t="shared" si="16"/>
        <v>69.226599999999991</v>
      </c>
      <c r="N301" s="51">
        <f>$S$51*POWER(E301,5)+ $S$52*POWER(E301,4) + $S$53*POWER(E301,3) + $S$54*POWER(E301,2) + $S$55*E301 +$S$56</f>
        <v>69.220275685191154</v>
      </c>
      <c r="O301" s="45">
        <f t="shared" si="19"/>
        <v>6.3243148088361067E-3</v>
      </c>
    </row>
    <row r="302" spans="1:15">
      <c r="A302" s="56"/>
      <c r="B302">
        <v>2024</v>
      </c>
      <c r="C302">
        <v>6</v>
      </c>
      <c r="D302">
        <v>13</v>
      </c>
      <c r="E302">
        <v>60474</v>
      </c>
      <c r="F302">
        <v>0.11020000000000001</v>
      </c>
      <c r="G302">
        <v>0.4556</v>
      </c>
      <c r="H302">
        <v>-4.2259999999999999E-2</v>
      </c>
      <c r="I302" s="36">
        <v>37</v>
      </c>
      <c r="J302" s="51">
        <f t="shared" si="17"/>
        <v>69.183999999999997</v>
      </c>
      <c r="L302" s="52">
        <f t="shared" si="18"/>
        <v>2024.45</v>
      </c>
      <c r="M302" s="51">
        <f t="shared" si="16"/>
        <v>69.226259999999996</v>
      </c>
      <c r="N302" s="51">
        <f>$S$51*POWER(E302,5)+ $S$52*POWER(E302,4) + $S$53*POWER(E302,3) + $S$54*POWER(E302,2) + $S$55*E302 +$S$56</f>
        <v>69.219851844012737</v>
      </c>
      <c r="O302" s="45">
        <f t="shared" si="19"/>
        <v>6.4081559872590788E-3</v>
      </c>
    </row>
    <row r="303" spans="1:15">
      <c r="A303" s="56"/>
      <c r="B303">
        <v>2024</v>
      </c>
      <c r="C303">
        <v>6</v>
      </c>
      <c r="D303">
        <v>14</v>
      </c>
      <c r="E303">
        <v>60475</v>
      </c>
      <c r="F303">
        <v>0.11210000000000001</v>
      </c>
      <c r="G303">
        <v>0.45610000000000001</v>
      </c>
      <c r="H303">
        <v>-4.2079999999999999E-2</v>
      </c>
      <c r="I303" s="36">
        <v>37</v>
      </c>
      <c r="J303" s="51">
        <f t="shared" si="17"/>
        <v>69.183999999999997</v>
      </c>
      <c r="L303" s="52">
        <f t="shared" si="18"/>
        <v>2024.4527777777778</v>
      </c>
      <c r="M303" s="51">
        <f t="shared" si="16"/>
        <v>69.226079999999996</v>
      </c>
      <c r="N303" s="51">
        <f>$S$51*POWER(E303,5)+ $S$52*POWER(E303,4) + $S$53*POWER(E303,3) + $S$54*POWER(E303,2) + $S$55*E303 +$S$56</f>
        <v>69.219419392757118</v>
      </c>
      <c r="O303" s="45">
        <f t="shared" si="19"/>
        <v>6.6606072428783136E-3</v>
      </c>
    </row>
    <row r="304" spans="1:15">
      <c r="A304" s="56"/>
      <c r="B304">
        <v>2024</v>
      </c>
      <c r="C304">
        <v>6</v>
      </c>
      <c r="D304">
        <v>15</v>
      </c>
      <c r="E304">
        <v>60476</v>
      </c>
      <c r="F304">
        <v>0.114</v>
      </c>
      <c r="G304">
        <v>0.45650000000000002</v>
      </c>
      <c r="H304">
        <v>-4.1939999999999998E-2</v>
      </c>
      <c r="I304" s="36">
        <v>37</v>
      </c>
      <c r="J304" s="51">
        <f t="shared" si="17"/>
        <v>69.183999999999997</v>
      </c>
      <c r="L304" s="52">
        <f t="shared" si="18"/>
        <v>2024.4555555555555</v>
      </c>
      <c r="M304" s="51">
        <f t="shared" si="16"/>
        <v>69.225939999999994</v>
      </c>
      <c r="N304" s="51">
        <f>$S$51*POWER(E304,5)+ $S$52*POWER(E304,4) + $S$53*POWER(E304,3) + $S$54*POWER(E304,2) + $S$55*E304 +$S$56</f>
        <v>69.218978279270232</v>
      </c>
      <c r="O304" s="45">
        <f t="shared" si="19"/>
        <v>6.9617207297625328E-3</v>
      </c>
    </row>
    <row r="305" spans="1:15">
      <c r="A305" s="56"/>
      <c r="B305">
        <v>2024</v>
      </c>
      <c r="C305">
        <v>6</v>
      </c>
      <c r="D305">
        <v>16</v>
      </c>
      <c r="E305">
        <v>60477</v>
      </c>
      <c r="F305">
        <v>0.1159</v>
      </c>
      <c r="G305">
        <v>0.45700000000000002</v>
      </c>
      <c r="H305">
        <v>-4.1689999999999998E-2</v>
      </c>
      <c r="I305" s="36">
        <v>37</v>
      </c>
      <c r="J305" s="51">
        <f t="shared" si="17"/>
        <v>69.183999999999997</v>
      </c>
      <c r="L305" s="52">
        <f t="shared" si="18"/>
        <v>2024.4583333333333</v>
      </c>
      <c r="M305" s="51">
        <f t="shared" si="16"/>
        <v>69.22569</v>
      </c>
      <c r="N305" s="51">
        <f>$S$51*POWER(E305,5)+ $S$52*POWER(E305,4) + $S$53*POWER(E305,3) + $S$54*POWER(E305,2) + $S$55*E305 +$S$56</f>
        <v>69.218528452329338</v>
      </c>
      <c r="O305" s="45">
        <f t="shared" si="19"/>
        <v>7.1615476706625714E-3</v>
      </c>
    </row>
    <row r="306" spans="1:15">
      <c r="A306" s="56"/>
      <c r="B306">
        <v>2024</v>
      </c>
      <c r="C306">
        <v>6</v>
      </c>
      <c r="D306">
        <v>17</v>
      </c>
      <c r="E306">
        <v>60478</v>
      </c>
      <c r="F306">
        <v>0.1178</v>
      </c>
      <c r="G306">
        <v>0.45739999999999997</v>
      </c>
      <c r="H306">
        <v>-4.129E-2</v>
      </c>
      <c r="I306" s="36">
        <v>37</v>
      </c>
      <c r="J306" s="51">
        <f t="shared" si="17"/>
        <v>69.183999999999997</v>
      </c>
      <c r="L306" s="52">
        <f t="shared" si="18"/>
        <v>2024.4611111111112</v>
      </c>
      <c r="M306" s="51">
        <f t="shared" si="16"/>
        <v>69.225290000000001</v>
      </c>
      <c r="N306" s="51">
        <f>$S$51*POWER(E306,5)+ $S$52*POWER(E306,4) + $S$53*POWER(E306,3) + $S$54*POWER(E306,2) + $S$55*E306 +$S$56</f>
        <v>69.218069863505661</v>
      </c>
      <c r="O306" s="45">
        <f t="shared" si="19"/>
        <v>7.2201364943396129E-3</v>
      </c>
    </row>
    <row r="307" spans="1:15">
      <c r="A307" s="56"/>
      <c r="B307">
        <v>2024</v>
      </c>
      <c r="C307">
        <v>6</v>
      </c>
      <c r="D307">
        <v>18</v>
      </c>
      <c r="E307">
        <v>60479</v>
      </c>
      <c r="F307">
        <v>0.1197</v>
      </c>
      <c r="G307">
        <v>0.45779999999999998</v>
      </c>
      <c r="H307">
        <v>-4.0739999999999998E-2</v>
      </c>
      <c r="I307" s="36">
        <v>37</v>
      </c>
      <c r="J307" s="51">
        <f t="shared" si="17"/>
        <v>69.183999999999997</v>
      </c>
      <c r="L307" s="52">
        <f t="shared" si="18"/>
        <v>2024.463888888889</v>
      </c>
      <c r="M307" s="51">
        <f t="shared" si="16"/>
        <v>69.224739999999997</v>
      </c>
      <c r="N307" s="51">
        <f>$S$51*POWER(E307,5)+ $S$52*POWER(E307,4) + $S$53*POWER(E307,3) + $S$54*POWER(E307,2) + $S$55*E307 +$S$56</f>
        <v>69.217602462042123</v>
      </c>
      <c r="O307" s="45">
        <f t="shared" si="19"/>
        <v>7.1375379578739739E-3</v>
      </c>
    </row>
    <row r="308" spans="1:15">
      <c r="A308" s="56"/>
      <c r="B308">
        <v>2024</v>
      </c>
      <c r="C308">
        <v>6</v>
      </c>
      <c r="D308">
        <v>19</v>
      </c>
      <c r="E308">
        <v>60480</v>
      </c>
      <c r="F308">
        <v>0.1215</v>
      </c>
      <c r="G308">
        <v>0.45810000000000001</v>
      </c>
      <c r="H308">
        <v>-4.0009999999999997E-2</v>
      </c>
      <c r="I308" s="36">
        <v>37</v>
      </c>
      <c r="J308" s="51">
        <f t="shared" si="17"/>
        <v>69.183999999999997</v>
      </c>
      <c r="L308" s="52">
        <f t="shared" si="18"/>
        <v>2024.4666666666667</v>
      </c>
      <c r="M308" s="51">
        <f t="shared" si="16"/>
        <v>69.224009999999993</v>
      </c>
      <c r="N308" s="51">
        <f>$S$51*POWER(E308,5)+ $S$52*POWER(E308,4) + $S$53*POWER(E308,3) + $S$54*POWER(E308,2) + $S$55*E308 +$S$56</f>
        <v>69.217126197181642</v>
      </c>
      <c r="O308" s="45">
        <f t="shared" si="19"/>
        <v>6.8838028183506594E-3</v>
      </c>
    </row>
    <row r="309" spans="1:15">
      <c r="A309" s="56"/>
      <c r="B309">
        <v>2024</v>
      </c>
      <c r="C309">
        <v>6</v>
      </c>
      <c r="D309">
        <v>20</v>
      </c>
      <c r="E309">
        <v>60481</v>
      </c>
      <c r="F309">
        <v>0.1234</v>
      </c>
      <c r="G309">
        <v>0.45839999999999997</v>
      </c>
      <c r="H309">
        <v>-3.9140000000000001E-2</v>
      </c>
      <c r="I309" s="36">
        <v>37</v>
      </c>
      <c r="J309" s="51">
        <f t="shared" si="17"/>
        <v>69.183999999999997</v>
      </c>
      <c r="L309" s="52">
        <f t="shared" si="18"/>
        <v>2024.4694444444444</v>
      </c>
      <c r="M309" s="51">
        <f t="shared" si="16"/>
        <v>69.223140000000001</v>
      </c>
      <c r="N309" s="51">
        <f>$S$51*POWER(E309,5)+ $S$52*POWER(E309,4) + $S$53*POWER(E309,3) + $S$54*POWER(E309,2) + $S$55*E309 +$S$56</f>
        <v>69.216641020029783</v>
      </c>
      <c r="O309" s="45">
        <f t="shared" si="19"/>
        <v>6.4989799702175333E-3</v>
      </c>
    </row>
    <row r="310" spans="1:15">
      <c r="A310" s="56"/>
      <c r="B310">
        <v>2024</v>
      </c>
      <c r="C310">
        <v>6</v>
      </c>
      <c r="D310">
        <v>21</v>
      </c>
      <c r="E310">
        <v>60482</v>
      </c>
      <c r="F310">
        <v>0.12529999999999999</v>
      </c>
      <c r="G310">
        <v>0.4587</v>
      </c>
      <c r="H310">
        <v>-3.8089999999999999E-2</v>
      </c>
      <c r="I310" s="36">
        <v>37</v>
      </c>
      <c r="J310" s="51">
        <f t="shared" si="17"/>
        <v>69.183999999999997</v>
      </c>
      <c r="L310" s="52">
        <f t="shared" si="18"/>
        <v>2024.4722222222222</v>
      </c>
      <c r="M310" s="51">
        <f t="shared" si="16"/>
        <v>69.222089999999994</v>
      </c>
      <c r="N310" s="51">
        <f>$S$51*POWER(E310,5)+ $S$52*POWER(E310,4) + $S$53*POWER(E310,3) + $S$54*POWER(E310,2) + $S$55*E310 +$S$56</f>
        <v>69.216146879829466</v>
      </c>
      <c r="O310" s="45">
        <f t="shared" si="19"/>
        <v>5.9431201705280046E-3</v>
      </c>
    </row>
    <row r="311" spans="1:15">
      <c r="A311" s="56"/>
      <c r="B311">
        <v>2024</v>
      </c>
      <c r="C311">
        <v>6</v>
      </c>
      <c r="D311">
        <v>22</v>
      </c>
      <c r="E311">
        <v>60483</v>
      </c>
      <c r="F311">
        <v>0.12720000000000001</v>
      </c>
      <c r="G311">
        <v>0.45900000000000002</v>
      </c>
      <c r="H311">
        <v>-3.6909999999999998E-2</v>
      </c>
      <c r="I311" s="36">
        <v>37</v>
      </c>
      <c r="J311" s="51">
        <f t="shared" si="17"/>
        <v>69.183999999999997</v>
      </c>
      <c r="L311" s="52">
        <f t="shared" si="18"/>
        <v>2024.4749999999999</v>
      </c>
      <c r="M311" s="51">
        <f t="shared" si="16"/>
        <v>69.220910000000003</v>
      </c>
      <c r="N311" s="51">
        <f>$S$51*POWER(E311,5)+ $S$52*POWER(E311,4) + $S$53*POWER(E311,3) + $S$54*POWER(E311,2) + $S$55*E311 +$S$56</f>
        <v>69.215643726754934</v>
      </c>
      <c r="O311" s="45">
        <f t="shared" si="19"/>
        <v>5.2662732450698968E-3</v>
      </c>
    </row>
    <row r="312" spans="1:15">
      <c r="A312" s="56"/>
      <c r="B312">
        <v>2024</v>
      </c>
      <c r="C312">
        <v>6</v>
      </c>
      <c r="D312">
        <v>23</v>
      </c>
      <c r="E312">
        <v>60484</v>
      </c>
      <c r="F312">
        <v>0.12909999999999999</v>
      </c>
      <c r="G312">
        <v>0.4592</v>
      </c>
      <c r="H312">
        <v>-3.576E-2</v>
      </c>
      <c r="I312" s="36">
        <v>37</v>
      </c>
      <c r="J312" s="51">
        <f t="shared" si="17"/>
        <v>69.183999999999997</v>
      </c>
      <c r="L312" s="52">
        <f t="shared" si="18"/>
        <v>2024.4777777777779</v>
      </c>
      <c r="M312" s="51">
        <f t="shared" si="16"/>
        <v>69.219759999999994</v>
      </c>
      <c r="N312" s="51">
        <f>$S$51*POWER(E312,5)+ $S$52*POWER(E312,4) + $S$53*POWER(E312,3) + $S$54*POWER(E312,2) + $S$55*E312 +$S$56</f>
        <v>69.215131509117782</v>
      </c>
      <c r="O312" s="45">
        <f t="shared" si="19"/>
        <v>4.6284908822116222E-3</v>
      </c>
    </row>
    <row r="313" spans="1:15">
      <c r="A313" s="56"/>
      <c r="B313">
        <v>2024</v>
      </c>
      <c r="C313">
        <v>6</v>
      </c>
      <c r="D313">
        <v>24</v>
      </c>
      <c r="E313">
        <v>60485</v>
      </c>
      <c r="F313">
        <v>0.13100000000000001</v>
      </c>
      <c r="G313">
        <v>0.45939999999999998</v>
      </c>
      <c r="H313">
        <v>-3.4750000000000003E-2</v>
      </c>
      <c r="I313" s="36">
        <v>37</v>
      </c>
      <c r="J313" s="51">
        <f t="shared" si="17"/>
        <v>69.183999999999997</v>
      </c>
      <c r="L313" s="52">
        <f t="shared" si="18"/>
        <v>2024.4805555555556</v>
      </c>
      <c r="M313" s="51">
        <f t="shared" si="16"/>
        <v>69.21875</v>
      </c>
      <c r="N313" s="51">
        <f>$S$51*POWER(E313,5)+ $S$52*POWER(E313,4) + $S$53*POWER(E313,3) + $S$54*POWER(E313,2) + $S$55*E313 +$S$56</f>
        <v>69.214610178023577</v>
      </c>
      <c r="O313" s="45">
        <f t="shared" si="19"/>
        <v>4.1398219764232635E-3</v>
      </c>
    </row>
    <row r="314" spans="1:15">
      <c r="A314" s="56"/>
      <c r="B314">
        <v>2024</v>
      </c>
      <c r="C314">
        <v>6</v>
      </c>
      <c r="D314">
        <v>25</v>
      </c>
      <c r="E314">
        <v>60486</v>
      </c>
      <c r="F314">
        <v>0.13289999999999999</v>
      </c>
      <c r="G314">
        <v>0.45960000000000001</v>
      </c>
      <c r="H314">
        <v>-3.3939999999999998E-2</v>
      </c>
      <c r="I314" s="36">
        <v>37</v>
      </c>
      <c r="J314" s="51">
        <f t="shared" si="17"/>
        <v>69.183999999999997</v>
      </c>
      <c r="L314" s="52">
        <f t="shared" si="18"/>
        <v>2024.4833333333333</v>
      </c>
      <c r="M314" s="51">
        <f t="shared" si="16"/>
        <v>69.217939999999999</v>
      </c>
      <c r="N314" s="51">
        <f>$S$51*POWER(E314,5)+ $S$52*POWER(E314,4) + $S$53*POWER(E314,3) + $S$54*POWER(E314,2) + $S$55*E314 +$S$56</f>
        <v>69.21407968364656</v>
      </c>
      <c r="O314" s="45">
        <f t="shared" si="19"/>
        <v>3.8603163534389751E-3</v>
      </c>
    </row>
    <row r="315" spans="1:15">
      <c r="A315" s="56"/>
      <c r="B315">
        <v>2024</v>
      </c>
      <c r="C315">
        <v>6</v>
      </c>
      <c r="D315">
        <v>26</v>
      </c>
      <c r="E315">
        <v>60487</v>
      </c>
      <c r="F315">
        <v>0.1348</v>
      </c>
      <c r="G315">
        <v>0.4597</v>
      </c>
      <c r="H315">
        <v>-3.347E-2</v>
      </c>
      <c r="I315" s="36">
        <v>37</v>
      </c>
      <c r="J315" s="51">
        <f t="shared" si="17"/>
        <v>69.183999999999997</v>
      </c>
      <c r="L315" s="52">
        <f t="shared" si="18"/>
        <v>2024.4861111111111</v>
      </c>
      <c r="M315" s="51">
        <f t="shared" si="16"/>
        <v>69.217469999999992</v>
      </c>
      <c r="N315" s="51">
        <f>$S$51*POWER(E315,5)+ $S$52*POWER(E315,4) + $S$53*POWER(E315,3) + $S$54*POWER(E315,2) + $S$55*E315 +$S$56</f>
        <v>69.213539974298328</v>
      </c>
      <c r="O315" s="45">
        <f t="shared" si="19"/>
        <v>3.9300257016634532E-3</v>
      </c>
    </row>
    <row r="316" spans="1:15">
      <c r="A316" s="56"/>
      <c r="B316">
        <v>2024</v>
      </c>
      <c r="C316">
        <v>6</v>
      </c>
      <c r="D316">
        <v>27</v>
      </c>
      <c r="E316">
        <v>60488</v>
      </c>
      <c r="F316">
        <v>0.13669999999999999</v>
      </c>
      <c r="G316">
        <v>0.45979999999999999</v>
      </c>
      <c r="H316">
        <v>-3.3230000000000003E-2</v>
      </c>
      <c r="I316" s="36">
        <v>37</v>
      </c>
      <c r="J316" s="51">
        <f t="shared" si="17"/>
        <v>69.183999999999997</v>
      </c>
      <c r="L316" s="52">
        <f t="shared" si="18"/>
        <v>2024.4888888888888</v>
      </c>
      <c r="M316" s="51">
        <f t="shared" si="16"/>
        <v>69.217230000000001</v>
      </c>
      <c r="N316" s="51">
        <f>$S$51*POWER(E316,5)+ $S$52*POWER(E316,4) + $S$53*POWER(E316,3) + $S$54*POWER(E316,2) + $S$55*E316 +$S$56</f>
        <v>69.212991001084447</v>
      </c>
      <c r="O316" s="45">
        <f t="shared" si="19"/>
        <v>4.2389989155537933E-3</v>
      </c>
    </row>
    <row r="317" spans="1:15">
      <c r="A317" s="56"/>
      <c r="B317">
        <v>2024</v>
      </c>
      <c r="C317">
        <v>6</v>
      </c>
      <c r="D317">
        <v>28</v>
      </c>
      <c r="E317">
        <v>60489</v>
      </c>
      <c r="F317">
        <v>0.1386</v>
      </c>
      <c r="G317">
        <v>0.45989999999999998</v>
      </c>
      <c r="H317">
        <v>-3.3160000000000002E-2</v>
      </c>
      <c r="I317" s="36">
        <v>37</v>
      </c>
      <c r="J317" s="51">
        <f t="shared" si="17"/>
        <v>69.183999999999997</v>
      </c>
      <c r="L317" s="52">
        <f t="shared" si="18"/>
        <v>2024.4916666666666</v>
      </c>
      <c r="M317" s="51">
        <f t="shared" si="16"/>
        <v>69.217159999999993</v>
      </c>
      <c r="N317" s="51">
        <f>$S$51*POWER(E317,5)+ $S$52*POWER(E317,4) + $S$53*POWER(E317,3) + $S$54*POWER(E317,2) + $S$55*E317 +$S$56</f>
        <v>69.212432713713497</v>
      </c>
      <c r="O317" s="45">
        <f t="shared" si="19"/>
        <v>4.7272862864957688E-3</v>
      </c>
    </row>
    <row r="318" spans="1:15">
      <c r="A318" s="56"/>
      <c r="B318">
        <v>2024</v>
      </c>
      <c r="C318">
        <v>6</v>
      </c>
      <c r="D318">
        <v>29</v>
      </c>
      <c r="E318">
        <v>60490</v>
      </c>
      <c r="F318">
        <v>0.14050000000000001</v>
      </c>
      <c r="G318">
        <v>0.45989999999999998</v>
      </c>
      <c r="H318">
        <v>-3.3180000000000001E-2</v>
      </c>
      <c r="I318" s="36">
        <v>37</v>
      </c>
      <c r="J318" s="51">
        <f t="shared" si="17"/>
        <v>69.183999999999997</v>
      </c>
      <c r="L318" s="52">
        <f t="shared" si="18"/>
        <v>2024.4944444444445</v>
      </c>
      <c r="M318" s="51">
        <f t="shared" si="16"/>
        <v>69.217179999999999</v>
      </c>
      <c r="N318" s="51">
        <f>$S$51*POWER(E318,5)+ $S$52*POWER(E318,4) + $S$53*POWER(E318,3) + $S$54*POWER(E318,2) + $S$55*E318 +$S$56</f>
        <v>69.211865060962737</v>
      </c>
      <c r="O318" s="45">
        <f t="shared" si="19"/>
        <v>5.3149390372624339E-3</v>
      </c>
    </row>
    <row r="319" spans="1:15">
      <c r="A319" s="56"/>
      <c r="B319">
        <v>2024</v>
      </c>
      <c r="C319">
        <v>6</v>
      </c>
      <c r="D319">
        <v>30</v>
      </c>
      <c r="E319">
        <v>60491</v>
      </c>
      <c r="F319">
        <v>0.1424</v>
      </c>
      <c r="G319">
        <v>0.45989999999999998</v>
      </c>
      <c r="H319">
        <v>-3.3140000000000003E-2</v>
      </c>
      <c r="I319" s="36">
        <v>37</v>
      </c>
      <c r="J319" s="51">
        <f t="shared" si="17"/>
        <v>69.183999999999997</v>
      </c>
      <c r="L319" s="52">
        <f t="shared" si="18"/>
        <v>2024.4972222222223</v>
      </c>
      <c r="M319" s="51">
        <f t="shared" si="16"/>
        <v>69.217140000000001</v>
      </c>
      <c r="N319" s="51">
        <f>$S$51*POWER(E319,5)+ $S$52*POWER(E319,4) + $S$53*POWER(E319,3) + $S$54*POWER(E319,2) + $S$55*E319 +$S$56</f>
        <v>69.211287993006408</v>
      </c>
      <c r="O319" s="45">
        <f t="shared" si="19"/>
        <v>5.8520069935923402E-3</v>
      </c>
    </row>
    <row r="320" spans="1:15">
      <c r="A320" s="56"/>
      <c r="B320">
        <v>2024</v>
      </c>
      <c r="C320">
        <v>7</v>
      </c>
      <c r="D320">
        <v>1</v>
      </c>
      <c r="E320">
        <v>60492</v>
      </c>
      <c r="F320">
        <v>0.14419999999999999</v>
      </c>
      <c r="G320">
        <v>0.45989999999999998</v>
      </c>
      <c r="H320">
        <v>-3.2930000000000001E-2</v>
      </c>
      <c r="I320" s="36">
        <v>37</v>
      </c>
      <c r="J320" s="51">
        <f t="shared" si="17"/>
        <v>69.183999999999997</v>
      </c>
      <c r="L320" s="52">
        <f t="shared" si="18"/>
        <v>2024.5</v>
      </c>
      <c r="M320" s="51">
        <f t="shared" si="16"/>
        <v>69.216929999999991</v>
      </c>
      <c r="N320" s="51">
        <f>$S$51*POWER(E320,5)+ $S$52*POWER(E320,4) + $S$53*POWER(E320,3) + $S$54*POWER(E320,2) + $S$55*E320 +$S$56</f>
        <v>69.210701460950077</v>
      </c>
      <c r="O320" s="45">
        <f t="shared" si="19"/>
        <v>6.2285390499141613E-3</v>
      </c>
    </row>
    <row r="321" spans="1:15">
      <c r="A321" s="56"/>
      <c r="B321">
        <v>2024</v>
      </c>
      <c r="C321">
        <v>7</v>
      </c>
      <c r="D321">
        <v>2</v>
      </c>
      <c r="E321">
        <v>60493</v>
      </c>
      <c r="F321">
        <v>0.14610000000000001</v>
      </c>
      <c r="G321">
        <v>0.45989999999999998</v>
      </c>
      <c r="H321">
        <v>-3.2419999999999997E-2</v>
      </c>
      <c r="I321" s="36">
        <v>37</v>
      </c>
      <c r="J321" s="51">
        <f t="shared" si="17"/>
        <v>69.183999999999997</v>
      </c>
      <c r="L321" s="52">
        <f t="shared" si="18"/>
        <v>2024.5027777777777</v>
      </c>
      <c r="M321" s="51">
        <f t="shared" si="16"/>
        <v>69.216419999999999</v>
      </c>
      <c r="N321" s="51">
        <f>$S$51*POWER(E321,5)+ $S$52*POWER(E321,4) + $S$53*POWER(E321,3) + $S$54*POWER(E321,2) + $S$55*E321 +$S$56</f>
        <v>69.210105412639678</v>
      </c>
      <c r="O321" s="45">
        <f t="shared" si="19"/>
        <v>6.3145873603218661E-3</v>
      </c>
    </row>
    <row r="322" spans="1:15">
      <c r="A322" s="56"/>
      <c r="B322">
        <v>2024</v>
      </c>
      <c r="C322">
        <v>7</v>
      </c>
      <c r="D322">
        <v>3</v>
      </c>
      <c r="E322">
        <v>60494</v>
      </c>
      <c r="F322">
        <v>0.14799999999999999</v>
      </c>
      <c r="G322">
        <v>0.45979999999999999</v>
      </c>
      <c r="H322">
        <v>-3.15E-2</v>
      </c>
      <c r="I322" s="36">
        <v>37</v>
      </c>
      <c r="J322" s="51">
        <f t="shared" si="17"/>
        <v>69.183999999999997</v>
      </c>
      <c r="L322" s="52">
        <f t="shared" si="18"/>
        <v>2024.5055555555555</v>
      </c>
      <c r="M322" s="51">
        <f t="shared" ref="M322:M366" si="20">J322-H322</f>
        <v>69.215499999999992</v>
      </c>
      <c r="N322" s="51">
        <f>$S$51*POWER(E322,5)+ $S$52*POWER(E322,4) + $S$53*POWER(E322,3) + $S$54*POWER(E322,2) + $S$55*E322 +$S$56</f>
        <v>69.209499799646437</v>
      </c>
      <c r="O322" s="45">
        <f t="shared" si="19"/>
        <v>6.0002003535544191E-3</v>
      </c>
    </row>
    <row r="323" spans="1:15">
      <c r="A323" s="56"/>
      <c r="B323">
        <v>2024</v>
      </c>
      <c r="C323">
        <v>7</v>
      </c>
      <c r="D323">
        <v>4</v>
      </c>
      <c r="E323">
        <v>60495</v>
      </c>
      <c r="F323">
        <v>0.14979999999999999</v>
      </c>
      <c r="G323">
        <v>0.4597</v>
      </c>
      <c r="H323">
        <v>-3.0300000000000001E-2</v>
      </c>
      <c r="I323" s="36">
        <v>37</v>
      </c>
      <c r="J323" s="51">
        <f t="shared" ref="J323:J366" si="21">I323+32.184</f>
        <v>69.183999999999997</v>
      </c>
      <c r="L323" s="52">
        <f t="shared" ref="L323:L366" si="22">B323+((C323-1) + (D323-1)/30)/12</f>
        <v>2024.5083333333334</v>
      </c>
      <c r="M323" s="51">
        <f t="shared" si="20"/>
        <v>69.214299999999994</v>
      </c>
      <c r="N323" s="51">
        <f>$S$51*POWER(E323,5)+ $S$52*POWER(E323,4) + $S$53*POWER(E323,3) + $S$54*POWER(E323,2) + $S$55*E323 +$S$56</f>
        <v>69.208884570747614</v>
      </c>
      <c r="O323" s="45">
        <f t="shared" ref="O323:O366" si="23">M323-N323</f>
        <v>5.415429252380477E-3</v>
      </c>
    </row>
    <row r="324" spans="1:15">
      <c r="A324" s="56"/>
      <c r="B324">
        <v>2024</v>
      </c>
      <c r="C324">
        <v>7</v>
      </c>
      <c r="D324">
        <v>5</v>
      </c>
      <c r="E324">
        <v>60496</v>
      </c>
      <c r="F324">
        <v>0.1517</v>
      </c>
      <c r="G324">
        <v>0.45960000000000001</v>
      </c>
      <c r="H324">
        <v>-2.886E-2</v>
      </c>
      <c r="I324" s="36">
        <v>37</v>
      </c>
      <c r="J324" s="51">
        <f t="shared" si="21"/>
        <v>69.183999999999997</v>
      </c>
      <c r="L324" s="52">
        <f t="shared" si="22"/>
        <v>2024.5111111111112</v>
      </c>
      <c r="M324" s="51">
        <f t="shared" si="20"/>
        <v>69.212859999999992</v>
      </c>
      <c r="N324" s="51">
        <f>$S$51*POWER(E324,5)+ $S$52*POWER(E324,4) + $S$53*POWER(E324,3) + $S$54*POWER(E324,2) + $S$55*E324 +$S$56</f>
        <v>69.208259675651789</v>
      </c>
      <c r="O324" s="45">
        <f t="shared" si="23"/>
        <v>4.600324348203344E-3</v>
      </c>
    </row>
    <row r="325" spans="1:15">
      <c r="A325" s="56"/>
      <c r="B325">
        <v>2024</v>
      </c>
      <c r="C325">
        <v>7</v>
      </c>
      <c r="D325">
        <v>6</v>
      </c>
      <c r="E325">
        <v>60497</v>
      </c>
      <c r="F325">
        <v>0.1535</v>
      </c>
      <c r="G325">
        <v>0.45939999999999998</v>
      </c>
      <c r="H325">
        <v>-2.7310000000000001E-2</v>
      </c>
      <c r="I325" s="36">
        <v>37</v>
      </c>
      <c r="J325" s="51">
        <f t="shared" si="21"/>
        <v>69.183999999999997</v>
      </c>
      <c r="L325" s="52">
        <f t="shared" si="22"/>
        <v>2024.5138888888889</v>
      </c>
      <c r="M325" s="51">
        <f t="shared" si="20"/>
        <v>69.211309999999997</v>
      </c>
      <c r="N325" s="51">
        <f>$S$51*POWER(E325,5)+ $S$52*POWER(E325,4) + $S$53*POWER(E325,3) + $S$54*POWER(E325,2) + $S$55*E325 +$S$56</f>
        <v>69.207625064998865</v>
      </c>
      <c r="O325" s="45">
        <f t="shared" si="23"/>
        <v>3.6849350011323168E-3</v>
      </c>
    </row>
    <row r="326" spans="1:15">
      <c r="A326" s="56"/>
      <c r="B326">
        <v>2024</v>
      </c>
      <c r="C326">
        <v>7</v>
      </c>
      <c r="D326">
        <v>7</v>
      </c>
      <c r="E326">
        <v>60498</v>
      </c>
      <c r="F326">
        <v>0.15540000000000001</v>
      </c>
      <c r="G326">
        <v>0.4592</v>
      </c>
      <c r="H326">
        <v>-2.5829999999999999E-2</v>
      </c>
      <c r="I326" s="36">
        <v>37</v>
      </c>
      <c r="J326" s="51">
        <f t="shared" si="21"/>
        <v>69.183999999999997</v>
      </c>
      <c r="L326" s="52">
        <f t="shared" si="22"/>
        <v>2024.5166666666667</v>
      </c>
      <c r="M326" s="51">
        <f t="shared" si="20"/>
        <v>69.209829999999997</v>
      </c>
      <c r="N326" s="51">
        <f>$S$51*POWER(E326,5)+ $S$52*POWER(E326,4) + $S$53*POWER(E326,3) + $S$54*POWER(E326,2) + $S$55*E326 +$S$56</f>
        <v>69.206980687566102</v>
      </c>
      <c r="O326" s="45">
        <f t="shared" si="23"/>
        <v>2.8493124338950793E-3</v>
      </c>
    </row>
    <row r="327" spans="1:15">
      <c r="A327" s="56"/>
      <c r="B327">
        <v>2024</v>
      </c>
      <c r="C327">
        <v>7</v>
      </c>
      <c r="D327">
        <v>8</v>
      </c>
      <c r="E327">
        <v>60499</v>
      </c>
      <c r="F327">
        <v>0.15720000000000001</v>
      </c>
      <c r="G327">
        <v>0.45900000000000002</v>
      </c>
      <c r="H327">
        <v>-2.4479999999999998E-2</v>
      </c>
      <c r="I327" s="36">
        <v>37</v>
      </c>
      <c r="J327" s="51">
        <f t="shared" si="21"/>
        <v>69.183999999999997</v>
      </c>
      <c r="L327" s="52">
        <f t="shared" si="22"/>
        <v>2024.5194444444444</v>
      </c>
      <c r="M327" s="51">
        <f t="shared" si="20"/>
        <v>69.208479999999994</v>
      </c>
      <c r="N327" s="51">
        <f>$S$51*POWER(E327,5)+ $S$52*POWER(E327,4) + $S$53*POWER(E327,3) + $S$54*POWER(E327,2) + $S$55*E327 +$S$56</f>
        <v>69.206326493993402</v>
      </c>
      <c r="O327" s="45">
        <f t="shared" si="23"/>
        <v>2.1535060065929201E-3</v>
      </c>
    </row>
    <row r="328" spans="1:15">
      <c r="A328" s="56"/>
      <c r="B328">
        <v>2024</v>
      </c>
      <c r="C328">
        <v>7</v>
      </c>
      <c r="D328">
        <v>9</v>
      </c>
      <c r="E328">
        <v>60500</v>
      </c>
      <c r="F328">
        <v>0.159</v>
      </c>
      <c r="G328">
        <v>0.4587</v>
      </c>
      <c r="H328">
        <v>-2.3300000000000001E-2</v>
      </c>
      <c r="I328" s="36">
        <v>37</v>
      </c>
      <c r="J328" s="51">
        <f t="shared" si="21"/>
        <v>69.183999999999997</v>
      </c>
      <c r="L328" s="52">
        <f t="shared" si="22"/>
        <v>2024.5222222222221</v>
      </c>
      <c r="M328" s="51">
        <f t="shared" si="20"/>
        <v>69.207300000000004</v>
      </c>
      <c r="N328" s="51">
        <f>$S$51*POWER(E328,5)+ $S$52*POWER(E328,4) + $S$53*POWER(E328,3) + $S$54*POWER(E328,2) + $S$55*E328 +$S$56</f>
        <v>69.205662433989346</v>
      </c>
      <c r="O328" s="45">
        <f t="shared" si="23"/>
        <v>1.6375660106575651E-3</v>
      </c>
    </row>
    <row r="329" spans="1:15">
      <c r="A329" s="56"/>
      <c r="B329">
        <v>2024</v>
      </c>
      <c r="C329">
        <v>7</v>
      </c>
      <c r="D329">
        <v>10</v>
      </c>
      <c r="E329">
        <v>60501</v>
      </c>
      <c r="F329">
        <v>0.1608</v>
      </c>
      <c r="G329">
        <v>0.45850000000000002</v>
      </c>
      <c r="H329">
        <v>-2.2249999999999999E-2</v>
      </c>
      <c r="I329" s="36">
        <v>37</v>
      </c>
      <c r="J329" s="51">
        <f t="shared" si="21"/>
        <v>69.183999999999997</v>
      </c>
      <c r="L329" s="52">
        <f t="shared" si="22"/>
        <v>2024.5250000000001</v>
      </c>
      <c r="M329" s="51">
        <f t="shared" si="20"/>
        <v>69.206249999999997</v>
      </c>
      <c r="N329" s="51">
        <f>$S$51*POWER(E329,5)+ $S$52*POWER(E329,4) + $S$53*POWER(E329,3) + $S$54*POWER(E329,2) + $S$55*E329 +$S$56</f>
        <v>69.204988456331193</v>
      </c>
      <c r="O329" s="45">
        <f t="shared" si="23"/>
        <v>1.2615436688037107E-3</v>
      </c>
    </row>
    <row r="330" spans="1:15">
      <c r="A330" s="56"/>
      <c r="B330">
        <v>2024</v>
      </c>
      <c r="C330">
        <v>7</v>
      </c>
      <c r="D330">
        <v>11</v>
      </c>
      <c r="E330">
        <v>60502</v>
      </c>
      <c r="F330">
        <v>0.16259999999999999</v>
      </c>
      <c r="G330">
        <v>0.45810000000000001</v>
      </c>
      <c r="H330">
        <v>-2.1299999999999999E-2</v>
      </c>
      <c r="I330" s="36">
        <v>37</v>
      </c>
      <c r="J330" s="51">
        <f t="shared" si="21"/>
        <v>69.183999999999997</v>
      </c>
      <c r="L330" s="52">
        <f t="shared" si="22"/>
        <v>2024.5277777777778</v>
      </c>
      <c r="M330" s="51">
        <f t="shared" si="20"/>
        <v>69.205299999999994</v>
      </c>
      <c r="N330" s="51">
        <f>$S$51*POWER(E330,5)+ $S$52*POWER(E330,4) + $S$53*POWER(E330,3) + $S$54*POWER(E330,2) + $S$55*E330 +$S$56</f>
        <v>69.204304511658847</v>
      </c>
      <c r="O330" s="45">
        <f t="shared" si="23"/>
        <v>9.9548834114671081E-4</v>
      </c>
    </row>
    <row r="331" spans="1:15">
      <c r="A331" s="56"/>
      <c r="B331">
        <v>2024</v>
      </c>
      <c r="C331">
        <v>7</v>
      </c>
      <c r="D331">
        <v>12</v>
      </c>
      <c r="E331">
        <v>60503</v>
      </c>
      <c r="F331">
        <v>0.16439999999999999</v>
      </c>
      <c r="G331">
        <v>0.45779999999999998</v>
      </c>
      <c r="H331">
        <v>-2.0379999999999999E-2</v>
      </c>
      <c r="I331" s="36">
        <v>37</v>
      </c>
      <c r="J331" s="51">
        <f t="shared" si="21"/>
        <v>69.183999999999997</v>
      </c>
      <c r="L331" s="52">
        <f t="shared" si="22"/>
        <v>2024.5305555555556</v>
      </c>
      <c r="M331" s="51">
        <f t="shared" si="20"/>
        <v>69.20438</v>
      </c>
      <c r="N331" s="51">
        <f>$S$51*POWER(E331,5)+ $S$52*POWER(E331,4) + $S$53*POWER(E331,3) + $S$54*POWER(E331,2) + $S$55*E331 +$S$56</f>
        <v>69.203610551543534</v>
      </c>
      <c r="O331" s="45">
        <f t="shared" si="23"/>
        <v>7.6944845646664817E-4</v>
      </c>
    </row>
    <row r="332" spans="1:15">
      <c r="A332" s="56"/>
      <c r="B332">
        <v>2024</v>
      </c>
      <c r="C332">
        <v>7</v>
      </c>
      <c r="D332">
        <v>13</v>
      </c>
      <c r="E332">
        <v>60504</v>
      </c>
      <c r="F332">
        <v>0.16619999999999999</v>
      </c>
      <c r="G332">
        <v>0.45739999999999997</v>
      </c>
      <c r="H332">
        <v>-1.9460000000000002E-2</v>
      </c>
      <c r="I332" s="36">
        <v>37</v>
      </c>
      <c r="J332" s="51">
        <f t="shared" si="21"/>
        <v>69.183999999999997</v>
      </c>
      <c r="L332" s="52">
        <f t="shared" si="22"/>
        <v>2024.5333333333333</v>
      </c>
      <c r="M332" s="51">
        <f t="shared" si="20"/>
        <v>69.203459999999993</v>
      </c>
      <c r="N332" s="51">
        <f>$S$51*POWER(E332,5)+ $S$52*POWER(E332,4) + $S$53*POWER(E332,3) + $S$54*POWER(E332,2) + $S$55*E332 +$S$56</f>
        <v>69.202906523365527</v>
      </c>
      <c r="O332" s="45">
        <f t="shared" si="23"/>
        <v>5.534766344652553E-4</v>
      </c>
    </row>
    <row r="333" spans="1:15">
      <c r="A333" s="56"/>
      <c r="B333">
        <v>2024</v>
      </c>
      <c r="C333">
        <v>7</v>
      </c>
      <c r="D333">
        <v>14</v>
      </c>
      <c r="E333">
        <v>60505</v>
      </c>
      <c r="F333">
        <v>0.16800000000000001</v>
      </c>
      <c r="G333">
        <v>0.45710000000000001</v>
      </c>
      <c r="H333">
        <v>-1.8499999999999999E-2</v>
      </c>
      <c r="I333" s="36">
        <v>37</v>
      </c>
      <c r="J333" s="51">
        <f t="shared" si="21"/>
        <v>69.183999999999997</v>
      </c>
      <c r="L333" s="52">
        <f t="shared" si="22"/>
        <v>2024.536111111111</v>
      </c>
      <c r="M333" s="51">
        <f t="shared" si="20"/>
        <v>69.202500000000001</v>
      </c>
      <c r="N333" s="51">
        <f>$S$51*POWER(E333,5)+ $S$52*POWER(E333,4) + $S$53*POWER(E333,3) + $S$54*POWER(E333,2) + $S$55*E333 +$S$56</f>
        <v>69.202192376367748</v>
      </c>
      <c r="O333" s="45">
        <f t="shared" si="23"/>
        <v>3.0762363225278477E-4</v>
      </c>
    </row>
    <row r="334" spans="1:15">
      <c r="A334" s="56"/>
      <c r="B334">
        <v>2024</v>
      </c>
      <c r="C334">
        <v>7</v>
      </c>
      <c r="D334">
        <v>15</v>
      </c>
      <c r="E334">
        <v>60506</v>
      </c>
      <c r="F334">
        <v>0.16980000000000001</v>
      </c>
      <c r="G334">
        <v>0.45660000000000001</v>
      </c>
      <c r="H334">
        <v>-1.7469999999999999E-2</v>
      </c>
      <c r="I334" s="36">
        <v>37</v>
      </c>
      <c r="J334" s="51">
        <f t="shared" si="21"/>
        <v>69.183999999999997</v>
      </c>
      <c r="L334" s="52">
        <f t="shared" si="22"/>
        <v>2024.5388888888888</v>
      </c>
      <c r="M334" s="51">
        <f t="shared" si="20"/>
        <v>69.20147</v>
      </c>
      <c r="N334" s="51">
        <f>$S$51*POWER(E334,5)+ $S$52*POWER(E334,4) + $S$53*POWER(E334,3) + $S$54*POWER(E334,2) + $S$55*E334 +$S$56</f>
        <v>69.201468062121421</v>
      </c>
      <c r="O334" s="45">
        <f t="shared" si="23"/>
        <v>1.9378785793833231E-6</v>
      </c>
    </row>
    <row r="335" spans="1:15">
      <c r="A335" s="56"/>
      <c r="B335">
        <v>2024</v>
      </c>
      <c r="C335">
        <v>7</v>
      </c>
      <c r="D335">
        <v>16</v>
      </c>
      <c r="E335">
        <v>60507</v>
      </c>
      <c r="F335">
        <v>0.17150000000000001</v>
      </c>
      <c r="G335">
        <v>0.45619999999999999</v>
      </c>
      <c r="H335">
        <v>-1.634E-2</v>
      </c>
      <c r="I335" s="36">
        <v>37</v>
      </c>
      <c r="J335" s="51">
        <f t="shared" si="21"/>
        <v>69.183999999999997</v>
      </c>
      <c r="L335" s="52">
        <f t="shared" si="22"/>
        <v>2024.5416666666667</v>
      </c>
      <c r="M335" s="51">
        <f t="shared" si="20"/>
        <v>69.200339999999997</v>
      </c>
      <c r="N335" s="51">
        <f>$S$51*POWER(E335,5)+ $S$52*POWER(E335,4) + $S$53*POWER(E335,3) + $S$54*POWER(E335,2) + $S$55*E335 +$S$56</f>
        <v>69.200733529869467</v>
      </c>
      <c r="O335" s="45">
        <f t="shared" si="23"/>
        <v>-3.9352986946994406E-4</v>
      </c>
    </row>
    <row r="336" spans="1:15">
      <c r="A336" s="56"/>
      <c r="B336">
        <v>2024</v>
      </c>
      <c r="C336">
        <v>7</v>
      </c>
      <c r="D336">
        <v>17</v>
      </c>
      <c r="E336">
        <v>60508</v>
      </c>
      <c r="F336">
        <v>0.17319999999999999</v>
      </c>
      <c r="G336">
        <v>0.45569999999999999</v>
      </c>
      <c r="H336">
        <v>-1.5010000000000001E-2</v>
      </c>
      <c r="I336" s="36">
        <v>37</v>
      </c>
      <c r="J336" s="51">
        <f t="shared" si="21"/>
        <v>69.183999999999997</v>
      </c>
      <c r="L336" s="52">
        <f t="shared" si="22"/>
        <v>2024.5444444444445</v>
      </c>
      <c r="M336" s="51">
        <f t="shared" si="20"/>
        <v>69.199010000000001</v>
      </c>
      <c r="N336" s="51">
        <f>$S$51*POWER(E336,5)+ $S$52*POWER(E336,4) + $S$53*POWER(E336,3) + $S$54*POWER(E336,2) + $S$55*E336 +$S$56</f>
        <v>69.199988729320467</v>
      </c>
      <c r="O336" s="45">
        <f t="shared" si="23"/>
        <v>-9.7872932046527694E-4</v>
      </c>
    </row>
    <row r="337" spans="1:15">
      <c r="A337" s="56"/>
      <c r="B337">
        <v>2024</v>
      </c>
      <c r="C337">
        <v>7</v>
      </c>
      <c r="D337">
        <v>18</v>
      </c>
      <c r="E337">
        <v>60509</v>
      </c>
      <c r="F337">
        <v>0.17499999999999999</v>
      </c>
      <c r="G337">
        <v>0.45519999999999999</v>
      </c>
      <c r="H337">
        <v>-1.345E-2</v>
      </c>
      <c r="I337" s="36">
        <v>37</v>
      </c>
      <c r="J337" s="51">
        <f t="shared" si="21"/>
        <v>69.183999999999997</v>
      </c>
      <c r="L337" s="52">
        <f t="shared" si="22"/>
        <v>2024.5472222222222</v>
      </c>
      <c r="M337" s="51">
        <f t="shared" si="20"/>
        <v>69.197450000000003</v>
      </c>
      <c r="N337" s="51">
        <f>$S$51*POWER(E337,5)+ $S$52*POWER(E337,4) + $S$53*POWER(E337,3) + $S$54*POWER(E337,2) + $S$55*E337 +$S$56</f>
        <v>69.199233610183001</v>
      </c>
      <c r="O337" s="45">
        <f t="shared" si="23"/>
        <v>-1.7836101829971085E-3</v>
      </c>
    </row>
    <row r="338" spans="1:15">
      <c r="A338" s="56"/>
      <c r="B338">
        <v>2024</v>
      </c>
      <c r="C338">
        <v>7</v>
      </c>
      <c r="D338">
        <v>19</v>
      </c>
      <c r="E338">
        <v>60510</v>
      </c>
      <c r="F338">
        <v>0.1767</v>
      </c>
      <c r="G338">
        <v>0.45469999999999999</v>
      </c>
      <c r="H338">
        <v>-1.179E-2</v>
      </c>
      <c r="I338" s="36">
        <v>37</v>
      </c>
      <c r="J338" s="51">
        <f t="shared" si="21"/>
        <v>69.183999999999997</v>
      </c>
      <c r="L338" s="52">
        <f t="shared" si="22"/>
        <v>2024.55</v>
      </c>
      <c r="M338" s="51">
        <f t="shared" si="20"/>
        <v>69.195790000000002</v>
      </c>
      <c r="N338" s="51">
        <f>$S$51*POWER(E338,5)+ $S$52*POWER(E338,4) + $S$53*POWER(E338,3) + $S$54*POWER(E338,2) + $S$55*E338 +$S$56</f>
        <v>69.198468124493957</v>
      </c>
      <c r="O338" s="45">
        <f t="shared" si="23"/>
        <v>-2.6781244939542148E-3</v>
      </c>
    </row>
    <row r="339" spans="1:15">
      <c r="A339" s="56"/>
      <c r="B339">
        <v>2024</v>
      </c>
      <c r="C339">
        <v>7</v>
      </c>
      <c r="D339">
        <v>20</v>
      </c>
      <c r="E339">
        <v>60511</v>
      </c>
      <c r="F339">
        <v>0.1784</v>
      </c>
      <c r="G339">
        <v>0.4541</v>
      </c>
      <c r="H339">
        <v>-1.008E-2</v>
      </c>
      <c r="I339" s="36">
        <v>37</v>
      </c>
      <c r="J339" s="51">
        <f t="shared" si="21"/>
        <v>69.183999999999997</v>
      </c>
      <c r="L339" s="52">
        <f t="shared" si="22"/>
        <v>2024.5527777777777</v>
      </c>
      <c r="M339" s="51">
        <f t="shared" si="20"/>
        <v>69.19408</v>
      </c>
      <c r="N339" s="51">
        <f>$S$51*POWER(E339,5)+ $S$52*POWER(E339,4) + $S$53*POWER(E339,3) + $S$54*POWER(E339,2) + $S$55*E339 +$S$56</f>
        <v>69.197692218236625</v>
      </c>
      <c r="O339" s="45">
        <f t="shared" si="23"/>
        <v>-3.6122182366256084E-3</v>
      </c>
    </row>
    <row r="340" spans="1:15">
      <c r="A340" s="56"/>
      <c r="B340">
        <v>2024</v>
      </c>
      <c r="C340">
        <v>7</v>
      </c>
      <c r="D340">
        <v>21</v>
      </c>
      <c r="E340">
        <v>60512</v>
      </c>
      <c r="F340">
        <v>0.18</v>
      </c>
      <c r="G340">
        <v>0.45350000000000001</v>
      </c>
      <c r="H340">
        <v>-8.3999999999999995E-3</v>
      </c>
      <c r="I340" s="36">
        <v>37</v>
      </c>
      <c r="J340" s="51">
        <f t="shared" si="21"/>
        <v>69.183999999999997</v>
      </c>
      <c r="L340" s="52">
        <f t="shared" si="22"/>
        <v>2024.5555555555557</v>
      </c>
      <c r="M340" s="51">
        <f t="shared" si="20"/>
        <v>69.192399999999992</v>
      </c>
      <c r="N340" s="51">
        <f>$S$51*POWER(E340,5)+ $S$52*POWER(E340,4) + $S$53*POWER(E340,3) + $S$54*POWER(E340,2) + $S$55*E340 +$S$56</f>
        <v>69.196905843913555</v>
      </c>
      <c r="O340" s="45">
        <f t="shared" si="23"/>
        <v>-4.5058439135630124E-3</v>
      </c>
    </row>
    <row r="341" spans="1:15">
      <c r="A341" s="56"/>
      <c r="B341">
        <v>2024</v>
      </c>
      <c r="C341">
        <v>7</v>
      </c>
      <c r="D341">
        <v>22</v>
      </c>
      <c r="E341">
        <v>60513</v>
      </c>
      <c r="F341">
        <v>0.1817</v>
      </c>
      <c r="G341">
        <v>0.45290000000000002</v>
      </c>
      <c r="H341">
        <v>-6.96E-3</v>
      </c>
      <c r="I341" s="36">
        <v>37</v>
      </c>
      <c r="J341" s="51">
        <f t="shared" si="21"/>
        <v>69.183999999999997</v>
      </c>
      <c r="L341" s="52">
        <f t="shared" si="22"/>
        <v>2024.5583333333334</v>
      </c>
      <c r="M341" s="51">
        <f t="shared" si="20"/>
        <v>69.190960000000004</v>
      </c>
      <c r="N341" s="51">
        <f>$S$51*POWER(E341,5)+ $S$52*POWER(E341,4) + $S$53*POWER(E341,3) + $S$54*POWER(E341,2) + $S$55*E341 +$S$56</f>
        <v>69.196108948905021</v>
      </c>
      <c r="O341" s="45">
        <f t="shared" si="23"/>
        <v>-5.1489489050169368E-3</v>
      </c>
    </row>
    <row r="342" spans="1:15">
      <c r="A342" s="56"/>
      <c r="B342">
        <v>2024</v>
      </c>
      <c r="C342">
        <v>7</v>
      </c>
      <c r="D342">
        <v>23</v>
      </c>
      <c r="E342">
        <v>60514</v>
      </c>
      <c r="F342">
        <v>0.18340000000000001</v>
      </c>
      <c r="G342">
        <v>0.45229999999999998</v>
      </c>
      <c r="H342">
        <v>-5.7200000000000003E-3</v>
      </c>
      <c r="I342" s="36">
        <v>37</v>
      </c>
      <c r="J342" s="51">
        <f t="shared" si="21"/>
        <v>69.183999999999997</v>
      </c>
      <c r="L342" s="52">
        <f t="shared" si="22"/>
        <v>2024.5611111111111</v>
      </c>
      <c r="M342" s="51">
        <f t="shared" si="20"/>
        <v>69.189719999999994</v>
      </c>
      <c r="N342" s="51">
        <f>$S$51*POWER(E342,5)+ $S$52*POWER(E342,4) + $S$53*POWER(E342,3) + $S$54*POWER(E342,2) + $S$55*E342 +$S$56</f>
        <v>69.195301485713571</v>
      </c>
      <c r="O342" s="45">
        <f t="shared" si="23"/>
        <v>-5.5814857135771945E-3</v>
      </c>
    </row>
    <row r="343" spans="1:15">
      <c r="A343" s="56"/>
      <c r="B343">
        <v>2024</v>
      </c>
      <c r="C343">
        <v>7</v>
      </c>
      <c r="D343">
        <v>24</v>
      </c>
      <c r="E343">
        <v>60515</v>
      </c>
      <c r="F343">
        <v>0.185</v>
      </c>
      <c r="G343">
        <v>0.4516</v>
      </c>
      <c r="H343">
        <v>-4.7600000000000003E-3</v>
      </c>
      <c r="I343" s="36">
        <v>37</v>
      </c>
      <c r="J343" s="51">
        <f t="shared" si="21"/>
        <v>69.183999999999997</v>
      </c>
      <c r="L343" s="52">
        <f t="shared" si="22"/>
        <v>2024.5638888888889</v>
      </c>
      <c r="M343" s="51">
        <f t="shared" si="20"/>
        <v>69.188760000000002</v>
      </c>
      <c r="N343" s="51">
        <f>$S$51*POWER(E343,5)+ $S$52*POWER(E343,4) + $S$53*POWER(E343,3) + $S$54*POWER(E343,2) + $S$55*E343 +$S$56</f>
        <v>69.194483403116465</v>
      </c>
      <c r="O343" s="45">
        <f t="shared" si="23"/>
        <v>-5.7234031164625776E-3</v>
      </c>
    </row>
    <row r="344" spans="1:15">
      <c r="A344" s="56"/>
      <c r="B344">
        <v>2024</v>
      </c>
      <c r="C344">
        <v>7</v>
      </c>
      <c r="D344">
        <v>25</v>
      </c>
      <c r="E344">
        <v>60516</v>
      </c>
      <c r="F344">
        <v>0.18659999999999999</v>
      </c>
      <c r="G344">
        <v>0.45090000000000002</v>
      </c>
      <c r="H344">
        <v>-4.1000000000000003E-3</v>
      </c>
      <c r="I344" s="36">
        <v>37</v>
      </c>
      <c r="J344" s="51">
        <f t="shared" si="21"/>
        <v>69.183999999999997</v>
      </c>
      <c r="L344" s="52">
        <f t="shared" si="22"/>
        <v>2024.5666666666666</v>
      </c>
      <c r="M344" s="51">
        <f t="shared" si="20"/>
        <v>69.188099999999991</v>
      </c>
      <c r="N344" s="51">
        <f>$S$51*POWER(E344,5)+ $S$52*POWER(E344,4) + $S$53*POWER(E344,3) + $S$54*POWER(E344,2) + $S$55*E344 +$S$56</f>
        <v>69.193654648959637</v>
      </c>
      <c r="O344" s="45">
        <f t="shared" si="23"/>
        <v>-5.554648959645192E-3</v>
      </c>
    </row>
    <row r="345" spans="1:15">
      <c r="A345" s="56"/>
      <c r="B345">
        <v>2024</v>
      </c>
      <c r="C345">
        <v>7</v>
      </c>
      <c r="D345">
        <v>26</v>
      </c>
      <c r="E345">
        <v>60517</v>
      </c>
      <c r="F345">
        <v>0.18820000000000001</v>
      </c>
      <c r="G345">
        <v>0.45019999999999999</v>
      </c>
      <c r="H345">
        <v>-3.5599999999999998E-3</v>
      </c>
      <c r="I345" s="36">
        <v>37</v>
      </c>
      <c r="J345" s="51">
        <f t="shared" si="21"/>
        <v>69.183999999999997</v>
      </c>
      <c r="L345" s="52">
        <f t="shared" si="22"/>
        <v>2024.5694444444443</v>
      </c>
      <c r="M345" s="51">
        <f t="shared" si="20"/>
        <v>69.187559999999991</v>
      </c>
      <c r="N345" s="51">
        <f>$S$51*POWER(E345,5)+ $S$52*POWER(E345,4) + $S$53*POWER(E345,3) + $S$54*POWER(E345,2) + $S$55*E345 +$S$56</f>
        <v>69.19281517714262</v>
      </c>
      <c r="O345" s="45">
        <f t="shared" si="23"/>
        <v>-5.2551771426294636E-3</v>
      </c>
    </row>
    <row r="346" spans="1:15">
      <c r="A346" s="56"/>
      <c r="B346">
        <v>2024</v>
      </c>
      <c r="C346">
        <v>7</v>
      </c>
      <c r="D346">
        <v>27</v>
      </c>
      <c r="E346">
        <v>60518</v>
      </c>
      <c r="F346">
        <v>0.1898</v>
      </c>
      <c r="G346">
        <v>0.44950000000000001</v>
      </c>
      <c r="H346">
        <v>-3.0200000000000001E-3</v>
      </c>
      <c r="I346" s="36">
        <v>37</v>
      </c>
      <c r="J346" s="51">
        <f t="shared" si="21"/>
        <v>69.183999999999997</v>
      </c>
      <c r="L346" s="52">
        <f t="shared" si="22"/>
        <v>2024.5722222222223</v>
      </c>
      <c r="M346" s="51">
        <f t="shared" si="20"/>
        <v>69.187020000000004</v>
      </c>
      <c r="N346" s="51">
        <f>$S$51*POWER(E346,5)+ $S$52*POWER(E346,4) + $S$53*POWER(E346,3) + $S$54*POWER(E346,2) + $S$55*E346 +$S$56</f>
        <v>69.191964935511351</v>
      </c>
      <c r="O346" s="45">
        <f t="shared" si="23"/>
        <v>-4.9449355113466709E-3</v>
      </c>
    </row>
    <row r="347" spans="1:15">
      <c r="A347" s="56"/>
      <c r="B347">
        <v>2024</v>
      </c>
      <c r="C347">
        <v>7</v>
      </c>
      <c r="D347">
        <v>28</v>
      </c>
      <c r="E347">
        <v>60519</v>
      </c>
      <c r="F347">
        <v>0.1913</v>
      </c>
      <c r="G347">
        <v>0.44869999999999999</v>
      </c>
      <c r="H347">
        <v>-2.32E-3</v>
      </c>
      <c r="I347" s="36">
        <v>37</v>
      </c>
      <c r="J347" s="51">
        <f t="shared" si="21"/>
        <v>69.183999999999997</v>
      </c>
      <c r="L347" s="52">
        <f t="shared" si="22"/>
        <v>2024.575</v>
      </c>
      <c r="M347" s="51">
        <f t="shared" si="20"/>
        <v>69.186319999999995</v>
      </c>
      <c r="N347" s="51">
        <f>$S$51*POWER(E347,5)+ $S$52*POWER(E347,4) + $S$53*POWER(E347,3) + $S$54*POWER(E347,2) + $S$55*E347 +$S$56</f>
        <v>69.191103871911764</v>
      </c>
      <c r="O347" s="45">
        <f t="shared" si="23"/>
        <v>-4.7838719117692108E-3</v>
      </c>
    </row>
    <row r="348" spans="1:15">
      <c r="A348" s="56"/>
      <c r="B348">
        <v>2024</v>
      </c>
      <c r="C348">
        <v>7</v>
      </c>
      <c r="D348">
        <v>29</v>
      </c>
      <c r="E348">
        <v>60520</v>
      </c>
      <c r="F348">
        <v>0.19289999999999999</v>
      </c>
      <c r="G348">
        <v>0.44790000000000002</v>
      </c>
      <c r="H348">
        <v>-1.31E-3</v>
      </c>
      <c r="I348" s="36">
        <v>37</v>
      </c>
      <c r="J348" s="51">
        <f t="shared" si="21"/>
        <v>69.183999999999997</v>
      </c>
      <c r="L348" s="52">
        <f t="shared" si="22"/>
        <v>2024.5777777777778</v>
      </c>
      <c r="M348" s="51">
        <f t="shared" si="20"/>
        <v>69.185310000000001</v>
      </c>
      <c r="N348" s="51">
        <f>$S$51*POWER(E348,5)+ $S$52*POWER(E348,4) + $S$53*POWER(E348,3) + $S$54*POWER(E348,2) + $S$55*E348 +$S$56</f>
        <v>69.190231937915087</v>
      </c>
      <c r="O348" s="45">
        <f t="shared" si="23"/>
        <v>-4.9219379150855502E-3</v>
      </c>
    </row>
    <row r="349" spans="1:15">
      <c r="A349" s="56"/>
      <c r="B349">
        <v>2024</v>
      </c>
      <c r="C349">
        <v>7</v>
      </c>
      <c r="D349">
        <v>30</v>
      </c>
      <c r="E349">
        <v>60521</v>
      </c>
      <c r="F349">
        <v>0.19439999999999999</v>
      </c>
      <c r="G349">
        <v>0.4471</v>
      </c>
      <c r="H349">
        <v>-1.1E-4</v>
      </c>
      <c r="I349" s="36">
        <v>37</v>
      </c>
      <c r="J349" s="51">
        <f t="shared" si="21"/>
        <v>69.183999999999997</v>
      </c>
      <c r="L349" s="52">
        <f t="shared" si="22"/>
        <v>2024.5805555555555</v>
      </c>
      <c r="M349" s="51">
        <f t="shared" si="20"/>
        <v>69.184110000000004</v>
      </c>
      <c r="N349" s="51">
        <f>$S$51*POWER(E349,5)+ $S$52*POWER(E349,4) + $S$53*POWER(E349,3) + $S$54*POWER(E349,2) + $S$55*E349 +$S$56</f>
        <v>69.189349084161222</v>
      </c>
      <c r="O349" s="45">
        <f t="shared" si="23"/>
        <v>-5.2390841612179884E-3</v>
      </c>
    </row>
    <row r="350" spans="1:15">
      <c r="A350" s="56"/>
      <c r="B350">
        <v>2024</v>
      </c>
      <c r="C350">
        <v>7</v>
      </c>
      <c r="D350">
        <v>31</v>
      </c>
      <c r="E350">
        <v>60522</v>
      </c>
      <c r="F350">
        <v>0.19589999999999999</v>
      </c>
      <c r="G350">
        <v>0.44619999999999999</v>
      </c>
      <c r="H350">
        <v>1.2600000000000001E-3</v>
      </c>
      <c r="I350" s="36">
        <v>37</v>
      </c>
      <c r="J350" s="51">
        <f t="shared" si="21"/>
        <v>69.183999999999997</v>
      </c>
      <c r="L350" s="52">
        <f t="shared" si="22"/>
        <v>2024.5833333333333</v>
      </c>
      <c r="M350" s="51">
        <f t="shared" si="20"/>
        <v>69.182739999999995</v>
      </c>
      <c r="N350" s="51">
        <f>$S$51*POWER(E350,5)+ $S$52*POWER(E350,4) + $S$53*POWER(E350,3) + $S$54*POWER(E350,2) + $S$55*E350 +$S$56</f>
        <v>69.188455258496106</v>
      </c>
      <c r="O350" s="45">
        <f t="shared" si="23"/>
        <v>-5.7152584961102093E-3</v>
      </c>
    </row>
    <row r="351" spans="1:15">
      <c r="A351" s="56"/>
      <c r="B351">
        <v>2024</v>
      </c>
      <c r="C351">
        <v>8</v>
      </c>
      <c r="D351">
        <v>1</v>
      </c>
      <c r="E351">
        <v>60523</v>
      </c>
      <c r="F351">
        <v>0.19739999999999999</v>
      </c>
      <c r="G351">
        <v>0.44540000000000002</v>
      </c>
      <c r="H351">
        <v>2.7899999999999999E-3</v>
      </c>
      <c r="I351" s="36">
        <v>37</v>
      </c>
      <c r="J351" s="51">
        <f t="shared" si="21"/>
        <v>69.183999999999997</v>
      </c>
      <c r="L351" s="52">
        <f t="shared" si="22"/>
        <v>2024.5833333333333</v>
      </c>
      <c r="M351" s="51">
        <f t="shared" si="20"/>
        <v>69.181209999999993</v>
      </c>
      <c r="N351" s="51">
        <f>$S$51*POWER(E351,5)+ $S$52*POWER(E351,4) + $S$53*POWER(E351,3) + $S$54*POWER(E351,2) + $S$55*E351 +$S$56</f>
        <v>69.187550412490964</v>
      </c>
      <c r="O351" s="45">
        <f t="shared" si="23"/>
        <v>-6.3404124909709481E-3</v>
      </c>
    </row>
    <row r="352" spans="1:15">
      <c r="A352" s="56"/>
      <c r="B352">
        <v>2024</v>
      </c>
      <c r="C352">
        <v>8</v>
      </c>
      <c r="D352">
        <v>2</v>
      </c>
      <c r="E352">
        <v>60524</v>
      </c>
      <c r="F352">
        <v>0.19889999999999999</v>
      </c>
      <c r="G352">
        <v>0.44450000000000001</v>
      </c>
      <c r="H352">
        <v>4.28E-3</v>
      </c>
      <c r="I352" s="36">
        <v>37</v>
      </c>
      <c r="J352" s="51">
        <f t="shared" si="21"/>
        <v>69.183999999999997</v>
      </c>
      <c r="L352" s="52">
        <f t="shared" si="22"/>
        <v>2024.5861111111112</v>
      </c>
      <c r="M352" s="51">
        <f t="shared" si="20"/>
        <v>69.179720000000003</v>
      </c>
      <c r="N352" s="51">
        <f>$S$51*POWER(E352,5)+ $S$52*POWER(E352,4) + $S$53*POWER(E352,3) + $S$54*POWER(E352,2) + $S$55*E352 +$S$56</f>
        <v>69.186634493991733</v>
      </c>
      <c r="O352" s="45">
        <f t="shared" si="23"/>
        <v>-6.9144939917293868E-3</v>
      </c>
    </row>
    <row r="353" spans="1:15">
      <c r="A353" s="56"/>
      <c r="B353">
        <v>2024</v>
      </c>
      <c r="C353">
        <v>8</v>
      </c>
      <c r="D353">
        <v>3</v>
      </c>
      <c r="E353">
        <v>60525</v>
      </c>
      <c r="F353">
        <v>0.20030000000000001</v>
      </c>
      <c r="G353">
        <v>0.44359999999999999</v>
      </c>
      <c r="H353">
        <v>5.77E-3</v>
      </c>
      <c r="I353" s="36">
        <v>37</v>
      </c>
      <c r="J353" s="51">
        <f t="shared" si="21"/>
        <v>69.183999999999997</v>
      </c>
      <c r="L353" s="52">
        <f t="shared" si="22"/>
        <v>2024.588888888889</v>
      </c>
      <c r="M353" s="51">
        <f t="shared" si="20"/>
        <v>69.178229999999999</v>
      </c>
      <c r="N353" s="51">
        <f>$S$51*POWER(E353,5)+ $S$52*POWER(E353,4) + $S$53*POWER(E353,3) + $S$54*POWER(E353,2) + $S$55*E353 +$S$56</f>
        <v>69.185707456432283</v>
      </c>
      <c r="O353" s="45">
        <f t="shared" si="23"/>
        <v>-7.4774564322837023E-3</v>
      </c>
    </row>
    <row r="354" spans="1:15">
      <c r="A354" s="56"/>
      <c r="B354">
        <v>2024</v>
      </c>
      <c r="C354">
        <v>8</v>
      </c>
      <c r="D354">
        <v>4</v>
      </c>
      <c r="E354">
        <v>60526</v>
      </c>
      <c r="F354">
        <v>0.20180000000000001</v>
      </c>
      <c r="G354">
        <v>0.44269999999999998</v>
      </c>
      <c r="H354">
        <v>7.0400000000000003E-3</v>
      </c>
      <c r="I354" s="36">
        <v>37</v>
      </c>
      <c r="J354" s="51">
        <f t="shared" si="21"/>
        <v>69.183999999999997</v>
      </c>
      <c r="L354" s="52">
        <f t="shared" si="22"/>
        <v>2024.5916666666667</v>
      </c>
      <c r="M354" s="51">
        <f t="shared" si="20"/>
        <v>69.176959999999994</v>
      </c>
      <c r="N354" s="51">
        <f>$S$51*POWER(E354,5)+ $S$52*POWER(E354,4) + $S$53*POWER(E354,3) + $S$54*POWER(E354,2) + $S$55*E354 +$S$56</f>
        <v>69.184769245795906</v>
      </c>
      <c r="O354" s="45">
        <f t="shared" si="23"/>
        <v>-7.8092457959115791E-3</v>
      </c>
    </row>
    <row r="355" spans="1:15">
      <c r="A355" s="56"/>
      <c r="B355">
        <v>2024</v>
      </c>
      <c r="C355">
        <v>8</v>
      </c>
      <c r="D355">
        <v>5</v>
      </c>
      <c r="E355">
        <v>60527</v>
      </c>
      <c r="F355">
        <v>0.20319999999999999</v>
      </c>
      <c r="G355">
        <v>0.44169999999999998</v>
      </c>
      <c r="H355">
        <v>8.1399999999999997E-3</v>
      </c>
      <c r="I355" s="36">
        <v>37</v>
      </c>
      <c r="J355" s="51">
        <f t="shared" si="21"/>
        <v>69.183999999999997</v>
      </c>
      <c r="L355" s="52">
        <f t="shared" si="22"/>
        <v>2024.5944444444444</v>
      </c>
      <c r="M355" s="51">
        <f t="shared" si="20"/>
        <v>69.17586</v>
      </c>
      <c r="N355" s="51">
        <f>$S$51*POWER(E355,5)+ $S$52*POWER(E355,4) + $S$53*POWER(E355,3) + $S$54*POWER(E355,2) + $S$55*E355 +$S$56</f>
        <v>69.183819812722504</v>
      </c>
      <c r="O355" s="45">
        <f t="shared" si="23"/>
        <v>-7.9598127225040116E-3</v>
      </c>
    </row>
    <row r="356" spans="1:15">
      <c r="A356" s="56"/>
      <c r="B356">
        <v>2024</v>
      </c>
      <c r="C356">
        <v>8</v>
      </c>
      <c r="D356">
        <v>6</v>
      </c>
      <c r="E356">
        <v>60528</v>
      </c>
      <c r="F356">
        <v>0.2046</v>
      </c>
      <c r="G356">
        <v>0.44069999999999998</v>
      </c>
      <c r="H356">
        <v>9.0100000000000006E-3</v>
      </c>
      <c r="I356" s="36">
        <v>37</v>
      </c>
      <c r="J356" s="51">
        <f t="shared" si="21"/>
        <v>69.183999999999997</v>
      </c>
      <c r="L356" s="52">
        <f t="shared" si="22"/>
        <v>2024.5972222222222</v>
      </c>
      <c r="M356" s="51">
        <f t="shared" si="20"/>
        <v>69.174989999999994</v>
      </c>
      <c r="N356" s="51">
        <f>$S$51*POWER(E356,5)+ $S$52*POWER(E356,4) + $S$53*POWER(E356,3) + $S$54*POWER(E356,2) + $S$55*E356 +$S$56</f>
        <v>69.182859108317643</v>
      </c>
      <c r="O356" s="45">
        <f t="shared" si="23"/>
        <v>-7.8691083176494203E-3</v>
      </c>
    </row>
    <row r="357" spans="1:15">
      <c r="A357" s="56"/>
      <c r="B357">
        <v>2024</v>
      </c>
      <c r="C357">
        <v>8</v>
      </c>
      <c r="D357">
        <v>7</v>
      </c>
      <c r="E357">
        <v>60529</v>
      </c>
      <c r="F357">
        <v>0.2059</v>
      </c>
      <c r="G357">
        <v>0.43969999999999998</v>
      </c>
      <c r="H357">
        <v>9.7400000000000004E-3</v>
      </c>
      <c r="I357" s="36">
        <v>37</v>
      </c>
      <c r="J357" s="51">
        <f t="shared" si="21"/>
        <v>69.183999999999997</v>
      </c>
      <c r="L357" s="52">
        <f t="shared" si="22"/>
        <v>2024.6</v>
      </c>
      <c r="M357" s="51">
        <f t="shared" si="20"/>
        <v>69.174260000000004</v>
      </c>
      <c r="N357" s="51">
        <f>$S$51*POWER(E357,5)+ $S$52*POWER(E357,4) + $S$53*POWER(E357,3) + $S$54*POWER(E357,2) + $S$55*E357 +$S$56</f>
        <v>69.181887081824243</v>
      </c>
      <c r="O357" s="45">
        <f t="shared" si="23"/>
        <v>-7.6270818242392124E-3</v>
      </c>
    </row>
    <row r="358" spans="1:15">
      <c r="A358" s="56"/>
      <c r="B358">
        <v>2024</v>
      </c>
      <c r="C358">
        <v>8</v>
      </c>
      <c r="D358">
        <v>8</v>
      </c>
      <c r="E358">
        <v>60530</v>
      </c>
      <c r="F358">
        <v>0.20730000000000001</v>
      </c>
      <c r="G358">
        <v>0.43869999999999998</v>
      </c>
      <c r="H358">
        <v>1.0330000000000001E-2</v>
      </c>
      <c r="I358" s="36">
        <v>37</v>
      </c>
      <c r="J358" s="51">
        <f t="shared" si="21"/>
        <v>69.183999999999997</v>
      </c>
      <c r="L358" s="52">
        <f t="shared" si="22"/>
        <v>2024.6027777777779</v>
      </c>
      <c r="M358" s="51">
        <f t="shared" si="20"/>
        <v>69.173670000000001</v>
      </c>
      <c r="N358" s="51">
        <f>$S$51*POWER(E358,5)+ $S$52*POWER(E358,4) + $S$53*POWER(E358,3) + $S$54*POWER(E358,2) + $S$55*E358 +$S$56</f>
        <v>69.180903682485223</v>
      </c>
      <c r="O358" s="45">
        <f t="shared" si="23"/>
        <v>-7.2336824852214932E-3</v>
      </c>
    </row>
    <row r="359" spans="1:15">
      <c r="A359" s="56"/>
      <c r="B359">
        <v>2024</v>
      </c>
      <c r="C359">
        <v>8</v>
      </c>
      <c r="D359">
        <v>9</v>
      </c>
      <c r="E359">
        <v>60531</v>
      </c>
      <c r="F359">
        <v>0.20860000000000001</v>
      </c>
      <c r="G359">
        <v>0.43769999999999998</v>
      </c>
      <c r="H359">
        <v>1.085E-2</v>
      </c>
      <c r="I359" s="36">
        <v>37</v>
      </c>
      <c r="J359" s="51">
        <f t="shared" si="21"/>
        <v>69.183999999999997</v>
      </c>
      <c r="L359" s="52">
        <f t="shared" si="22"/>
        <v>2024.6055555555556</v>
      </c>
      <c r="M359" s="51">
        <f t="shared" si="20"/>
        <v>69.173149999999993</v>
      </c>
      <c r="N359" s="51">
        <f>$S$51*POWER(E359,5)+ $S$52*POWER(E359,4) + $S$53*POWER(E359,3) + $S$54*POWER(E359,2) + $S$55*E359 +$S$56</f>
        <v>69.179908860474825</v>
      </c>
      <c r="O359" s="45">
        <f t="shared" si="23"/>
        <v>-6.7588604748323178E-3</v>
      </c>
    </row>
    <row r="360" spans="1:15">
      <c r="A360" s="56"/>
      <c r="B360">
        <v>2024</v>
      </c>
      <c r="C360">
        <v>8</v>
      </c>
      <c r="D360">
        <v>10</v>
      </c>
      <c r="E360">
        <v>60532</v>
      </c>
      <c r="F360">
        <v>0.2099</v>
      </c>
      <c r="G360">
        <v>0.43659999999999999</v>
      </c>
      <c r="H360">
        <v>1.137E-2</v>
      </c>
      <c r="I360" s="36">
        <v>37</v>
      </c>
      <c r="J360" s="51">
        <f t="shared" si="21"/>
        <v>69.183999999999997</v>
      </c>
      <c r="L360" s="52">
        <f t="shared" si="22"/>
        <v>2024.6083333333333</v>
      </c>
      <c r="M360" s="51">
        <f t="shared" si="20"/>
        <v>69.172629999999998</v>
      </c>
      <c r="N360" s="51">
        <f>$S$51*POWER(E360,5)+ $S$52*POWER(E360,4) + $S$53*POWER(E360,3) + $S$54*POWER(E360,2) + $S$55*E360 +$S$56</f>
        <v>69.178902566898614</v>
      </c>
      <c r="O360" s="45">
        <f t="shared" si="23"/>
        <v>-6.2725668986161054E-3</v>
      </c>
    </row>
    <row r="361" spans="1:15">
      <c r="A361" s="56"/>
      <c r="B361">
        <v>2024</v>
      </c>
      <c r="C361">
        <v>8</v>
      </c>
      <c r="D361">
        <v>11</v>
      </c>
      <c r="E361">
        <v>60533</v>
      </c>
      <c r="F361">
        <v>0.2112</v>
      </c>
      <c r="G361">
        <v>0.4355</v>
      </c>
      <c r="H361">
        <v>1.201E-2</v>
      </c>
      <c r="I361" s="36">
        <v>37</v>
      </c>
      <c r="J361" s="51">
        <f t="shared" si="21"/>
        <v>69.183999999999997</v>
      </c>
      <c r="L361" s="52">
        <f t="shared" si="22"/>
        <v>2024.6111111111111</v>
      </c>
      <c r="M361" s="51">
        <f t="shared" si="20"/>
        <v>69.171989999999994</v>
      </c>
      <c r="N361" s="51">
        <f>$S$51*POWER(E361,5)+ $S$52*POWER(E361,4) + $S$53*POWER(E361,3) + $S$54*POWER(E361,2) + $S$55*E361 +$S$56</f>
        <v>69.177884749136865</v>
      </c>
      <c r="O361" s="45">
        <f t="shared" si="23"/>
        <v>-5.894749136871269E-3</v>
      </c>
    </row>
    <row r="362" spans="1:15">
      <c r="A362" s="56"/>
      <c r="B362">
        <v>2024</v>
      </c>
      <c r="C362">
        <v>8</v>
      </c>
      <c r="D362">
        <v>12</v>
      </c>
      <c r="E362">
        <v>60534</v>
      </c>
      <c r="F362">
        <v>0.21240000000000001</v>
      </c>
      <c r="G362">
        <v>0.43440000000000001</v>
      </c>
      <c r="H362">
        <v>1.268E-2</v>
      </c>
      <c r="I362" s="36">
        <v>37</v>
      </c>
      <c r="J362" s="51">
        <f t="shared" si="21"/>
        <v>69.183999999999997</v>
      </c>
      <c r="L362" s="52">
        <f t="shared" si="22"/>
        <v>2024.6138888888888</v>
      </c>
      <c r="M362" s="51">
        <f t="shared" si="20"/>
        <v>69.171319999999994</v>
      </c>
      <c r="N362" s="51">
        <f>$S$51*POWER(E362,5)+ $S$52*POWER(E362,4) + $S$53*POWER(E362,3) + $S$54*POWER(E362,2) + $S$55*E362 +$S$56</f>
        <v>69.176855357829481</v>
      </c>
      <c r="O362" s="45">
        <f t="shared" si="23"/>
        <v>-5.5353578294869976E-3</v>
      </c>
    </row>
    <row r="363" spans="1:15">
      <c r="A363" s="56"/>
      <c r="B363">
        <v>2024</v>
      </c>
      <c r="C363">
        <v>8</v>
      </c>
      <c r="D363">
        <v>13</v>
      </c>
      <c r="E363">
        <v>60535</v>
      </c>
      <c r="F363">
        <v>0.2137</v>
      </c>
      <c r="G363">
        <v>0.43330000000000002</v>
      </c>
      <c r="H363">
        <v>1.355E-2</v>
      </c>
      <c r="I363" s="36">
        <v>37</v>
      </c>
      <c r="J363" s="51">
        <f t="shared" si="21"/>
        <v>69.183999999999997</v>
      </c>
      <c r="L363" s="52">
        <f t="shared" si="22"/>
        <v>2024.6166666666666</v>
      </c>
      <c r="M363" s="51">
        <f t="shared" si="20"/>
        <v>69.170450000000002</v>
      </c>
      <c r="N363" s="51">
        <f>$S$51*POWER(E363,5)+ $S$52*POWER(E363,4) + $S$53*POWER(E363,3) + $S$54*POWER(E363,2) + $S$55*E363 +$S$56</f>
        <v>69.175814343616366</v>
      </c>
      <c r="O363" s="45">
        <f t="shared" si="23"/>
        <v>-5.3643436163639535E-3</v>
      </c>
    </row>
    <row r="364" spans="1:15">
      <c r="A364" s="56"/>
      <c r="B364">
        <v>2024</v>
      </c>
      <c r="C364">
        <v>8</v>
      </c>
      <c r="D364">
        <v>14</v>
      </c>
      <c r="E364">
        <v>60536</v>
      </c>
      <c r="F364">
        <v>0.21490000000000001</v>
      </c>
      <c r="G364">
        <v>0.43219999999999997</v>
      </c>
      <c r="H364">
        <v>1.461E-2</v>
      </c>
      <c r="I364" s="36">
        <v>37</v>
      </c>
      <c r="J364" s="51">
        <f t="shared" si="21"/>
        <v>69.183999999999997</v>
      </c>
      <c r="L364" s="52">
        <f t="shared" si="22"/>
        <v>2024.6194444444445</v>
      </c>
      <c r="M364" s="51">
        <f t="shared" si="20"/>
        <v>69.169389999999993</v>
      </c>
      <c r="N364" s="51">
        <f>$S$51*POWER(E364,5)+ $S$52*POWER(E364,4) + $S$53*POWER(E364,3) + $S$54*POWER(E364,2) + $S$55*E364 +$S$56</f>
        <v>69.17476165574044</v>
      </c>
      <c r="O364" s="45">
        <f t="shared" si="23"/>
        <v>-5.3716557404470677E-3</v>
      </c>
    </row>
    <row r="365" spans="1:15">
      <c r="A365" s="56"/>
      <c r="B365">
        <v>2024</v>
      </c>
      <c r="C365">
        <v>8</v>
      </c>
      <c r="D365">
        <v>15</v>
      </c>
      <c r="E365">
        <v>60537</v>
      </c>
      <c r="F365">
        <v>0.216</v>
      </c>
      <c r="G365">
        <v>0.43099999999999999</v>
      </c>
      <c r="H365">
        <v>1.5769999999999999E-2</v>
      </c>
      <c r="I365" s="36">
        <v>37</v>
      </c>
      <c r="J365" s="51">
        <f t="shared" si="21"/>
        <v>69.183999999999997</v>
      </c>
      <c r="L365" s="52">
        <f t="shared" si="22"/>
        <v>2024.6222222222223</v>
      </c>
      <c r="M365" s="51">
        <f t="shared" si="20"/>
        <v>69.168229999999994</v>
      </c>
      <c r="N365" s="51">
        <f>$S$51*POWER(E365,5)+ $S$52*POWER(E365,4) + $S$53*POWER(E365,3) + $S$54*POWER(E365,2) + $S$55*E365 +$S$56</f>
        <v>69.173697243910283</v>
      </c>
      <c r="O365" s="45">
        <f t="shared" si="23"/>
        <v>-5.4672439102887438E-3</v>
      </c>
    </row>
    <row r="366" spans="1:15">
      <c r="A366" s="56"/>
      <c r="B366">
        <v>2024</v>
      </c>
      <c r="C366">
        <v>8</v>
      </c>
      <c r="D366">
        <v>16</v>
      </c>
      <c r="E366">
        <v>60538</v>
      </c>
      <c r="F366">
        <v>0.2172</v>
      </c>
      <c r="G366">
        <v>0.4299</v>
      </c>
      <c r="H366">
        <v>1.704E-2</v>
      </c>
      <c r="I366" s="36">
        <v>37</v>
      </c>
      <c r="J366" s="51">
        <f t="shared" si="21"/>
        <v>69.183999999999997</v>
      </c>
      <c r="L366" s="52">
        <f t="shared" si="22"/>
        <v>2024.625</v>
      </c>
      <c r="M366" s="51">
        <f t="shared" si="20"/>
        <v>69.166960000000003</v>
      </c>
      <c r="N366" s="51">
        <f>$S$51*POWER(E366,5)+ $S$52*POWER(E366,4) + $S$53*POWER(E366,3) + $S$54*POWER(E366,2) + $S$55*E366 +$S$56</f>
        <v>69.172621058300138</v>
      </c>
      <c r="O366" s="45">
        <f t="shared" si="23"/>
        <v>-5.6610583001344139E-3</v>
      </c>
    </row>
    <row r="367" spans="1:15">
      <c r="J367" s="51"/>
      <c r="M367" s="52"/>
    </row>
    <row r="368" spans="1:15">
      <c r="J368" s="51"/>
      <c r="M368" s="52"/>
    </row>
    <row r="369" spans="2:13">
      <c r="B369"/>
      <c r="C369"/>
      <c r="D369"/>
      <c r="E369"/>
      <c r="H369"/>
      <c r="J369" s="51"/>
    </row>
    <row r="370" spans="2:13">
      <c r="J370" s="51"/>
      <c r="M370" s="52"/>
    </row>
    <row r="371" spans="2:13">
      <c r="J371" s="51"/>
      <c r="M371" s="52"/>
    </row>
    <row r="372" spans="2:13">
      <c r="M372" s="52"/>
    </row>
    <row r="373" spans="2:13">
      <c r="M373" s="52"/>
    </row>
    <row r="374" spans="2:13">
      <c r="M374" s="52"/>
    </row>
    <row r="375" spans="2:13">
      <c r="M375" s="52"/>
    </row>
    <row r="376" spans="2:13">
      <c r="M376" s="52"/>
    </row>
    <row r="377" spans="2:13">
      <c r="M377" s="52"/>
    </row>
    <row r="378" spans="2:13">
      <c r="M378" s="52"/>
    </row>
    <row r="379" spans="2:13">
      <c r="M379" s="52"/>
    </row>
    <row r="380" spans="2:13">
      <c r="M380" s="52"/>
    </row>
    <row r="381" spans="2:13">
      <c r="M381" s="52"/>
    </row>
    <row r="382" spans="2:13">
      <c r="M382" s="52"/>
    </row>
    <row r="383" spans="2:13">
      <c r="M383" s="52"/>
    </row>
    <row r="384" spans="2:13">
      <c r="M384" s="52"/>
    </row>
    <row r="385" spans="13:13">
      <c r="M385" s="52"/>
    </row>
    <row r="386" spans="13:13">
      <c r="M386" s="52"/>
    </row>
    <row r="387" spans="13:13">
      <c r="M387" s="52"/>
    </row>
    <row r="388" spans="13:13">
      <c r="M388" s="5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2832-ECF0-4CA0-B1E3-719C401405D9}">
  <dimension ref="A1:AN388"/>
  <sheetViews>
    <sheetView zoomScale="85" zoomScaleNormal="85" workbookViewId="0">
      <selection activeCell="A2" sqref="A2"/>
    </sheetView>
  </sheetViews>
  <sheetFormatPr defaultRowHeight="15"/>
  <cols>
    <col min="2" max="4" width="9.140625" style="36"/>
    <col min="5" max="5" width="14.5703125" style="37" customWidth="1"/>
    <col min="8" max="8" width="13.5703125" style="45" customWidth="1"/>
    <col min="9" max="9" width="14.7109375" style="36" customWidth="1"/>
    <col min="10" max="10" width="9.140625" style="49"/>
    <col min="11" max="11" width="3" style="49" customWidth="1"/>
    <col min="12" max="12" width="13" style="52" customWidth="1"/>
    <col min="13" max="13" width="9.140625" style="51"/>
    <col min="14" max="14" width="14.7109375" style="51" bestFit="1" customWidth="1"/>
    <col min="15" max="17" width="9.140625" style="45"/>
    <col min="19" max="19" width="24" style="47" bestFit="1" customWidth="1"/>
  </cols>
  <sheetData>
    <row r="1" spans="1:27">
      <c r="B1" s="39" t="s">
        <v>2</v>
      </c>
      <c r="C1" s="39" t="s">
        <v>3</v>
      </c>
      <c r="D1" s="39" t="s">
        <v>32</v>
      </c>
      <c r="E1" s="40" t="s">
        <v>22</v>
      </c>
      <c r="F1" s="41" t="s">
        <v>23</v>
      </c>
      <c r="G1" s="42" t="s">
        <v>24</v>
      </c>
      <c r="H1" s="44" t="s">
        <v>25</v>
      </c>
      <c r="I1" s="39" t="s">
        <v>34</v>
      </c>
      <c r="J1" s="48" t="s">
        <v>33</v>
      </c>
      <c r="L1" s="48" t="s">
        <v>38</v>
      </c>
      <c r="M1" s="50" t="s">
        <v>35</v>
      </c>
      <c r="N1" s="50" t="s">
        <v>39</v>
      </c>
      <c r="O1" s="44" t="s">
        <v>40</v>
      </c>
      <c r="P1" s="44"/>
      <c r="Q1" s="44"/>
    </row>
    <row r="2" spans="1:27">
      <c r="A2" s="43"/>
      <c r="B2">
        <v>2021</v>
      </c>
      <c r="C2">
        <v>10</v>
      </c>
      <c r="D2">
        <v>15</v>
      </c>
      <c r="E2">
        <v>59502</v>
      </c>
      <c r="F2">
        <v>0.1976</v>
      </c>
      <c r="G2">
        <v>0.26390000000000002</v>
      </c>
      <c r="H2">
        <v>-0.10482</v>
      </c>
      <c r="I2" s="36">
        <v>37</v>
      </c>
      <c r="J2" s="51">
        <f>I2+32.184</f>
        <v>69.183999999999997</v>
      </c>
      <c r="L2" s="52">
        <f>B2+((C2-1) + (D2-1)/30)/12</f>
        <v>2021.7888888888888</v>
      </c>
      <c r="M2" s="51">
        <f t="shared" ref="M2:M65" si="0">J2-H2</f>
        <v>69.288820000000001</v>
      </c>
      <c r="N2" s="51">
        <f>$S$43*POWER(E2,5)+ $S$44*POWER(E2,4) + $S$45*POWER(E2,3) + $S$46*POWER(E2,2) + $S$47*E2 +$S$48</f>
        <v>69.297607421875</v>
      </c>
      <c r="O2" s="45">
        <f>M2-N2</f>
        <v>-8.7874218749988131E-3</v>
      </c>
    </row>
    <row r="3" spans="1:27">
      <c r="A3" s="43"/>
      <c r="B3">
        <v>2021</v>
      </c>
      <c r="C3">
        <v>10</v>
      </c>
      <c r="D3">
        <v>16</v>
      </c>
      <c r="E3">
        <v>59503</v>
      </c>
      <c r="F3">
        <v>0.1958</v>
      </c>
      <c r="G3">
        <v>0.2631</v>
      </c>
      <c r="H3">
        <v>-0.10471</v>
      </c>
      <c r="I3" s="36">
        <v>37</v>
      </c>
      <c r="J3" s="51">
        <f t="shared" ref="J3:J66" si="1">I3+32.184</f>
        <v>69.183999999999997</v>
      </c>
      <c r="L3" s="52">
        <f t="shared" ref="L3:L66" si="2">B3+((C3-1) + (D3-1)/30)/12</f>
        <v>2021.7916666666667</v>
      </c>
      <c r="M3" s="51">
        <f t="shared" si="0"/>
        <v>69.288709999999995</v>
      </c>
      <c r="N3" s="51">
        <f t="shared" ref="N3:N66" si="3">$S$43*POWER(E3,5)+ $S$44*POWER(E3,4) + $S$45*POWER(E3,3) + $S$46*POWER(E3,2) + $S$47*E3 +$S$48</f>
        <v>69.297607421875</v>
      </c>
      <c r="O3" s="45">
        <f t="shared" ref="O3:O66" si="4">M3-N3</f>
        <v>-8.8974218750053069E-3</v>
      </c>
      <c r="R3" s="43" t="s">
        <v>56</v>
      </c>
      <c r="AA3" t="s">
        <v>57</v>
      </c>
    </row>
    <row r="4" spans="1:27">
      <c r="A4" s="43"/>
      <c r="B4">
        <v>2021</v>
      </c>
      <c r="C4">
        <v>10</v>
      </c>
      <c r="D4">
        <v>17</v>
      </c>
      <c r="E4">
        <v>59504</v>
      </c>
      <c r="F4">
        <v>0.19409999999999999</v>
      </c>
      <c r="G4">
        <v>0.26229999999999998</v>
      </c>
      <c r="H4">
        <v>-0.10476000000000001</v>
      </c>
      <c r="I4" s="36">
        <v>37</v>
      </c>
      <c r="J4" s="51">
        <f t="shared" si="1"/>
        <v>69.183999999999997</v>
      </c>
      <c r="L4" s="52">
        <f t="shared" si="2"/>
        <v>2021.7944444444445</v>
      </c>
      <c r="M4" s="51">
        <f t="shared" si="0"/>
        <v>69.288759999999996</v>
      </c>
      <c r="N4" s="51">
        <f t="shared" si="3"/>
        <v>69.299560546875</v>
      </c>
      <c r="O4" s="45">
        <f t="shared" si="4"/>
        <v>-1.0800546875003647E-2</v>
      </c>
      <c r="R4" s="43" t="s">
        <v>43</v>
      </c>
    </row>
    <row r="5" spans="1:27">
      <c r="A5" s="43"/>
      <c r="B5">
        <v>2021</v>
      </c>
      <c r="C5">
        <v>10</v>
      </c>
      <c r="D5">
        <v>18</v>
      </c>
      <c r="E5">
        <v>59505</v>
      </c>
      <c r="F5">
        <v>0.19239999999999999</v>
      </c>
      <c r="G5">
        <v>0.26140000000000002</v>
      </c>
      <c r="H5">
        <v>-0.10495</v>
      </c>
      <c r="I5" s="36">
        <v>37</v>
      </c>
      <c r="J5" s="51">
        <f t="shared" si="1"/>
        <v>69.183999999999997</v>
      </c>
      <c r="L5" s="52">
        <f t="shared" si="2"/>
        <v>2021.7972222222222</v>
      </c>
      <c r="M5" s="51">
        <f t="shared" si="0"/>
        <v>69.28895</v>
      </c>
      <c r="N5" s="51">
        <f t="shared" si="3"/>
        <v>69.299072265625</v>
      </c>
      <c r="O5" s="45">
        <f t="shared" si="4"/>
        <v>-1.0122265625000182E-2</v>
      </c>
    </row>
    <row r="6" spans="1:27">
      <c r="A6" s="43"/>
      <c r="B6">
        <v>2021</v>
      </c>
      <c r="C6">
        <v>10</v>
      </c>
      <c r="D6">
        <v>19</v>
      </c>
      <c r="E6">
        <v>59506</v>
      </c>
      <c r="F6">
        <v>0.1908</v>
      </c>
      <c r="G6">
        <v>0.2606</v>
      </c>
      <c r="H6">
        <v>-0.10523</v>
      </c>
      <c r="I6" s="36">
        <v>37</v>
      </c>
      <c r="J6" s="51">
        <f t="shared" si="1"/>
        <v>69.183999999999997</v>
      </c>
      <c r="L6" s="52">
        <f t="shared" si="2"/>
        <v>2021.8</v>
      </c>
      <c r="M6" s="51">
        <f t="shared" si="0"/>
        <v>69.289230000000003</v>
      </c>
      <c r="N6" s="51">
        <f t="shared" si="3"/>
        <v>69.300048828125</v>
      </c>
      <c r="O6" s="45">
        <f t="shared" si="4"/>
        <v>-1.0818828124996571E-2</v>
      </c>
      <c r="R6" s="43"/>
    </row>
    <row r="7" spans="1:27">
      <c r="A7" s="43"/>
      <c r="B7">
        <v>2021</v>
      </c>
      <c r="C7">
        <v>10</v>
      </c>
      <c r="D7">
        <v>20</v>
      </c>
      <c r="E7">
        <v>59507</v>
      </c>
      <c r="F7">
        <v>0.18909999999999999</v>
      </c>
      <c r="G7">
        <v>0.25990000000000002</v>
      </c>
      <c r="H7">
        <v>-0.10553</v>
      </c>
      <c r="I7" s="36">
        <v>37</v>
      </c>
      <c r="J7" s="51">
        <f t="shared" si="1"/>
        <v>69.183999999999997</v>
      </c>
      <c r="L7" s="52">
        <f t="shared" si="2"/>
        <v>2021.8027777777777</v>
      </c>
      <c r="M7" s="51">
        <f t="shared" si="0"/>
        <v>69.289529999999999</v>
      </c>
      <c r="N7" s="51">
        <f t="shared" si="3"/>
        <v>69.300537109375</v>
      </c>
      <c r="O7" s="45">
        <f t="shared" si="4"/>
        <v>-1.1007109375000823E-2</v>
      </c>
      <c r="R7" s="43"/>
    </row>
    <row r="8" spans="1:27">
      <c r="A8" s="43"/>
      <c r="B8">
        <v>2021</v>
      </c>
      <c r="C8">
        <v>10</v>
      </c>
      <c r="D8">
        <v>21</v>
      </c>
      <c r="E8">
        <v>59508</v>
      </c>
      <c r="F8">
        <v>0.18740000000000001</v>
      </c>
      <c r="G8">
        <v>0.2591</v>
      </c>
      <c r="H8">
        <v>-0.10576000000000001</v>
      </c>
      <c r="I8" s="36">
        <v>37</v>
      </c>
      <c r="J8" s="51">
        <f t="shared" si="1"/>
        <v>69.183999999999997</v>
      </c>
      <c r="L8" s="52">
        <f t="shared" si="2"/>
        <v>2021.8055555555557</v>
      </c>
      <c r="M8" s="51">
        <f t="shared" si="0"/>
        <v>69.289760000000001</v>
      </c>
      <c r="N8" s="51">
        <f t="shared" si="3"/>
        <v>69.301025390625</v>
      </c>
      <c r="O8" s="45">
        <f t="shared" si="4"/>
        <v>-1.1265390624998872E-2</v>
      </c>
    </row>
    <row r="9" spans="1:27">
      <c r="A9" s="43"/>
      <c r="B9">
        <v>2021</v>
      </c>
      <c r="C9">
        <v>10</v>
      </c>
      <c r="D9">
        <v>22</v>
      </c>
      <c r="E9">
        <v>59509</v>
      </c>
      <c r="F9">
        <v>0.1857</v>
      </c>
      <c r="G9">
        <v>0.25840000000000002</v>
      </c>
      <c r="H9">
        <v>-0.10587000000000001</v>
      </c>
      <c r="I9" s="36">
        <v>37</v>
      </c>
      <c r="J9" s="51">
        <f t="shared" si="1"/>
        <v>69.183999999999997</v>
      </c>
      <c r="L9" s="52">
        <f t="shared" si="2"/>
        <v>2021.8083333333334</v>
      </c>
      <c r="M9" s="51">
        <f t="shared" si="0"/>
        <v>69.289869999999993</v>
      </c>
      <c r="N9" s="51">
        <f t="shared" si="3"/>
        <v>69.301513671875</v>
      </c>
      <c r="O9" s="45">
        <f t="shared" si="4"/>
        <v>-1.1643671875006589E-2</v>
      </c>
    </row>
    <row r="10" spans="1:27">
      <c r="A10" s="43"/>
      <c r="B10">
        <v>2021</v>
      </c>
      <c r="C10">
        <v>10</v>
      </c>
      <c r="D10">
        <v>23</v>
      </c>
      <c r="E10">
        <v>59510</v>
      </c>
      <c r="F10">
        <v>0.184</v>
      </c>
      <c r="G10">
        <v>0.2576</v>
      </c>
      <c r="H10">
        <v>-0.10582</v>
      </c>
      <c r="I10" s="36">
        <v>37</v>
      </c>
      <c r="J10" s="51">
        <f t="shared" si="1"/>
        <v>69.183999999999997</v>
      </c>
      <c r="L10" s="52">
        <f t="shared" si="2"/>
        <v>2021.8111111111111</v>
      </c>
      <c r="M10" s="51">
        <f t="shared" si="0"/>
        <v>69.289819999999992</v>
      </c>
      <c r="N10" s="51">
        <f t="shared" si="3"/>
        <v>69.301513671875</v>
      </c>
      <c r="O10" s="45">
        <f t="shared" si="4"/>
        <v>-1.1693671875008249E-2</v>
      </c>
    </row>
    <row r="11" spans="1:27">
      <c r="A11" s="43"/>
      <c r="B11">
        <v>2021</v>
      </c>
      <c r="C11">
        <v>10</v>
      </c>
      <c r="D11">
        <v>24</v>
      </c>
      <c r="E11">
        <v>59511</v>
      </c>
      <c r="F11">
        <v>0.18229999999999999</v>
      </c>
      <c r="G11">
        <v>0.25690000000000002</v>
      </c>
      <c r="H11">
        <v>-0.10559</v>
      </c>
      <c r="I11" s="36">
        <v>37</v>
      </c>
      <c r="J11" s="51">
        <f t="shared" si="1"/>
        <v>69.183999999999997</v>
      </c>
      <c r="L11" s="52">
        <f t="shared" si="2"/>
        <v>2021.8138888888889</v>
      </c>
      <c r="M11" s="51">
        <f t="shared" si="0"/>
        <v>69.289590000000004</v>
      </c>
      <c r="N11" s="51">
        <f t="shared" si="3"/>
        <v>69.302490234375</v>
      </c>
      <c r="O11" s="45">
        <f t="shared" si="4"/>
        <v>-1.2900234374995989E-2</v>
      </c>
    </row>
    <row r="12" spans="1:27">
      <c r="A12" s="43"/>
      <c r="B12">
        <v>2021</v>
      </c>
      <c r="C12">
        <v>10</v>
      </c>
      <c r="D12">
        <v>25</v>
      </c>
      <c r="E12">
        <v>59512</v>
      </c>
      <c r="F12">
        <v>0.1807</v>
      </c>
      <c r="G12">
        <v>0.25609999999999999</v>
      </c>
      <c r="H12">
        <v>-0.10519000000000001</v>
      </c>
      <c r="I12" s="36">
        <v>37</v>
      </c>
      <c r="J12" s="51">
        <f t="shared" si="1"/>
        <v>69.183999999999997</v>
      </c>
      <c r="L12" s="52">
        <f t="shared" si="2"/>
        <v>2021.8166666666666</v>
      </c>
      <c r="M12" s="51">
        <f t="shared" si="0"/>
        <v>69.289189999999991</v>
      </c>
      <c r="N12" s="51">
        <f t="shared" si="3"/>
        <v>69.301513671875</v>
      </c>
      <c r="O12" s="45">
        <f t="shared" si="4"/>
        <v>-1.2323671875009268E-2</v>
      </c>
    </row>
    <row r="13" spans="1:27">
      <c r="A13" s="43"/>
      <c r="B13">
        <v>2021</v>
      </c>
      <c r="C13">
        <v>10</v>
      </c>
      <c r="D13">
        <v>26</v>
      </c>
      <c r="E13">
        <v>59513</v>
      </c>
      <c r="F13">
        <v>0.17910000000000001</v>
      </c>
      <c r="G13">
        <v>0.2555</v>
      </c>
      <c r="H13">
        <v>-0.10469000000000001</v>
      </c>
      <c r="I13" s="36">
        <v>37</v>
      </c>
      <c r="J13" s="51">
        <f t="shared" si="1"/>
        <v>69.183999999999997</v>
      </c>
      <c r="L13" s="52">
        <f t="shared" si="2"/>
        <v>2021.8194444444443</v>
      </c>
      <c r="M13" s="51">
        <f t="shared" si="0"/>
        <v>69.288690000000003</v>
      </c>
      <c r="N13" s="51">
        <f t="shared" si="3"/>
        <v>69.302978515625</v>
      </c>
      <c r="O13" s="45">
        <f t="shared" si="4"/>
        <v>-1.4288515624997444E-2</v>
      </c>
    </row>
    <row r="14" spans="1:27">
      <c r="A14" s="43"/>
      <c r="B14">
        <v>2021</v>
      </c>
      <c r="C14">
        <v>10</v>
      </c>
      <c r="D14">
        <v>27</v>
      </c>
      <c r="E14">
        <v>59514</v>
      </c>
      <c r="F14">
        <v>0.17749999999999999</v>
      </c>
      <c r="G14">
        <v>0.25490000000000002</v>
      </c>
      <c r="H14">
        <v>-0.10417999999999999</v>
      </c>
      <c r="I14" s="36">
        <v>37</v>
      </c>
      <c r="J14" s="51">
        <f t="shared" si="1"/>
        <v>69.183999999999997</v>
      </c>
      <c r="L14" s="52">
        <f t="shared" si="2"/>
        <v>2021.8222222222223</v>
      </c>
      <c r="M14" s="51">
        <f t="shared" si="0"/>
        <v>69.288179999999997</v>
      </c>
      <c r="N14" s="51">
        <f t="shared" si="3"/>
        <v>69.302978515625</v>
      </c>
      <c r="O14" s="45">
        <f t="shared" si="4"/>
        <v>-1.4798515625003006E-2</v>
      </c>
    </row>
    <row r="15" spans="1:27">
      <c r="A15" s="43"/>
      <c r="B15">
        <v>2021</v>
      </c>
      <c r="C15">
        <v>10</v>
      </c>
      <c r="D15">
        <v>28</v>
      </c>
      <c r="E15">
        <v>59515</v>
      </c>
      <c r="F15">
        <v>0.17580000000000001</v>
      </c>
      <c r="G15">
        <v>0.25430000000000003</v>
      </c>
      <c r="H15">
        <v>-0.10371</v>
      </c>
      <c r="I15" s="36">
        <v>37</v>
      </c>
      <c r="J15" s="51">
        <f t="shared" si="1"/>
        <v>69.183999999999997</v>
      </c>
      <c r="L15" s="52">
        <f t="shared" si="2"/>
        <v>2021.825</v>
      </c>
      <c r="M15" s="51">
        <f t="shared" si="0"/>
        <v>69.287710000000004</v>
      </c>
      <c r="N15" s="51">
        <f t="shared" si="3"/>
        <v>69.302978515625</v>
      </c>
      <c r="O15" s="45">
        <f t="shared" si="4"/>
        <v>-1.5268515624995871E-2</v>
      </c>
    </row>
    <row r="16" spans="1:27">
      <c r="A16" s="43"/>
      <c r="B16">
        <v>2021</v>
      </c>
      <c r="C16">
        <v>10</v>
      </c>
      <c r="D16">
        <v>29</v>
      </c>
      <c r="E16">
        <v>59516</v>
      </c>
      <c r="F16">
        <v>0.17399999999999999</v>
      </c>
      <c r="G16">
        <v>0.25380000000000003</v>
      </c>
      <c r="H16">
        <v>-0.10335</v>
      </c>
      <c r="I16" s="36">
        <v>37</v>
      </c>
      <c r="J16" s="51">
        <f t="shared" si="1"/>
        <v>69.183999999999997</v>
      </c>
      <c r="L16" s="52">
        <f t="shared" si="2"/>
        <v>2021.8277777777778</v>
      </c>
      <c r="M16" s="51">
        <f t="shared" si="0"/>
        <v>69.287350000000004</v>
      </c>
      <c r="N16" s="51">
        <f t="shared" si="3"/>
        <v>69.303466796875</v>
      </c>
      <c r="O16" s="45">
        <f t="shared" si="4"/>
        <v>-1.6116796874996453E-2</v>
      </c>
    </row>
    <row r="17" spans="1:15">
      <c r="A17" s="43"/>
      <c r="B17">
        <v>2021</v>
      </c>
      <c r="C17">
        <v>10</v>
      </c>
      <c r="D17">
        <v>30</v>
      </c>
      <c r="E17">
        <v>59517</v>
      </c>
      <c r="F17">
        <v>0.17230000000000001</v>
      </c>
      <c r="G17">
        <v>0.25319999999999998</v>
      </c>
      <c r="H17">
        <v>-0.10315000000000001</v>
      </c>
      <c r="I17" s="36">
        <v>37</v>
      </c>
      <c r="J17" s="51">
        <f t="shared" si="1"/>
        <v>69.183999999999997</v>
      </c>
      <c r="L17" s="52">
        <f t="shared" si="2"/>
        <v>2021.8305555555555</v>
      </c>
      <c r="M17" s="51">
        <f t="shared" si="0"/>
        <v>69.287149999999997</v>
      </c>
      <c r="N17" s="51">
        <f t="shared" si="3"/>
        <v>69.304931640625</v>
      </c>
      <c r="O17" s="45">
        <f t="shared" si="4"/>
        <v>-1.7781640625003092E-2</v>
      </c>
    </row>
    <row r="18" spans="1:15">
      <c r="A18" s="43"/>
      <c r="B18">
        <v>2021</v>
      </c>
      <c r="C18">
        <v>10</v>
      </c>
      <c r="D18">
        <v>31</v>
      </c>
      <c r="E18">
        <v>59518</v>
      </c>
      <c r="F18">
        <v>0.17050000000000001</v>
      </c>
      <c r="G18">
        <v>0.25269999999999998</v>
      </c>
      <c r="H18">
        <v>-0.10315000000000001</v>
      </c>
      <c r="I18" s="36">
        <v>37</v>
      </c>
      <c r="J18" s="51">
        <f t="shared" si="1"/>
        <v>69.183999999999997</v>
      </c>
      <c r="L18" s="52">
        <f t="shared" si="2"/>
        <v>2021.8333333333333</v>
      </c>
      <c r="M18" s="51">
        <f t="shared" si="0"/>
        <v>69.287149999999997</v>
      </c>
      <c r="N18" s="51">
        <f t="shared" si="3"/>
        <v>69.303466796875</v>
      </c>
      <c r="O18" s="45">
        <f t="shared" si="4"/>
        <v>-1.6316796875003092E-2</v>
      </c>
    </row>
    <row r="19" spans="1:15">
      <c r="A19" s="43"/>
      <c r="B19">
        <v>2021</v>
      </c>
      <c r="C19">
        <v>11</v>
      </c>
      <c r="D19">
        <v>1</v>
      </c>
      <c r="E19">
        <v>59519</v>
      </c>
      <c r="F19">
        <v>0.16869999999999999</v>
      </c>
      <c r="G19">
        <v>0.25209999999999999</v>
      </c>
      <c r="H19">
        <v>-0.10339</v>
      </c>
      <c r="I19" s="36">
        <v>37</v>
      </c>
      <c r="J19" s="51">
        <f t="shared" si="1"/>
        <v>69.183999999999997</v>
      </c>
      <c r="L19" s="52">
        <f t="shared" si="2"/>
        <v>2021.8333333333333</v>
      </c>
      <c r="M19" s="51">
        <f t="shared" si="0"/>
        <v>69.287390000000002</v>
      </c>
      <c r="N19" s="51">
        <f t="shared" si="3"/>
        <v>69.304931640625</v>
      </c>
      <c r="O19" s="45">
        <f t="shared" si="4"/>
        <v>-1.7541640624997967E-2</v>
      </c>
    </row>
    <row r="20" spans="1:15">
      <c r="A20" s="43"/>
      <c r="B20">
        <v>2021</v>
      </c>
      <c r="C20">
        <v>11</v>
      </c>
      <c r="D20">
        <v>2</v>
      </c>
      <c r="E20">
        <v>59520</v>
      </c>
      <c r="F20">
        <v>0.1668</v>
      </c>
      <c r="G20">
        <v>0.2515</v>
      </c>
      <c r="H20">
        <v>-0.10387</v>
      </c>
      <c r="I20" s="36">
        <v>37</v>
      </c>
      <c r="J20" s="51">
        <f t="shared" si="1"/>
        <v>69.183999999999997</v>
      </c>
      <c r="L20" s="52">
        <f t="shared" si="2"/>
        <v>2021.8361111111112</v>
      </c>
      <c r="M20" s="51">
        <f t="shared" si="0"/>
        <v>69.287869999999998</v>
      </c>
      <c r="N20" s="51">
        <f t="shared" si="3"/>
        <v>69.304443359375</v>
      </c>
      <c r="O20" s="45">
        <f t="shared" si="4"/>
        <v>-1.6573359375001928E-2</v>
      </c>
    </row>
    <row r="21" spans="1:15">
      <c r="A21" s="43"/>
      <c r="B21">
        <v>2021</v>
      </c>
      <c r="C21">
        <v>11</v>
      </c>
      <c r="D21">
        <v>3</v>
      </c>
      <c r="E21">
        <v>59521</v>
      </c>
      <c r="F21">
        <v>0.16500000000000001</v>
      </c>
      <c r="G21">
        <v>0.25090000000000001</v>
      </c>
      <c r="H21">
        <v>-0.10451000000000001</v>
      </c>
      <c r="I21" s="36">
        <v>37</v>
      </c>
      <c r="J21" s="51">
        <f t="shared" si="1"/>
        <v>69.183999999999997</v>
      </c>
      <c r="L21" s="52">
        <f t="shared" si="2"/>
        <v>2021.838888888889</v>
      </c>
      <c r="M21" s="51">
        <f t="shared" si="0"/>
        <v>69.288510000000002</v>
      </c>
      <c r="N21" s="51">
        <f t="shared" si="3"/>
        <v>69.304931640625</v>
      </c>
      <c r="O21" s="45">
        <f t="shared" si="4"/>
        <v>-1.6421640624997735E-2</v>
      </c>
    </row>
    <row r="22" spans="1:15">
      <c r="A22" s="43"/>
      <c r="B22">
        <v>2021</v>
      </c>
      <c r="C22">
        <v>11</v>
      </c>
      <c r="D22">
        <v>4</v>
      </c>
      <c r="E22">
        <v>59522</v>
      </c>
      <c r="F22">
        <v>0.16320000000000001</v>
      </c>
      <c r="G22">
        <v>0.25040000000000001</v>
      </c>
      <c r="H22">
        <v>-0.10519000000000001</v>
      </c>
      <c r="I22" s="36">
        <v>37</v>
      </c>
      <c r="J22" s="51">
        <f t="shared" si="1"/>
        <v>69.183999999999997</v>
      </c>
      <c r="L22" s="52">
        <f t="shared" si="2"/>
        <v>2021.8416666666667</v>
      </c>
      <c r="M22" s="51">
        <f t="shared" si="0"/>
        <v>69.289189999999991</v>
      </c>
      <c r="N22" s="51">
        <f t="shared" si="3"/>
        <v>69.304443359375</v>
      </c>
      <c r="O22" s="45">
        <f t="shared" si="4"/>
        <v>-1.5253359375009268E-2</v>
      </c>
    </row>
    <row r="23" spans="1:15">
      <c r="A23" s="43"/>
      <c r="B23">
        <v>2021</v>
      </c>
      <c r="C23">
        <v>11</v>
      </c>
      <c r="D23">
        <v>5</v>
      </c>
      <c r="E23">
        <v>59523</v>
      </c>
      <c r="F23">
        <v>0.16139999999999999</v>
      </c>
      <c r="G23">
        <v>0.24990000000000001</v>
      </c>
      <c r="H23">
        <v>-0.10575</v>
      </c>
      <c r="I23" s="36">
        <v>37</v>
      </c>
      <c r="J23" s="51">
        <f t="shared" si="1"/>
        <v>69.183999999999997</v>
      </c>
      <c r="L23" s="52">
        <f t="shared" si="2"/>
        <v>2021.8444444444444</v>
      </c>
      <c r="M23" s="51">
        <f t="shared" si="0"/>
        <v>69.289749999999998</v>
      </c>
      <c r="N23" s="51">
        <f t="shared" si="3"/>
        <v>69.304931640625</v>
      </c>
      <c r="O23" s="45">
        <f t="shared" si="4"/>
        <v>-1.5181640625002046E-2</v>
      </c>
    </row>
    <row r="24" spans="1:15">
      <c r="A24" s="43"/>
      <c r="B24">
        <v>2021</v>
      </c>
      <c r="C24">
        <v>11</v>
      </c>
      <c r="D24">
        <v>6</v>
      </c>
      <c r="E24">
        <v>59524</v>
      </c>
      <c r="F24">
        <v>0.15959999999999999</v>
      </c>
      <c r="G24">
        <v>0.2495</v>
      </c>
      <c r="H24">
        <v>-0.10607999999999999</v>
      </c>
      <c r="I24" s="36">
        <v>37</v>
      </c>
      <c r="J24" s="51">
        <f t="shared" si="1"/>
        <v>69.183999999999997</v>
      </c>
      <c r="L24" s="52">
        <f t="shared" si="2"/>
        <v>2021.8472222222222</v>
      </c>
      <c r="M24" s="51">
        <f t="shared" si="0"/>
        <v>69.290080000000003</v>
      </c>
      <c r="N24" s="51">
        <f t="shared" si="3"/>
        <v>69.304931640625</v>
      </c>
      <c r="O24" s="45">
        <f t="shared" si="4"/>
        <v>-1.4851640624996776E-2</v>
      </c>
    </row>
    <row r="25" spans="1:15">
      <c r="A25" s="43"/>
      <c r="B25">
        <v>2021</v>
      </c>
      <c r="C25">
        <v>11</v>
      </c>
      <c r="D25">
        <v>7</v>
      </c>
      <c r="E25">
        <v>59525</v>
      </c>
      <c r="F25">
        <v>0.15770000000000001</v>
      </c>
      <c r="G25">
        <v>0.24909999999999999</v>
      </c>
      <c r="H25">
        <v>-0.10612000000000001</v>
      </c>
      <c r="I25" s="36">
        <v>37</v>
      </c>
      <c r="J25" s="51">
        <f t="shared" si="1"/>
        <v>69.183999999999997</v>
      </c>
      <c r="L25" s="52">
        <f t="shared" si="2"/>
        <v>2021.85</v>
      </c>
      <c r="M25" s="51">
        <f t="shared" si="0"/>
        <v>69.290120000000002</v>
      </c>
      <c r="N25" s="51">
        <f t="shared" si="3"/>
        <v>69.305419921875</v>
      </c>
      <c r="O25" s="45">
        <f t="shared" si="4"/>
        <v>-1.529992187499829E-2</v>
      </c>
    </row>
    <row r="26" spans="1:15">
      <c r="A26" s="43"/>
      <c r="B26">
        <v>2021</v>
      </c>
      <c r="C26">
        <v>11</v>
      </c>
      <c r="D26">
        <v>8</v>
      </c>
      <c r="E26">
        <v>59526</v>
      </c>
      <c r="F26">
        <v>0.15590000000000001</v>
      </c>
      <c r="G26">
        <v>0.2487</v>
      </c>
      <c r="H26">
        <v>-0.10591</v>
      </c>
      <c r="I26" s="36">
        <v>37</v>
      </c>
      <c r="J26" s="51">
        <f t="shared" si="1"/>
        <v>69.183999999999997</v>
      </c>
      <c r="L26" s="52">
        <f t="shared" si="2"/>
        <v>2021.8527777777779</v>
      </c>
      <c r="M26" s="51">
        <f t="shared" si="0"/>
        <v>69.289909999999992</v>
      </c>
      <c r="N26" s="51">
        <f t="shared" si="3"/>
        <v>69.303955078125</v>
      </c>
      <c r="O26" s="45">
        <f t="shared" si="4"/>
        <v>-1.4045078125008104E-2</v>
      </c>
    </row>
    <row r="27" spans="1:15">
      <c r="A27" s="43"/>
      <c r="B27">
        <v>2021</v>
      </c>
      <c r="C27">
        <v>11</v>
      </c>
      <c r="D27">
        <v>9</v>
      </c>
      <c r="E27">
        <v>59527</v>
      </c>
      <c r="F27">
        <v>0.154</v>
      </c>
      <c r="G27">
        <v>0.24829999999999999</v>
      </c>
      <c r="H27">
        <v>-0.10556</v>
      </c>
      <c r="I27" s="36">
        <v>37</v>
      </c>
      <c r="J27" s="51">
        <f t="shared" si="1"/>
        <v>69.183999999999997</v>
      </c>
      <c r="L27" s="52">
        <f t="shared" si="2"/>
        <v>2021.8555555555556</v>
      </c>
      <c r="M27" s="51">
        <f t="shared" si="0"/>
        <v>69.289559999999994</v>
      </c>
      <c r="N27" s="51">
        <f t="shared" si="3"/>
        <v>69.304931640625</v>
      </c>
      <c r="O27" s="45">
        <f t="shared" si="4"/>
        <v>-1.5371640625005512E-2</v>
      </c>
    </row>
    <row r="28" spans="1:15">
      <c r="A28" s="43"/>
      <c r="B28">
        <v>2021</v>
      </c>
      <c r="C28">
        <v>11</v>
      </c>
      <c r="D28">
        <v>10</v>
      </c>
      <c r="E28">
        <v>59528</v>
      </c>
      <c r="F28">
        <v>0.15210000000000001</v>
      </c>
      <c r="G28">
        <v>0.248</v>
      </c>
      <c r="H28">
        <v>-0.10521</v>
      </c>
      <c r="I28" s="36">
        <v>37</v>
      </c>
      <c r="J28" s="51">
        <f t="shared" si="1"/>
        <v>69.183999999999997</v>
      </c>
      <c r="L28" s="52">
        <f t="shared" si="2"/>
        <v>2021.8583333333333</v>
      </c>
      <c r="M28" s="51">
        <f t="shared" si="0"/>
        <v>69.289209999999997</v>
      </c>
      <c r="N28" s="51">
        <f t="shared" si="3"/>
        <v>69.305419921875</v>
      </c>
      <c r="O28" s="45">
        <f t="shared" si="4"/>
        <v>-1.6209921875002919E-2</v>
      </c>
    </row>
    <row r="29" spans="1:15">
      <c r="A29" s="43"/>
      <c r="B29">
        <v>2021</v>
      </c>
      <c r="C29">
        <v>11</v>
      </c>
      <c r="D29">
        <v>11</v>
      </c>
      <c r="E29">
        <v>59529</v>
      </c>
      <c r="F29">
        <v>0.1502</v>
      </c>
      <c r="G29">
        <v>0.2477</v>
      </c>
      <c r="H29">
        <v>-0.10495</v>
      </c>
      <c r="I29" s="36">
        <v>37</v>
      </c>
      <c r="J29" s="51">
        <f t="shared" si="1"/>
        <v>69.183999999999997</v>
      </c>
      <c r="L29" s="52">
        <f t="shared" si="2"/>
        <v>2021.8611111111111</v>
      </c>
      <c r="M29" s="51">
        <f t="shared" si="0"/>
        <v>69.28895</v>
      </c>
      <c r="N29" s="51">
        <f t="shared" si="3"/>
        <v>69.305908203125</v>
      </c>
      <c r="O29" s="45">
        <f t="shared" si="4"/>
        <v>-1.6958203125000182E-2</v>
      </c>
    </row>
    <row r="30" spans="1:15">
      <c r="A30" s="43"/>
      <c r="B30">
        <v>2021</v>
      </c>
      <c r="C30">
        <v>11</v>
      </c>
      <c r="D30">
        <v>12</v>
      </c>
      <c r="E30">
        <v>59530</v>
      </c>
      <c r="F30">
        <v>0.14829999999999999</v>
      </c>
      <c r="G30">
        <v>0.24740000000000001</v>
      </c>
      <c r="H30">
        <v>-0.10485999999999999</v>
      </c>
      <c r="I30" s="36">
        <v>37</v>
      </c>
      <c r="J30" s="51">
        <f t="shared" si="1"/>
        <v>69.183999999999997</v>
      </c>
      <c r="L30" s="52">
        <f t="shared" si="2"/>
        <v>2021.8638888888888</v>
      </c>
      <c r="M30" s="51">
        <f t="shared" si="0"/>
        <v>69.28886</v>
      </c>
      <c r="N30" s="51">
        <f t="shared" si="3"/>
        <v>69.304443359375</v>
      </c>
      <c r="O30" s="45">
        <f t="shared" si="4"/>
        <v>-1.5583359375000327E-2</v>
      </c>
    </row>
    <row r="31" spans="1:15">
      <c r="A31" s="43"/>
      <c r="B31">
        <v>2021</v>
      </c>
      <c r="C31">
        <v>11</v>
      </c>
      <c r="D31">
        <v>13</v>
      </c>
      <c r="E31">
        <v>59531</v>
      </c>
      <c r="F31">
        <v>0.1464</v>
      </c>
      <c r="G31">
        <v>0.2472</v>
      </c>
      <c r="H31">
        <v>-0.10492</v>
      </c>
      <c r="I31" s="36">
        <v>37</v>
      </c>
      <c r="J31" s="51">
        <f t="shared" si="1"/>
        <v>69.183999999999997</v>
      </c>
      <c r="L31" s="52">
        <f t="shared" si="2"/>
        <v>2021.8666666666666</v>
      </c>
      <c r="M31" s="51">
        <f t="shared" si="0"/>
        <v>69.288920000000005</v>
      </c>
      <c r="N31" s="51">
        <f t="shared" si="3"/>
        <v>69.303955078125</v>
      </c>
      <c r="O31" s="45">
        <f t="shared" si="4"/>
        <v>-1.5035078124995493E-2</v>
      </c>
    </row>
    <row r="32" spans="1:15">
      <c r="A32" s="43"/>
      <c r="B32">
        <v>2021</v>
      </c>
      <c r="C32">
        <v>11</v>
      </c>
      <c r="D32">
        <v>14</v>
      </c>
      <c r="E32">
        <v>59532</v>
      </c>
      <c r="F32">
        <v>0.1444</v>
      </c>
      <c r="G32">
        <v>0.247</v>
      </c>
      <c r="H32">
        <v>-0.10512000000000001</v>
      </c>
      <c r="I32" s="36">
        <v>37</v>
      </c>
      <c r="J32" s="51">
        <f t="shared" si="1"/>
        <v>69.183999999999997</v>
      </c>
      <c r="L32" s="52">
        <f t="shared" si="2"/>
        <v>2021.8694444444445</v>
      </c>
      <c r="M32" s="51">
        <f t="shared" si="0"/>
        <v>69.289119999999997</v>
      </c>
      <c r="N32" s="51">
        <f t="shared" si="3"/>
        <v>69.305419921875</v>
      </c>
      <c r="O32" s="45">
        <f t="shared" si="4"/>
        <v>-1.6299921875003065E-2</v>
      </c>
    </row>
    <row r="33" spans="1:40">
      <c r="A33" s="43"/>
      <c r="B33">
        <v>2021</v>
      </c>
      <c r="C33">
        <v>11</v>
      </c>
      <c r="D33">
        <v>15</v>
      </c>
      <c r="E33">
        <v>59533</v>
      </c>
      <c r="F33">
        <v>0.14249999999999999</v>
      </c>
      <c r="G33">
        <v>0.24679999999999999</v>
      </c>
      <c r="H33">
        <v>-0.10539</v>
      </c>
      <c r="I33" s="36">
        <v>37</v>
      </c>
      <c r="J33" s="51">
        <f t="shared" si="1"/>
        <v>69.183999999999997</v>
      </c>
      <c r="L33" s="52">
        <f t="shared" si="2"/>
        <v>2021.8722222222223</v>
      </c>
      <c r="M33" s="51">
        <f t="shared" si="0"/>
        <v>69.289389999999997</v>
      </c>
      <c r="N33" s="51">
        <f t="shared" si="3"/>
        <v>69.304443359375</v>
      </c>
      <c r="O33" s="45">
        <f t="shared" si="4"/>
        <v>-1.5053359375002628E-2</v>
      </c>
    </row>
    <row r="34" spans="1:40">
      <c r="A34" s="43"/>
      <c r="B34">
        <v>2021</v>
      </c>
      <c r="C34">
        <v>11</v>
      </c>
      <c r="D34">
        <v>16</v>
      </c>
      <c r="E34">
        <v>59534</v>
      </c>
      <c r="F34">
        <v>0.14050000000000001</v>
      </c>
      <c r="G34">
        <v>0.2467</v>
      </c>
      <c r="H34">
        <v>-0.10568</v>
      </c>
      <c r="I34" s="36">
        <v>37</v>
      </c>
      <c r="J34" s="51">
        <f t="shared" si="1"/>
        <v>69.183999999999997</v>
      </c>
      <c r="L34" s="52">
        <f t="shared" si="2"/>
        <v>2021.875</v>
      </c>
      <c r="M34" s="51">
        <f t="shared" si="0"/>
        <v>69.289680000000004</v>
      </c>
      <c r="N34" s="51">
        <f t="shared" si="3"/>
        <v>69.303955078125</v>
      </c>
      <c r="O34" s="45">
        <f t="shared" si="4"/>
        <v>-1.4275078124995844E-2</v>
      </c>
    </row>
    <row r="35" spans="1:40">
      <c r="A35" s="43"/>
      <c r="B35">
        <v>2021</v>
      </c>
      <c r="C35">
        <v>11</v>
      </c>
      <c r="D35">
        <v>17</v>
      </c>
      <c r="E35">
        <v>59535</v>
      </c>
      <c r="F35">
        <v>0.1386</v>
      </c>
      <c r="G35">
        <v>0.2465</v>
      </c>
      <c r="H35">
        <v>-0.10591</v>
      </c>
      <c r="I35" s="36">
        <v>37</v>
      </c>
      <c r="J35" s="51">
        <f t="shared" si="1"/>
        <v>69.183999999999997</v>
      </c>
      <c r="L35" s="52">
        <f t="shared" si="2"/>
        <v>2021.8777777777777</v>
      </c>
      <c r="M35" s="51">
        <f t="shared" si="0"/>
        <v>69.289909999999992</v>
      </c>
      <c r="N35" s="51">
        <f t="shared" si="3"/>
        <v>69.304931640625</v>
      </c>
      <c r="O35" s="45">
        <f t="shared" si="4"/>
        <v>-1.5021640625008104E-2</v>
      </c>
    </row>
    <row r="36" spans="1:40">
      <c r="A36" s="43"/>
      <c r="B36">
        <v>2021</v>
      </c>
      <c r="C36">
        <v>11</v>
      </c>
      <c r="D36">
        <v>18</v>
      </c>
      <c r="E36">
        <v>59536</v>
      </c>
      <c r="F36">
        <v>0.1366</v>
      </c>
      <c r="G36">
        <v>0.24640000000000001</v>
      </c>
      <c r="H36">
        <v>-0.10603</v>
      </c>
      <c r="I36" s="36">
        <v>37</v>
      </c>
      <c r="J36" s="51">
        <f t="shared" si="1"/>
        <v>69.183999999999997</v>
      </c>
      <c r="L36" s="52">
        <f t="shared" si="2"/>
        <v>2021.8805555555555</v>
      </c>
      <c r="M36" s="51">
        <f t="shared" si="0"/>
        <v>69.290030000000002</v>
      </c>
      <c r="N36" s="51">
        <f t="shared" si="3"/>
        <v>69.304443359375</v>
      </c>
      <c r="O36" s="45">
        <f t="shared" si="4"/>
        <v>-1.4413359374998436E-2</v>
      </c>
    </row>
    <row r="37" spans="1:40">
      <c r="A37" s="43"/>
      <c r="B37">
        <v>2021</v>
      </c>
      <c r="C37">
        <v>11</v>
      </c>
      <c r="D37">
        <v>19</v>
      </c>
      <c r="E37">
        <v>59537</v>
      </c>
      <c r="F37">
        <v>0.13469999999999999</v>
      </c>
      <c r="G37">
        <v>0.24640000000000001</v>
      </c>
      <c r="H37">
        <v>-0.10599</v>
      </c>
      <c r="I37" s="36">
        <v>37</v>
      </c>
      <c r="J37" s="51">
        <f t="shared" si="1"/>
        <v>69.183999999999997</v>
      </c>
      <c r="L37" s="52">
        <f t="shared" si="2"/>
        <v>2021.8833333333334</v>
      </c>
      <c r="M37" s="51">
        <f t="shared" si="0"/>
        <v>69.289990000000003</v>
      </c>
      <c r="N37" s="51">
        <f t="shared" si="3"/>
        <v>69.304931640625</v>
      </c>
      <c r="O37" s="45">
        <f t="shared" si="4"/>
        <v>-1.4941640624996921E-2</v>
      </c>
    </row>
    <row r="38" spans="1:40">
      <c r="A38" s="43"/>
      <c r="B38">
        <v>2021</v>
      </c>
      <c r="C38">
        <v>11</v>
      </c>
      <c r="D38">
        <v>20</v>
      </c>
      <c r="E38">
        <v>59538</v>
      </c>
      <c r="F38">
        <v>0.13270000000000001</v>
      </c>
      <c r="G38">
        <v>0.24629999999999999</v>
      </c>
      <c r="H38">
        <v>-0.10577</v>
      </c>
      <c r="I38" s="36">
        <v>37</v>
      </c>
      <c r="J38" s="51">
        <f t="shared" si="1"/>
        <v>69.183999999999997</v>
      </c>
      <c r="L38" s="52">
        <f t="shared" si="2"/>
        <v>2021.8861111111112</v>
      </c>
      <c r="M38" s="51">
        <f t="shared" si="0"/>
        <v>69.289770000000004</v>
      </c>
      <c r="N38" s="51">
        <f t="shared" si="3"/>
        <v>69.305419921875</v>
      </c>
      <c r="O38" s="45">
        <f t="shared" si="4"/>
        <v>-1.5649921874995698E-2</v>
      </c>
    </row>
    <row r="39" spans="1:40">
      <c r="A39" s="43"/>
      <c r="B39">
        <v>2021</v>
      </c>
      <c r="C39">
        <v>11</v>
      </c>
      <c r="D39">
        <v>21</v>
      </c>
      <c r="E39">
        <v>59539</v>
      </c>
      <c r="F39">
        <v>0.1308</v>
      </c>
      <c r="G39">
        <v>0.24640000000000001</v>
      </c>
      <c r="H39">
        <v>-0.10539</v>
      </c>
      <c r="I39" s="36">
        <v>37</v>
      </c>
      <c r="J39" s="51">
        <f t="shared" si="1"/>
        <v>69.183999999999997</v>
      </c>
      <c r="L39" s="52">
        <f t="shared" si="2"/>
        <v>2021.8888888888889</v>
      </c>
      <c r="M39" s="51">
        <f t="shared" si="0"/>
        <v>69.289389999999997</v>
      </c>
      <c r="N39" s="51">
        <f t="shared" si="3"/>
        <v>69.304443359375</v>
      </c>
      <c r="O39" s="45">
        <f t="shared" si="4"/>
        <v>-1.5053359375002628E-2</v>
      </c>
      <c r="AM39" t="s">
        <v>45</v>
      </c>
    </row>
    <row r="40" spans="1:40">
      <c r="A40" s="43"/>
      <c r="B40">
        <v>2021</v>
      </c>
      <c r="C40">
        <v>11</v>
      </c>
      <c r="D40">
        <v>22</v>
      </c>
      <c r="E40">
        <v>59540</v>
      </c>
      <c r="F40">
        <v>0.1288</v>
      </c>
      <c r="G40">
        <v>0.24640000000000001</v>
      </c>
      <c r="H40">
        <v>-0.10487</v>
      </c>
      <c r="I40" s="36">
        <v>37</v>
      </c>
      <c r="J40" s="51">
        <f t="shared" si="1"/>
        <v>69.183999999999997</v>
      </c>
      <c r="L40" s="52">
        <f t="shared" si="2"/>
        <v>2021.8916666666667</v>
      </c>
      <c r="M40" s="51">
        <f t="shared" si="0"/>
        <v>69.288870000000003</v>
      </c>
      <c r="N40" s="51">
        <f t="shared" si="3"/>
        <v>69.303955078125</v>
      </c>
      <c r="O40" s="45">
        <f t="shared" si="4"/>
        <v>-1.5085078124997153E-2</v>
      </c>
      <c r="AM40" t="s">
        <v>44</v>
      </c>
    </row>
    <row r="41" spans="1:40">
      <c r="A41" s="43"/>
      <c r="B41">
        <v>2021</v>
      </c>
      <c r="C41">
        <v>11</v>
      </c>
      <c r="D41">
        <v>23</v>
      </c>
      <c r="E41">
        <v>59541</v>
      </c>
      <c r="F41">
        <v>0.12690000000000001</v>
      </c>
      <c r="G41">
        <v>0.2465</v>
      </c>
      <c r="H41">
        <v>-0.10428</v>
      </c>
      <c r="I41" s="36">
        <v>37</v>
      </c>
      <c r="J41" s="51">
        <f t="shared" si="1"/>
        <v>69.183999999999997</v>
      </c>
      <c r="L41" s="52">
        <f t="shared" si="2"/>
        <v>2021.8944444444444</v>
      </c>
      <c r="M41" s="51">
        <f t="shared" si="0"/>
        <v>69.28828</v>
      </c>
      <c r="N41" s="51">
        <f t="shared" si="3"/>
        <v>69.303955078125</v>
      </c>
      <c r="O41" s="45">
        <f t="shared" si="4"/>
        <v>-1.5675078124999686E-2</v>
      </c>
    </row>
    <row r="42" spans="1:40">
      <c r="A42" s="43"/>
      <c r="B42">
        <v>2021</v>
      </c>
      <c r="C42">
        <v>11</v>
      </c>
      <c r="D42">
        <v>24</v>
      </c>
      <c r="E42">
        <v>59542</v>
      </c>
      <c r="F42">
        <v>0.1249</v>
      </c>
      <c r="G42">
        <v>0.24660000000000001</v>
      </c>
      <c r="H42">
        <v>-0.10367999999999999</v>
      </c>
      <c r="I42" s="36">
        <v>37</v>
      </c>
      <c r="J42" s="51">
        <f t="shared" si="1"/>
        <v>69.183999999999997</v>
      </c>
      <c r="L42" s="52">
        <f t="shared" si="2"/>
        <v>2021.8972222222221</v>
      </c>
      <c r="M42" s="51">
        <f t="shared" si="0"/>
        <v>69.287679999999995</v>
      </c>
      <c r="N42" s="51">
        <f t="shared" si="3"/>
        <v>69.304443359375</v>
      </c>
      <c r="O42" s="45">
        <f t="shared" si="4"/>
        <v>-1.6763359375005393E-2</v>
      </c>
      <c r="S42" s="47" t="s">
        <v>50</v>
      </c>
      <c r="AM42" t="s">
        <v>46</v>
      </c>
      <c r="AN42">
        <v>5.6113626895239598E-2</v>
      </c>
    </row>
    <row r="43" spans="1:40">
      <c r="A43" s="43"/>
      <c r="B43">
        <v>2021</v>
      </c>
      <c r="C43">
        <v>11</v>
      </c>
      <c r="D43">
        <v>25</v>
      </c>
      <c r="E43">
        <v>59543</v>
      </c>
      <c r="F43">
        <v>0.1229</v>
      </c>
      <c r="G43">
        <v>0.2467</v>
      </c>
      <c r="H43">
        <v>-0.10315000000000001</v>
      </c>
      <c r="I43" s="36">
        <v>37</v>
      </c>
      <c r="J43" s="51">
        <f t="shared" si="1"/>
        <v>69.183999999999997</v>
      </c>
      <c r="L43" s="52">
        <f t="shared" si="2"/>
        <v>2021.9</v>
      </c>
      <c r="M43" s="51">
        <f t="shared" si="0"/>
        <v>69.287149999999997</v>
      </c>
      <c r="N43" s="51">
        <f t="shared" si="3"/>
        <v>69.303955078125</v>
      </c>
      <c r="O43" s="45">
        <f t="shared" si="4"/>
        <v>-1.6805078125003092E-2</v>
      </c>
      <c r="S43" s="47">
        <v>9.2633308995996296E-13</v>
      </c>
      <c r="T43" t="s">
        <v>54</v>
      </c>
      <c r="AM43" t="s">
        <v>47</v>
      </c>
      <c r="AN43">
        <v>-339.48488869678403</v>
      </c>
    </row>
    <row r="44" spans="1:40">
      <c r="A44" s="43"/>
      <c r="B44">
        <v>2021</v>
      </c>
      <c r="C44">
        <v>11</v>
      </c>
      <c r="D44">
        <v>26</v>
      </c>
      <c r="E44">
        <v>59544</v>
      </c>
      <c r="F44">
        <v>0.121</v>
      </c>
      <c r="G44">
        <v>0.24679999999999999</v>
      </c>
      <c r="H44">
        <v>-0.10277</v>
      </c>
      <c r="I44" s="36">
        <v>37</v>
      </c>
      <c r="J44" s="51">
        <f t="shared" si="1"/>
        <v>69.183999999999997</v>
      </c>
      <c r="L44" s="52">
        <f t="shared" si="2"/>
        <v>2021.9027777777778</v>
      </c>
      <c r="M44" s="51">
        <f t="shared" si="0"/>
        <v>69.286770000000004</v>
      </c>
      <c r="N44" s="51">
        <f t="shared" si="3"/>
        <v>69.304443359375</v>
      </c>
      <c r="O44" s="45">
        <f t="shared" si="4"/>
        <v>-1.7673359374995812E-2</v>
      </c>
      <c r="S44" s="47">
        <v>-2.7635164610127798E-7</v>
      </c>
      <c r="T44" t="s">
        <v>51</v>
      </c>
      <c r="AM44" t="s">
        <v>48</v>
      </c>
      <c r="AN44">
        <v>684622.19708024198</v>
      </c>
    </row>
    <row r="45" spans="1:40">
      <c r="A45" s="43"/>
      <c r="B45">
        <v>2021</v>
      </c>
      <c r="C45">
        <v>11</v>
      </c>
      <c r="D45">
        <v>27</v>
      </c>
      <c r="E45">
        <v>59545</v>
      </c>
      <c r="F45">
        <v>0.11899999999999999</v>
      </c>
      <c r="G45">
        <v>0.247</v>
      </c>
      <c r="H45">
        <v>-0.10258</v>
      </c>
      <c r="I45" s="36">
        <v>37</v>
      </c>
      <c r="J45" s="51">
        <f t="shared" si="1"/>
        <v>69.183999999999997</v>
      </c>
      <c r="L45" s="52">
        <f t="shared" si="2"/>
        <v>2021.9055555555556</v>
      </c>
      <c r="M45" s="51">
        <f t="shared" si="0"/>
        <v>69.286580000000001</v>
      </c>
      <c r="N45" s="51">
        <f t="shared" si="3"/>
        <v>69.303466796875</v>
      </c>
      <c r="O45" s="45">
        <f t="shared" si="4"/>
        <v>-1.6886796874999277E-2</v>
      </c>
      <c r="S45" s="47">
        <v>3.2977393804359198E-2</v>
      </c>
      <c r="T45" t="s">
        <v>46</v>
      </c>
      <c r="AM45" t="s">
        <v>9</v>
      </c>
      <c r="AN45">
        <v>-460214035.41691798</v>
      </c>
    </row>
    <row r="46" spans="1:40">
      <c r="A46" s="43"/>
      <c r="B46">
        <v>2021</v>
      </c>
      <c r="C46">
        <v>11</v>
      </c>
      <c r="D46">
        <v>28</v>
      </c>
      <c r="E46">
        <v>59546</v>
      </c>
      <c r="F46">
        <v>0.11700000000000001</v>
      </c>
      <c r="G46">
        <v>0.2472</v>
      </c>
      <c r="H46">
        <v>-0.10262</v>
      </c>
      <c r="I46" s="36">
        <v>37</v>
      </c>
      <c r="J46" s="51">
        <f t="shared" si="1"/>
        <v>69.183999999999997</v>
      </c>
      <c r="L46" s="52">
        <f t="shared" si="2"/>
        <v>2021.9083333333333</v>
      </c>
      <c r="M46" s="51">
        <f t="shared" si="0"/>
        <v>69.286619999999999</v>
      </c>
      <c r="N46" s="51">
        <f t="shared" si="3"/>
        <v>69.304443359375</v>
      </c>
      <c r="O46" s="45">
        <f t="shared" si="4"/>
        <v>-1.7823359375000791E-2</v>
      </c>
      <c r="S46" s="47">
        <v>-1967.6145047054599</v>
      </c>
      <c r="T46" t="s">
        <v>47</v>
      </c>
    </row>
    <row r="47" spans="1:40">
      <c r="A47" s="43"/>
      <c r="B47">
        <v>2021</v>
      </c>
      <c r="C47">
        <v>11</v>
      </c>
      <c r="D47">
        <v>29</v>
      </c>
      <c r="E47">
        <v>59547</v>
      </c>
      <c r="F47">
        <v>0.11509999999999999</v>
      </c>
      <c r="G47">
        <v>0.2475</v>
      </c>
      <c r="H47">
        <v>-0.10291</v>
      </c>
      <c r="I47" s="36">
        <v>37</v>
      </c>
      <c r="J47" s="51">
        <f t="shared" si="1"/>
        <v>69.183999999999997</v>
      </c>
      <c r="L47" s="52">
        <f t="shared" si="2"/>
        <v>2021.911111111111</v>
      </c>
      <c r="M47" s="51">
        <f t="shared" si="0"/>
        <v>69.286909999999992</v>
      </c>
      <c r="N47" s="51">
        <f t="shared" si="3"/>
        <v>69.303466796875</v>
      </c>
      <c r="O47" s="45">
        <f t="shared" si="4"/>
        <v>-1.6556796875008217E-2</v>
      </c>
      <c r="S47" s="47">
        <v>58699325.521253303</v>
      </c>
      <c r="T47" t="s">
        <v>48</v>
      </c>
    </row>
    <row r="48" spans="1:40">
      <c r="A48" s="43"/>
      <c r="B48">
        <v>2021</v>
      </c>
      <c r="C48">
        <v>11</v>
      </c>
      <c r="D48">
        <v>30</v>
      </c>
      <c r="E48">
        <v>59548</v>
      </c>
      <c r="F48">
        <v>0.11310000000000001</v>
      </c>
      <c r="G48">
        <v>0.24779999999999999</v>
      </c>
      <c r="H48">
        <v>-0.10342</v>
      </c>
      <c r="I48" s="36">
        <v>37</v>
      </c>
      <c r="J48" s="51">
        <f t="shared" si="1"/>
        <v>69.183999999999997</v>
      </c>
      <c r="L48" s="52">
        <f t="shared" si="2"/>
        <v>2021.9138888888888</v>
      </c>
      <c r="M48" s="51">
        <f t="shared" si="0"/>
        <v>69.287419999999997</v>
      </c>
      <c r="N48" s="51">
        <f t="shared" si="3"/>
        <v>69.302978515625</v>
      </c>
      <c r="O48" s="45">
        <f t="shared" si="4"/>
        <v>-1.5558515625002656E-2</v>
      </c>
      <c r="S48" s="47">
        <v>-700463653286.07202</v>
      </c>
      <c r="T48" t="s">
        <v>9</v>
      </c>
    </row>
    <row r="49" spans="1:21">
      <c r="A49" s="43"/>
      <c r="B49">
        <v>2021</v>
      </c>
      <c r="C49">
        <v>12</v>
      </c>
      <c r="D49">
        <v>1</v>
      </c>
      <c r="E49">
        <v>59549</v>
      </c>
      <c r="F49">
        <v>0.11119999999999999</v>
      </c>
      <c r="G49">
        <v>0.24809999999999999</v>
      </c>
      <c r="H49">
        <v>-0.10403</v>
      </c>
      <c r="I49" s="36">
        <v>37</v>
      </c>
      <c r="J49" s="51">
        <f t="shared" si="1"/>
        <v>69.183999999999997</v>
      </c>
      <c r="L49" s="52">
        <f t="shared" si="2"/>
        <v>2021.9166666666667</v>
      </c>
      <c r="M49" s="51">
        <f t="shared" si="0"/>
        <v>69.288029999999992</v>
      </c>
      <c r="N49" s="51">
        <f t="shared" si="3"/>
        <v>69.302490234375</v>
      </c>
      <c r="O49" s="45">
        <f t="shared" si="4"/>
        <v>-1.4460234375007985E-2</v>
      </c>
    </row>
    <row r="50" spans="1:21">
      <c r="A50" s="43"/>
      <c r="B50">
        <v>2021</v>
      </c>
      <c r="C50">
        <v>12</v>
      </c>
      <c r="D50">
        <v>2</v>
      </c>
      <c r="E50">
        <v>59550</v>
      </c>
      <c r="F50">
        <v>0.10920000000000001</v>
      </c>
      <c r="G50">
        <v>0.24840000000000001</v>
      </c>
      <c r="H50">
        <v>-0.10463</v>
      </c>
      <c r="I50" s="36">
        <v>37</v>
      </c>
      <c r="J50" s="51">
        <f t="shared" si="1"/>
        <v>69.183999999999997</v>
      </c>
      <c r="L50" s="52">
        <f t="shared" si="2"/>
        <v>2021.9194444444445</v>
      </c>
      <c r="M50" s="51">
        <f t="shared" si="0"/>
        <v>69.288629999999998</v>
      </c>
      <c r="N50" s="51">
        <f t="shared" si="3"/>
        <v>69.302490234375</v>
      </c>
      <c r="O50" s="45">
        <f t="shared" si="4"/>
        <v>-1.3860234375002278E-2</v>
      </c>
    </row>
    <row r="51" spans="1:21">
      <c r="A51" s="43"/>
      <c r="B51">
        <v>2021</v>
      </c>
      <c r="C51">
        <v>12</v>
      </c>
      <c r="D51">
        <v>3</v>
      </c>
      <c r="E51">
        <v>59551</v>
      </c>
      <c r="F51">
        <v>0.10730000000000001</v>
      </c>
      <c r="G51">
        <v>0.2487</v>
      </c>
      <c r="H51">
        <v>-0.10507</v>
      </c>
      <c r="I51" s="36">
        <v>37</v>
      </c>
      <c r="J51" s="51">
        <f t="shared" si="1"/>
        <v>69.183999999999997</v>
      </c>
      <c r="L51" s="52">
        <f t="shared" si="2"/>
        <v>2021.9222222222222</v>
      </c>
      <c r="M51" s="51">
        <f t="shared" si="0"/>
        <v>69.289069999999995</v>
      </c>
      <c r="N51" s="51">
        <f t="shared" si="3"/>
        <v>69.302490234375</v>
      </c>
      <c r="O51" s="45">
        <f t="shared" si="4"/>
        <v>-1.3420234375004725E-2</v>
      </c>
    </row>
    <row r="52" spans="1:21">
      <c r="A52" s="43"/>
      <c r="B52">
        <v>2021</v>
      </c>
      <c r="C52">
        <v>12</v>
      </c>
      <c r="D52">
        <v>4</v>
      </c>
      <c r="E52">
        <v>59552</v>
      </c>
      <c r="F52">
        <v>0.1053</v>
      </c>
      <c r="G52">
        <v>0.24909999999999999</v>
      </c>
      <c r="H52">
        <v>-0.10526000000000001</v>
      </c>
      <c r="I52" s="36">
        <v>37</v>
      </c>
      <c r="J52" s="51">
        <f t="shared" si="1"/>
        <v>69.183999999999997</v>
      </c>
      <c r="L52" s="52">
        <f t="shared" si="2"/>
        <v>2021.925</v>
      </c>
      <c r="M52" s="51">
        <f t="shared" si="0"/>
        <v>69.289259999999999</v>
      </c>
      <c r="N52" s="51">
        <f t="shared" si="3"/>
        <v>69.302978515625</v>
      </c>
      <c r="O52" s="45">
        <f t="shared" si="4"/>
        <v>-1.371851562500126E-2</v>
      </c>
      <c r="S52" s="47" t="s">
        <v>55</v>
      </c>
    </row>
    <row r="53" spans="1:21">
      <c r="A53" s="43"/>
      <c r="B53">
        <v>2021</v>
      </c>
      <c r="C53">
        <v>12</v>
      </c>
      <c r="D53">
        <v>5</v>
      </c>
      <c r="E53">
        <v>59553</v>
      </c>
      <c r="F53">
        <v>0.10340000000000001</v>
      </c>
      <c r="G53">
        <v>0.24959999999999999</v>
      </c>
      <c r="H53">
        <v>-0.1052</v>
      </c>
      <c r="I53" s="36">
        <v>37</v>
      </c>
      <c r="J53" s="51">
        <f t="shared" si="1"/>
        <v>69.183999999999997</v>
      </c>
      <c r="L53" s="52">
        <f t="shared" si="2"/>
        <v>2021.9277777777777</v>
      </c>
      <c r="M53" s="51">
        <f t="shared" si="0"/>
        <v>69.289199999999994</v>
      </c>
      <c r="N53" s="51">
        <f t="shared" si="3"/>
        <v>69.302490234375</v>
      </c>
      <c r="O53" s="45">
        <f t="shared" si="4"/>
        <v>-1.3290234375006094E-2</v>
      </c>
    </row>
    <row r="54" spans="1:21">
      <c r="A54" s="43"/>
      <c r="B54">
        <v>2021</v>
      </c>
      <c r="C54">
        <v>12</v>
      </c>
      <c r="D54">
        <v>6</v>
      </c>
      <c r="E54">
        <v>59554</v>
      </c>
      <c r="F54">
        <v>0.10150000000000001</v>
      </c>
      <c r="G54">
        <v>0.25</v>
      </c>
      <c r="H54">
        <v>-0.10498</v>
      </c>
      <c r="I54" s="36">
        <v>37</v>
      </c>
      <c r="J54" s="51">
        <f t="shared" si="1"/>
        <v>69.183999999999997</v>
      </c>
      <c r="L54" s="52">
        <f t="shared" si="2"/>
        <v>2021.9305555555557</v>
      </c>
      <c r="M54" s="51">
        <f t="shared" si="0"/>
        <v>69.288979999999995</v>
      </c>
      <c r="N54" s="51">
        <f t="shared" si="3"/>
        <v>69.301513671875</v>
      </c>
      <c r="O54" s="45">
        <f t="shared" si="4"/>
        <v>-1.253367187500487E-2</v>
      </c>
      <c r="U54" s="53"/>
    </row>
    <row r="55" spans="1:21">
      <c r="A55" s="43"/>
      <c r="B55">
        <v>2021</v>
      </c>
      <c r="C55">
        <v>12</v>
      </c>
      <c r="D55">
        <v>7</v>
      </c>
      <c r="E55">
        <v>59555</v>
      </c>
      <c r="F55">
        <v>9.9500000000000005E-2</v>
      </c>
      <c r="G55">
        <v>0.2505</v>
      </c>
      <c r="H55">
        <v>-0.10471</v>
      </c>
      <c r="I55" s="36">
        <v>37</v>
      </c>
      <c r="J55" s="51">
        <f t="shared" si="1"/>
        <v>69.183999999999997</v>
      </c>
      <c r="L55" s="52">
        <f t="shared" si="2"/>
        <v>2021.9333333333334</v>
      </c>
      <c r="M55" s="51">
        <f t="shared" si="0"/>
        <v>69.288709999999995</v>
      </c>
      <c r="N55" s="51">
        <f t="shared" si="3"/>
        <v>69.301513671875</v>
      </c>
      <c r="O55" s="45">
        <f t="shared" si="4"/>
        <v>-1.2803671875005307E-2</v>
      </c>
    </row>
    <row r="56" spans="1:21">
      <c r="A56" s="43"/>
      <c r="B56">
        <v>2021</v>
      </c>
      <c r="C56">
        <v>12</v>
      </c>
      <c r="D56">
        <v>8</v>
      </c>
      <c r="E56">
        <v>59556</v>
      </c>
      <c r="F56">
        <v>9.7600000000000006E-2</v>
      </c>
      <c r="G56">
        <v>0.251</v>
      </c>
      <c r="H56">
        <v>-0.10452</v>
      </c>
      <c r="I56" s="36">
        <v>37</v>
      </c>
      <c r="J56" s="51">
        <f t="shared" si="1"/>
        <v>69.183999999999997</v>
      </c>
      <c r="L56" s="52">
        <f t="shared" si="2"/>
        <v>2021.9361111111111</v>
      </c>
      <c r="M56" s="51">
        <f t="shared" si="0"/>
        <v>69.288519999999991</v>
      </c>
      <c r="N56" s="51">
        <f t="shared" si="3"/>
        <v>69.301513671875</v>
      </c>
      <c r="O56" s="45">
        <f t="shared" si="4"/>
        <v>-1.2993671875008772E-2</v>
      </c>
    </row>
    <row r="57" spans="1:21">
      <c r="A57" s="43"/>
      <c r="B57">
        <v>2021</v>
      </c>
      <c r="C57">
        <v>12</v>
      </c>
      <c r="D57">
        <v>9</v>
      </c>
      <c r="E57">
        <v>59557</v>
      </c>
      <c r="F57">
        <v>9.5699999999999993E-2</v>
      </c>
      <c r="G57">
        <v>0.2515</v>
      </c>
      <c r="H57">
        <v>-0.1045</v>
      </c>
      <c r="I57" s="36">
        <v>37</v>
      </c>
      <c r="J57" s="51">
        <f t="shared" si="1"/>
        <v>69.183999999999997</v>
      </c>
      <c r="L57" s="52">
        <f t="shared" si="2"/>
        <v>2021.9388888888889</v>
      </c>
      <c r="M57" s="51">
        <f t="shared" si="0"/>
        <v>69.288499999999999</v>
      </c>
      <c r="N57" s="51">
        <f t="shared" si="3"/>
        <v>69.301513671875</v>
      </c>
      <c r="O57" s="45">
        <f t="shared" si="4"/>
        <v>-1.3013671875000909E-2</v>
      </c>
    </row>
    <row r="58" spans="1:21">
      <c r="A58" s="43"/>
      <c r="B58">
        <v>2021</v>
      </c>
      <c r="C58">
        <v>12</v>
      </c>
      <c r="D58">
        <v>10</v>
      </c>
      <c r="E58">
        <v>59558</v>
      </c>
      <c r="F58">
        <v>9.3799999999999994E-2</v>
      </c>
      <c r="G58">
        <v>0.25209999999999999</v>
      </c>
      <c r="H58">
        <v>-0.10465000000000001</v>
      </c>
      <c r="I58" s="36">
        <v>37</v>
      </c>
      <c r="J58" s="51">
        <f t="shared" si="1"/>
        <v>69.183999999999997</v>
      </c>
      <c r="L58" s="52">
        <f t="shared" si="2"/>
        <v>2021.9416666666666</v>
      </c>
      <c r="M58" s="51">
        <f t="shared" si="0"/>
        <v>69.288650000000004</v>
      </c>
      <c r="N58" s="51">
        <f t="shared" si="3"/>
        <v>69.300537109375</v>
      </c>
      <c r="O58" s="45">
        <f t="shared" si="4"/>
        <v>-1.188710937499593E-2</v>
      </c>
    </row>
    <row r="59" spans="1:21">
      <c r="A59" s="43"/>
      <c r="B59">
        <v>2021</v>
      </c>
      <c r="C59">
        <v>12</v>
      </c>
      <c r="D59">
        <v>11</v>
      </c>
      <c r="E59">
        <v>59559</v>
      </c>
      <c r="F59">
        <v>9.1899999999999996E-2</v>
      </c>
      <c r="G59">
        <v>0.25269999999999998</v>
      </c>
      <c r="H59">
        <v>-0.10493</v>
      </c>
      <c r="I59" s="36">
        <v>37</v>
      </c>
      <c r="J59" s="51">
        <f t="shared" si="1"/>
        <v>69.183999999999997</v>
      </c>
      <c r="L59" s="52">
        <f t="shared" si="2"/>
        <v>2021.9444444444443</v>
      </c>
      <c r="M59" s="51">
        <f t="shared" si="0"/>
        <v>69.288929999999993</v>
      </c>
      <c r="N59" s="51">
        <f t="shared" si="3"/>
        <v>69.301025390625</v>
      </c>
      <c r="O59" s="45">
        <f t="shared" si="4"/>
        <v>-1.209539062500653E-2</v>
      </c>
    </row>
    <row r="60" spans="1:21">
      <c r="A60" s="43"/>
      <c r="B60">
        <v>2021</v>
      </c>
      <c r="C60">
        <v>12</v>
      </c>
      <c r="D60">
        <v>12</v>
      </c>
      <c r="E60">
        <v>59560</v>
      </c>
      <c r="F60">
        <v>0.09</v>
      </c>
      <c r="G60">
        <v>0.25330000000000003</v>
      </c>
      <c r="H60">
        <v>-0.10528999999999999</v>
      </c>
      <c r="I60" s="36">
        <v>37</v>
      </c>
      <c r="J60" s="51">
        <f t="shared" si="1"/>
        <v>69.183999999999997</v>
      </c>
      <c r="L60" s="52">
        <f t="shared" si="2"/>
        <v>2021.9472222222223</v>
      </c>
      <c r="M60" s="51">
        <f t="shared" si="0"/>
        <v>69.289289999999994</v>
      </c>
      <c r="N60" s="51">
        <f t="shared" si="3"/>
        <v>69.300537109375</v>
      </c>
      <c r="O60" s="45">
        <f t="shared" si="4"/>
        <v>-1.1247109375005948E-2</v>
      </c>
    </row>
    <row r="61" spans="1:21">
      <c r="A61" s="43"/>
      <c r="B61">
        <v>2021</v>
      </c>
      <c r="C61">
        <v>12</v>
      </c>
      <c r="D61">
        <v>13</v>
      </c>
      <c r="E61">
        <v>59561</v>
      </c>
      <c r="F61">
        <v>8.8200000000000001E-2</v>
      </c>
      <c r="G61">
        <v>0.25390000000000001</v>
      </c>
      <c r="H61">
        <v>-0.10566</v>
      </c>
      <c r="I61" s="36">
        <v>37</v>
      </c>
      <c r="J61" s="51">
        <f t="shared" si="1"/>
        <v>69.183999999999997</v>
      </c>
      <c r="L61" s="52">
        <f t="shared" si="2"/>
        <v>2021.95</v>
      </c>
      <c r="M61" s="51">
        <f t="shared" si="0"/>
        <v>69.289659999999998</v>
      </c>
      <c r="N61" s="51">
        <f t="shared" si="3"/>
        <v>69.302001953125</v>
      </c>
      <c r="O61" s="45">
        <f t="shared" si="4"/>
        <v>-1.2341953125002192E-2</v>
      </c>
    </row>
    <row r="62" spans="1:21">
      <c r="A62" s="43"/>
      <c r="B62">
        <v>2021</v>
      </c>
      <c r="C62">
        <v>12</v>
      </c>
      <c r="D62">
        <v>14</v>
      </c>
      <c r="E62">
        <v>59562</v>
      </c>
      <c r="F62">
        <v>8.6300000000000002E-2</v>
      </c>
      <c r="G62">
        <v>0.25459999999999999</v>
      </c>
      <c r="H62">
        <v>-0.10595</v>
      </c>
      <c r="I62" s="36">
        <v>37</v>
      </c>
      <c r="J62" s="51">
        <f t="shared" si="1"/>
        <v>69.183999999999997</v>
      </c>
      <c r="L62" s="52">
        <f t="shared" si="2"/>
        <v>2021.9527777777778</v>
      </c>
      <c r="M62" s="51">
        <f t="shared" si="0"/>
        <v>69.289950000000005</v>
      </c>
      <c r="N62" s="51">
        <f t="shared" si="3"/>
        <v>69.300048828125</v>
      </c>
      <c r="O62" s="45">
        <f t="shared" si="4"/>
        <v>-1.0098828124995407E-2</v>
      </c>
    </row>
    <row r="63" spans="1:21">
      <c r="A63" s="43"/>
      <c r="B63">
        <v>2021</v>
      </c>
      <c r="C63">
        <v>12</v>
      </c>
      <c r="D63">
        <v>15</v>
      </c>
      <c r="E63">
        <v>59563</v>
      </c>
      <c r="F63">
        <v>8.4400000000000003E-2</v>
      </c>
      <c r="G63">
        <v>0.25530000000000003</v>
      </c>
      <c r="H63">
        <v>-0.10613</v>
      </c>
      <c r="I63" s="36">
        <v>37</v>
      </c>
      <c r="J63" s="51">
        <f t="shared" si="1"/>
        <v>69.183999999999997</v>
      </c>
      <c r="L63" s="52">
        <f t="shared" si="2"/>
        <v>2021.9555555555555</v>
      </c>
      <c r="M63" s="51">
        <f t="shared" si="0"/>
        <v>69.290129999999991</v>
      </c>
      <c r="N63" s="51">
        <f t="shared" si="3"/>
        <v>69.300048828125</v>
      </c>
      <c r="O63" s="45">
        <f t="shared" si="4"/>
        <v>-9.9188281250093269E-3</v>
      </c>
    </row>
    <row r="64" spans="1:21">
      <c r="A64" s="43"/>
      <c r="B64">
        <v>2021</v>
      </c>
      <c r="C64">
        <v>12</v>
      </c>
      <c r="D64">
        <v>16</v>
      </c>
      <c r="E64">
        <v>59564</v>
      </c>
      <c r="F64">
        <v>8.2600000000000007E-2</v>
      </c>
      <c r="G64">
        <v>0.25600000000000001</v>
      </c>
      <c r="H64">
        <v>-0.10614999999999999</v>
      </c>
      <c r="I64" s="36">
        <v>37</v>
      </c>
      <c r="J64" s="51">
        <f t="shared" si="1"/>
        <v>69.183999999999997</v>
      </c>
      <c r="L64" s="52">
        <f t="shared" si="2"/>
        <v>2021.9583333333333</v>
      </c>
      <c r="M64" s="51">
        <f t="shared" si="0"/>
        <v>69.290149999999997</v>
      </c>
      <c r="N64" s="51">
        <f t="shared" si="3"/>
        <v>69.300048828125</v>
      </c>
      <c r="O64" s="45">
        <f t="shared" si="4"/>
        <v>-9.8988281250029786E-3</v>
      </c>
    </row>
    <row r="65" spans="1:15">
      <c r="A65" s="43"/>
      <c r="B65">
        <v>2021</v>
      </c>
      <c r="C65">
        <v>12</v>
      </c>
      <c r="D65">
        <v>17</v>
      </c>
      <c r="E65">
        <v>59565</v>
      </c>
      <c r="F65">
        <v>8.0799999999999997E-2</v>
      </c>
      <c r="G65">
        <v>0.25679999999999997</v>
      </c>
      <c r="H65">
        <v>-0.10599</v>
      </c>
      <c r="I65" s="36">
        <v>37</v>
      </c>
      <c r="J65" s="51">
        <f t="shared" si="1"/>
        <v>69.183999999999997</v>
      </c>
      <c r="L65" s="52">
        <f t="shared" si="2"/>
        <v>2021.9611111111112</v>
      </c>
      <c r="M65" s="51">
        <f t="shared" si="0"/>
        <v>69.289990000000003</v>
      </c>
      <c r="N65" s="51">
        <f t="shared" si="3"/>
        <v>69.299560546875</v>
      </c>
      <c r="O65" s="45">
        <f t="shared" si="4"/>
        <v>-9.5705468749969214E-3</v>
      </c>
    </row>
    <row r="66" spans="1:15">
      <c r="A66" s="43"/>
      <c r="B66">
        <v>2021</v>
      </c>
      <c r="C66">
        <v>12</v>
      </c>
      <c r="D66">
        <v>18</v>
      </c>
      <c r="E66">
        <v>59566</v>
      </c>
      <c r="F66">
        <v>7.9000000000000001E-2</v>
      </c>
      <c r="G66">
        <v>0.2576</v>
      </c>
      <c r="H66">
        <v>-0.10566</v>
      </c>
      <c r="I66" s="36">
        <v>37</v>
      </c>
      <c r="J66" s="51">
        <f t="shared" si="1"/>
        <v>69.183999999999997</v>
      </c>
      <c r="L66" s="52">
        <f t="shared" si="2"/>
        <v>2021.963888888889</v>
      </c>
      <c r="M66" s="51">
        <f t="shared" ref="M66:M129" si="5">J66-H66</f>
        <v>69.289659999999998</v>
      </c>
      <c r="N66" s="51">
        <f t="shared" si="3"/>
        <v>69.299560546875</v>
      </c>
      <c r="O66" s="45">
        <f t="shared" si="4"/>
        <v>-9.9005468750021919E-3</v>
      </c>
    </row>
    <row r="67" spans="1:15">
      <c r="A67" s="43"/>
      <c r="B67">
        <v>2021</v>
      </c>
      <c r="C67">
        <v>12</v>
      </c>
      <c r="D67">
        <v>19</v>
      </c>
      <c r="E67">
        <v>59567</v>
      </c>
      <c r="F67">
        <v>7.7100000000000002E-2</v>
      </c>
      <c r="G67">
        <v>0.25840000000000002</v>
      </c>
      <c r="H67">
        <v>-0.10518</v>
      </c>
      <c r="I67" s="36">
        <v>37</v>
      </c>
      <c r="J67" s="51">
        <f t="shared" ref="J67:J130" si="6">I67+32.184</f>
        <v>69.183999999999997</v>
      </c>
      <c r="L67" s="52">
        <f t="shared" ref="L67:L130" si="7">B67+((C67-1) + (D67-1)/30)/12</f>
        <v>2021.9666666666667</v>
      </c>
      <c r="M67" s="51">
        <f t="shared" si="5"/>
        <v>69.289180000000002</v>
      </c>
      <c r="N67" s="51">
        <f t="shared" ref="N67:N130" si="8">$S$43*POWER(E67,5)+ $S$44*POWER(E67,4) + $S$45*POWER(E67,3) + $S$46*POWER(E67,2) + $S$47*E67 +$S$48</f>
        <v>69.299560546875</v>
      </c>
      <c r="O67" s="45">
        <f t="shared" ref="O67:O130" si="9">M67-N67</f>
        <v>-1.0380546874998231E-2</v>
      </c>
    </row>
    <row r="68" spans="1:15">
      <c r="A68" s="43"/>
      <c r="B68">
        <v>2021</v>
      </c>
      <c r="C68">
        <v>12</v>
      </c>
      <c r="D68">
        <v>20</v>
      </c>
      <c r="E68">
        <v>59568</v>
      </c>
      <c r="F68">
        <v>7.5300000000000006E-2</v>
      </c>
      <c r="G68">
        <v>0.25919999999999999</v>
      </c>
      <c r="H68">
        <v>-0.10460999999999999</v>
      </c>
      <c r="I68" s="36">
        <v>37</v>
      </c>
      <c r="J68" s="51">
        <f t="shared" si="6"/>
        <v>69.183999999999997</v>
      </c>
      <c r="L68" s="52">
        <f t="shared" si="7"/>
        <v>2021.9694444444444</v>
      </c>
      <c r="M68" s="51">
        <f t="shared" si="5"/>
        <v>69.288609999999991</v>
      </c>
      <c r="N68" s="51">
        <f t="shared" si="8"/>
        <v>69.300048828125</v>
      </c>
      <c r="O68" s="45">
        <f t="shared" si="9"/>
        <v>-1.1438828125008627E-2</v>
      </c>
    </row>
    <row r="69" spans="1:15">
      <c r="A69" s="43"/>
      <c r="B69">
        <v>2021</v>
      </c>
      <c r="C69">
        <v>12</v>
      </c>
      <c r="D69">
        <v>21</v>
      </c>
      <c r="E69">
        <v>59569</v>
      </c>
      <c r="F69">
        <v>7.3599999999999999E-2</v>
      </c>
      <c r="G69">
        <v>0.2601</v>
      </c>
      <c r="H69">
        <v>-0.104</v>
      </c>
      <c r="I69" s="36">
        <v>37</v>
      </c>
      <c r="J69" s="51">
        <f t="shared" si="6"/>
        <v>69.183999999999997</v>
      </c>
      <c r="L69" s="52">
        <f t="shared" si="7"/>
        <v>2021.9722222222222</v>
      </c>
      <c r="M69" s="51">
        <f t="shared" si="5"/>
        <v>69.287999999999997</v>
      </c>
      <c r="N69" s="51">
        <f t="shared" si="8"/>
        <v>69.299072265625</v>
      </c>
      <c r="O69" s="45">
        <f t="shared" si="9"/>
        <v>-1.1072265625003297E-2</v>
      </c>
    </row>
    <row r="70" spans="1:15">
      <c r="A70" s="43"/>
      <c r="B70">
        <v>2021</v>
      </c>
      <c r="C70">
        <v>12</v>
      </c>
      <c r="D70">
        <v>22</v>
      </c>
      <c r="E70">
        <v>59570</v>
      </c>
      <c r="F70">
        <v>7.1800000000000003E-2</v>
      </c>
      <c r="G70">
        <v>0.26100000000000001</v>
      </c>
      <c r="H70">
        <v>-0.10344</v>
      </c>
      <c r="I70" s="36">
        <v>37</v>
      </c>
      <c r="J70" s="51">
        <f t="shared" si="6"/>
        <v>69.183999999999997</v>
      </c>
      <c r="L70" s="52">
        <f t="shared" si="7"/>
        <v>2021.9749999999999</v>
      </c>
      <c r="M70" s="51">
        <f t="shared" si="5"/>
        <v>69.287440000000004</v>
      </c>
      <c r="N70" s="51">
        <f t="shared" si="8"/>
        <v>69.298583984375</v>
      </c>
      <c r="O70" s="45">
        <f t="shared" si="9"/>
        <v>-1.1143984374996307E-2</v>
      </c>
    </row>
    <row r="71" spans="1:15">
      <c r="A71" s="43"/>
      <c r="B71">
        <v>2021</v>
      </c>
      <c r="C71">
        <v>12</v>
      </c>
      <c r="D71">
        <v>23</v>
      </c>
      <c r="E71">
        <v>59571</v>
      </c>
      <c r="F71">
        <v>7.0000000000000007E-2</v>
      </c>
      <c r="G71">
        <v>0.26190000000000002</v>
      </c>
      <c r="H71">
        <v>-0.10299</v>
      </c>
      <c r="I71" s="36">
        <v>37</v>
      </c>
      <c r="J71" s="51">
        <f t="shared" si="6"/>
        <v>69.183999999999997</v>
      </c>
      <c r="L71" s="52">
        <f t="shared" si="7"/>
        <v>2021.9777777777779</v>
      </c>
      <c r="M71" s="51">
        <f t="shared" si="5"/>
        <v>69.286990000000003</v>
      </c>
      <c r="N71" s="51">
        <f t="shared" si="8"/>
        <v>69.298583984375</v>
      </c>
      <c r="O71" s="45">
        <f t="shared" si="9"/>
        <v>-1.1593984374997035E-2</v>
      </c>
    </row>
    <row r="72" spans="1:15">
      <c r="A72" s="43"/>
      <c r="B72">
        <v>2021</v>
      </c>
      <c r="C72">
        <v>12</v>
      </c>
      <c r="D72">
        <v>24</v>
      </c>
      <c r="E72">
        <v>59572</v>
      </c>
      <c r="F72">
        <v>6.83E-2</v>
      </c>
      <c r="G72">
        <v>0.26290000000000002</v>
      </c>
      <c r="H72">
        <v>-0.10272000000000001</v>
      </c>
      <c r="I72" s="36">
        <v>37</v>
      </c>
      <c r="J72" s="51">
        <f t="shared" si="6"/>
        <v>69.183999999999997</v>
      </c>
      <c r="L72" s="52">
        <f t="shared" si="7"/>
        <v>2021.9805555555556</v>
      </c>
      <c r="M72" s="51">
        <f t="shared" si="5"/>
        <v>69.286720000000003</v>
      </c>
      <c r="N72" s="51">
        <f t="shared" si="8"/>
        <v>69.299072265625</v>
      </c>
      <c r="O72" s="45">
        <f t="shared" si="9"/>
        <v>-1.2352265624997472E-2</v>
      </c>
    </row>
    <row r="73" spans="1:15">
      <c r="A73" s="43"/>
      <c r="B73">
        <v>2021</v>
      </c>
      <c r="C73">
        <v>12</v>
      </c>
      <c r="D73">
        <v>25</v>
      </c>
      <c r="E73">
        <v>59573</v>
      </c>
      <c r="F73">
        <v>6.6600000000000006E-2</v>
      </c>
      <c r="G73">
        <v>0.26379999999999998</v>
      </c>
      <c r="H73">
        <v>-0.10265000000000001</v>
      </c>
      <c r="I73" s="36">
        <v>37</v>
      </c>
      <c r="J73" s="51">
        <f t="shared" si="6"/>
        <v>69.183999999999997</v>
      </c>
      <c r="L73" s="52">
        <f t="shared" si="7"/>
        <v>2021.9833333333333</v>
      </c>
      <c r="M73" s="51">
        <f t="shared" si="5"/>
        <v>69.286649999999995</v>
      </c>
      <c r="N73" s="51">
        <f t="shared" si="8"/>
        <v>69.299072265625</v>
      </c>
      <c r="O73" s="45">
        <f t="shared" si="9"/>
        <v>-1.242226562500548E-2</v>
      </c>
    </row>
    <row r="74" spans="1:15">
      <c r="A74" s="43"/>
      <c r="B74">
        <v>2021</v>
      </c>
      <c r="C74">
        <v>12</v>
      </c>
      <c r="D74">
        <v>26</v>
      </c>
      <c r="E74">
        <v>59574</v>
      </c>
      <c r="F74">
        <v>6.4899999999999999E-2</v>
      </c>
      <c r="G74">
        <v>0.26479999999999998</v>
      </c>
      <c r="H74">
        <v>-0.1028</v>
      </c>
      <c r="I74" s="36">
        <v>37</v>
      </c>
      <c r="J74" s="51">
        <f t="shared" si="6"/>
        <v>69.183999999999997</v>
      </c>
      <c r="L74" s="52">
        <f t="shared" si="7"/>
        <v>2021.9861111111111</v>
      </c>
      <c r="M74" s="51">
        <f t="shared" si="5"/>
        <v>69.286799999999999</v>
      </c>
      <c r="N74" s="51">
        <f t="shared" si="8"/>
        <v>69.298583984375</v>
      </c>
      <c r="O74" s="45">
        <f t="shared" si="9"/>
        <v>-1.17839843750005E-2</v>
      </c>
    </row>
    <row r="75" spans="1:15">
      <c r="A75" s="43"/>
      <c r="B75">
        <v>2021</v>
      </c>
      <c r="C75">
        <v>12</v>
      </c>
      <c r="D75">
        <v>27</v>
      </c>
      <c r="E75">
        <v>59575</v>
      </c>
      <c r="F75">
        <v>6.3200000000000006E-2</v>
      </c>
      <c r="G75">
        <v>0.26590000000000003</v>
      </c>
      <c r="H75">
        <v>-0.10314</v>
      </c>
      <c r="I75" s="36">
        <v>37</v>
      </c>
      <c r="J75" s="51">
        <f t="shared" si="6"/>
        <v>69.183999999999997</v>
      </c>
      <c r="L75" s="52">
        <f t="shared" si="7"/>
        <v>2021.9888888888888</v>
      </c>
      <c r="M75" s="51">
        <f t="shared" si="5"/>
        <v>69.287139999999994</v>
      </c>
      <c r="N75" s="51">
        <f t="shared" si="8"/>
        <v>69.299560546875</v>
      </c>
      <c r="O75" s="45">
        <f t="shared" si="9"/>
        <v>-1.2420546875006266E-2</v>
      </c>
    </row>
    <row r="76" spans="1:15">
      <c r="A76" s="43"/>
      <c r="B76">
        <v>2021</v>
      </c>
      <c r="C76">
        <v>12</v>
      </c>
      <c r="D76">
        <v>28</v>
      </c>
      <c r="E76">
        <v>59576</v>
      </c>
      <c r="F76">
        <v>6.1499999999999999E-2</v>
      </c>
      <c r="G76">
        <v>0.26690000000000003</v>
      </c>
      <c r="H76">
        <v>-0.1036</v>
      </c>
      <c r="I76" s="36">
        <v>37</v>
      </c>
      <c r="J76" s="51">
        <f t="shared" si="6"/>
        <v>69.183999999999997</v>
      </c>
      <c r="L76" s="52">
        <f t="shared" si="7"/>
        <v>2021.9916666666666</v>
      </c>
      <c r="M76" s="51">
        <f t="shared" si="5"/>
        <v>69.287599999999998</v>
      </c>
      <c r="N76" s="51">
        <f t="shared" si="8"/>
        <v>69.299560546875</v>
      </c>
      <c r="O76" s="45">
        <f t="shared" si="9"/>
        <v>-1.1960546875002365E-2</v>
      </c>
    </row>
    <row r="77" spans="1:15">
      <c r="A77" s="43"/>
      <c r="B77">
        <v>2021</v>
      </c>
      <c r="C77">
        <v>12</v>
      </c>
      <c r="D77">
        <v>29</v>
      </c>
      <c r="E77">
        <v>59577</v>
      </c>
      <c r="F77">
        <v>5.9900000000000002E-2</v>
      </c>
      <c r="G77">
        <v>0.26800000000000002</v>
      </c>
      <c r="H77">
        <v>-0.10408000000000001</v>
      </c>
      <c r="I77" s="36">
        <v>37</v>
      </c>
      <c r="J77" s="51">
        <f t="shared" si="6"/>
        <v>69.183999999999997</v>
      </c>
      <c r="L77" s="52">
        <f t="shared" si="7"/>
        <v>2021.9944444444445</v>
      </c>
      <c r="M77" s="51">
        <f t="shared" si="5"/>
        <v>69.288079999999994</v>
      </c>
      <c r="N77" s="51">
        <f t="shared" si="8"/>
        <v>69.299072265625</v>
      </c>
      <c r="O77" s="45">
        <f t="shared" si="9"/>
        <v>-1.0992265625006326E-2</v>
      </c>
    </row>
    <row r="78" spans="1:15">
      <c r="A78" s="43"/>
      <c r="B78">
        <v>2021</v>
      </c>
      <c r="C78">
        <v>12</v>
      </c>
      <c r="D78">
        <v>30</v>
      </c>
      <c r="E78">
        <v>59578</v>
      </c>
      <c r="F78">
        <v>5.8200000000000002E-2</v>
      </c>
      <c r="G78">
        <v>0.26910000000000001</v>
      </c>
      <c r="H78">
        <v>-0.10446</v>
      </c>
      <c r="I78" s="36">
        <v>37</v>
      </c>
      <c r="J78" s="51">
        <f t="shared" si="6"/>
        <v>69.183999999999997</v>
      </c>
      <c r="L78" s="52">
        <f t="shared" si="7"/>
        <v>2021.9972222222223</v>
      </c>
      <c r="M78" s="51">
        <f t="shared" si="5"/>
        <v>69.288460000000001</v>
      </c>
      <c r="N78" s="51">
        <f t="shared" si="8"/>
        <v>69.299072265625</v>
      </c>
      <c r="O78" s="45">
        <f t="shared" si="9"/>
        <v>-1.0612265624999395E-2</v>
      </c>
    </row>
    <row r="79" spans="1:15">
      <c r="A79" s="43"/>
      <c r="B79">
        <v>2021</v>
      </c>
      <c r="C79">
        <v>12</v>
      </c>
      <c r="D79">
        <v>31</v>
      </c>
      <c r="E79">
        <v>59579</v>
      </c>
      <c r="F79">
        <v>5.6599999999999998E-2</v>
      </c>
      <c r="G79">
        <v>0.2702</v>
      </c>
      <c r="H79">
        <v>-0.10464</v>
      </c>
      <c r="I79" s="36">
        <v>37</v>
      </c>
      <c r="J79" s="51">
        <f t="shared" si="6"/>
        <v>69.183999999999997</v>
      </c>
      <c r="L79" s="52">
        <f t="shared" si="7"/>
        <v>2022</v>
      </c>
      <c r="M79" s="51">
        <f t="shared" si="5"/>
        <v>69.288640000000001</v>
      </c>
      <c r="N79" s="51">
        <f t="shared" si="8"/>
        <v>69.298583984375</v>
      </c>
      <c r="O79" s="45">
        <f t="shared" si="9"/>
        <v>-9.9439843749991041E-3</v>
      </c>
    </row>
    <row r="80" spans="1:15">
      <c r="A80" s="43"/>
      <c r="B80">
        <v>2022</v>
      </c>
      <c r="C80">
        <v>1</v>
      </c>
      <c r="D80">
        <v>1</v>
      </c>
      <c r="E80">
        <v>59580</v>
      </c>
      <c r="F80">
        <v>5.5E-2</v>
      </c>
      <c r="G80">
        <v>0.27139999999999997</v>
      </c>
      <c r="H80">
        <v>-0.10458000000000001</v>
      </c>
      <c r="I80" s="36">
        <v>37</v>
      </c>
      <c r="J80" s="51">
        <f t="shared" si="6"/>
        <v>69.183999999999997</v>
      </c>
      <c r="L80" s="52">
        <f t="shared" si="7"/>
        <v>2022</v>
      </c>
      <c r="M80" s="51">
        <f t="shared" si="5"/>
        <v>69.288579999999996</v>
      </c>
      <c r="N80" s="51">
        <f t="shared" si="8"/>
        <v>69.298583984375</v>
      </c>
      <c r="O80" s="45">
        <f t="shared" si="9"/>
        <v>-1.0003984375003938E-2</v>
      </c>
    </row>
    <row r="81" spans="1:15">
      <c r="A81" s="43"/>
      <c r="B81">
        <v>2022</v>
      </c>
      <c r="C81">
        <v>1</v>
      </c>
      <c r="D81">
        <v>2</v>
      </c>
      <c r="E81">
        <v>59581</v>
      </c>
      <c r="F81">
        <v>5.3400000000000003E-2</v>
      </c>
      <c r="G81">
        <v>0.27260000000000001</v>
      </c>
      <c r="H81">
        <v>-0.10432</v>
      </c>
      <c r="I81" s="36">
        <v>37</v>
      </c>
      <c r="J81" s="51">
        <f t="shared" si="6"/>
        <v>69.183999999999997</v>
      </c>
      <c r="L81" s="52">
        <f t="shared" si="7"/>
        <v>2022.0027777777777</v>
      </c>
      <c r="M81" s="51">
        <f t="shared" si="5"/>
        <v>69.288319999999999</v>
      </c>
      <c r="N81" s="51">
        <f t="shared" si="8"/>
        <v>69.297607421875</v>
      </c>
      <c r="O81" s="45">
        <f t="shared" si="9"/>
        <v>-9.2874218750012005E-3</v>
      </c>
    </row>
    <row r="82" spans="1:15">
      <c r="A82" s="43"/>
      <c r="B82">
        <v>2022</v>
      </c>
      <c r="C82">
        <v>1</v>
      </c>
      <c r="D82">
        <v>3</v>
      </c>
      <c r="E82">
        <v>59582</v>
      </c>
      <c r="F82">
        <v>5.1900000000000002E-2</v>
      </c>
      <c r="G82">
        <v>0.27379999999999999</v>
      </c>
      <c r="H82">
        <v>-0.10396</v>
      </c>
      <c r="I82" s="36">
        <v>37</v>
      </c>
      <c r="J82" s="51">
        <f t="shared" si="6"/>
        <v>69.183999999999997</v>
      </c>
      <c r="L82" s="52">
        <f t="shared" si="7"/>
        <v>2022.0055555555555</v>
      </c>
      <c r="M82" s="51">
        <f t="shared" si="5"/>
        <v>69.287959999999998</v>
      </c>
      <c r="N82" s="51">
        <f t="shared" si="8"/>
        <v>69.299560546875</v>
      </c>
      <c r="O82" s="45">
        <f t="shared" si="9"/>
        <v>-1.1600546875001783E-2</v>
      </c>
    </row>
    <row r="83" spans="1:15">
      <c r="A83" s="43"/>
      <c r="B83">
        <v>2022</v>
      </c>
      <c r="C83">
        <v>1</v>
      </c>
      <c r="D83">
        <v>4</v>
      </c>
      <c r="E83">
        <v>59583</v>
      </c>
      <c r="F83">
        <v>5.0299999999999997E-2</v>
      </c>
      <c r="G83">
        <v>0.27500000000000002</v>
      </c>
      <c r="H83">
        <v>-0.10365000000000001</v>
      </c>
      <c r="I83" s="36">
        <v>37</v>
      </c>
      <c r="J83" s="51">
        <f t="shared" si="6"/>
        <v>69.183999999999997</v>
      </c>
      <c r="L83" s="52">
        <f t="shared" si="7"/>
        <v>2022.0083333333334</v>
      </c>
      <c r="M83" s="51">
        <f t="shared" si="5"/>
        <v>69.287649999999999</v>
      </c>
      <c r="N83" s="51">
        <f t="shared" si="8"/>
        <v>69.297607421875</v>
      </c>
      <c r="O83" s="45">
        <f t="shared" si="9"/>
        <v>-9.9574218750007049E-3</v>
      </c>
    </row>
    <row r="84" spans="1:15">
      <c r="A84" s="43"/>
      <c r="B84">
        <v>2022</v>
      </c>
      <c r="C84">
        <v>1</v>
      </c>
      <c r="D84">
        <v>5</v>
      </c>
      <c r="E84">
        <v>59584</v>
      </c>
      <c r="F84">
        <v>4.8800000000000003E-2</v>
      </c>
      <c r="G84">
        <v>0.2762</v>
      </c>
      <c r="H84">
        <v>-0.10349999999999999</v>
      </c>
      <c r="I84" s="36">
        <v>37</v>
      </c>
      <c r="J84" s="51">
        <f t="shared" si="6"/>
        <v>69.183999999999997</v>
      </c>
      <c r="L84" s="52">
        <f t="shared" si="7"/>
        <v>2022.0111111111112</v>
      </c>
      <c r="M84" s="51">
        <f t="shared" si="5"/>
        <v>69.287499999999994</v>
      </c>
      <c r="N84" s="51">
        <f t="shared" si="8"/>
        <v>69.298583984375</v>
      </c>
      <c r="O84" s="45">
        <f t="shared" si="9"/>
        <v>-1.1083984375005684E-2</v>
      </c>
    </row>
    <row r="85" spans="1:15">
      <c r="A85" s="43"/>
      <c r="B85">
        <v>2022</v>
      </c>
      <c r="C85">
        <v>1</v>
      </c>
      <c r="D85">
        <v>6</v>
      </c>
      <c r="E85">
        <v>59585</v>
      </c>
      <c r="F85">
        <v>4.7300000000000002E-2</v>
      </c>
      <c r="G85">
        <v>0.27750000000000002</v>
      </c>
      <c r="H85">
        <v>-0.10353999999999999</v>
      </c>
      <c r="I85" s="36">
        <v>37</v>
      </c>
      <c r="J85" s="51">
        <f t="shared" si="6"/>
        <v>69.183999999999997</v>
      </c>
      <c r="L85" s="52">
        <f t="shared" si="7"/>
        <v>2022.0138888888889</v>
      </c>
      <c r="M85" s="51">
        <f t="shared" si="5"/>
        <v>69.287539999999993</v>
      </c>
      <c r="N85" s="51">
        <f t="shared" si="8"/>
        <v>69.299072265625</v>
      </c>
      <c r="O85" s="45">
        <f t="shared" si="9"/>
        <v>-1.1532265625007199E-2</v>
      </c>
    </row>
    <row r="86" spans="1:15">
      <c r="A86" s="43"/>
      <c r="B86">
        <v>2022</v>
      </c>
      <c r="C86">
        <v>1</v>
      </c>
      <c r="D86">
        <v>7</v>
      </c>
      <c r="E86">
        <v>59586</v>
      </c>
      <c r="F86">
        <v>4.58E-2</v>
      </c>
      <c r="G86">
        <v>0.27879999999999999</v>
      </c>
      <c r="H86">
        <v>-0.10375</v>
      </c>
      <c r="I86" s="36">
        <v>37</v>
      </c>
      <c r="J86" s="51">
        <f t="shared" si="6"/>
        <v>69.183999999999997</v>
      </c>
      <c r="L86" s="52">
        <f t="shared" si="7"/>
        <v>2022.0166666666667</v>
      </c>
      <c r="M86" s="51">
        <f t="shared" si="5"/>
        <v>69.287750000000003</v>
      </c>
      <c r="N86" s="51">
        <f t="shared" si="8"/>
        <v>69.298095703125</v>
      </c>
      <c r="O86" s="45">
        <f t="shared" si="9"/>
        <v>-1.0345703124997385E-2</v>
      </c>
    </row>
    <row r="87" spans="1:15">
      <c r="A87" s="43"/>
      <c r="B87">
        <v>2022</v>
      </c>
      <c r="C87">
        <v>1</v>
      </c>
      <c r="D87">
        <v>8</v>
      </c>
      <c r="E87">
        <v>59587</v>
      </c>
      <c r="F87">
        <v>4.4400000000000002E-2</v>
      </c>
      <c r="G87">
        <v>0.28010000000000002</v>
      </c>
      <c r="H87">
        <v>-0.10409</v>
      </c>
      <c r="I87" s="36">
        <v>37</v>
      </c>
      <c r="J87" s="51">
        <f t="shared" si="6"/>
        <v>69.183999999999997</v>
      </c>
      <c r="L87" s="52">
        <f t="shared" si="7"/>
        <v>2022.0194444444444</v>
      </c>
      <c r="M87" s="51">
        <f t="shared" si="5"/>
        <v>69.288089999999997</v>
      </c>
      <c r="N87" s="51">
        <f t="shared" si="8"/>
        <v>69.297607421875</v>
      </c>
      <c r="O87" s="45">
        <f t="shared" si="9"/>
        <v>-9.5174218750031514E-3</v>
      </c>
    </row>
    <row r="88" spans="1:15">
      <c r="A88" s="43"/>
      <c r="B88">
        <v>2022</v>
      </c>
      <c r="C88">
        <v>1</v>
      </c>
      <c r="D88">
        <v>9</v>
      </c>
      <c r="E88">
        <v>59588</v>
      </c>
      <c r="F88">
        <v>4.2900000000000001E-2</v>
      </c>
      <c r="G88">
        <v>0.28149999999999997</v>
      </c>
      <c r="H88">
        <v>-0.10445</v>
      </c>
      <c r="I88" s="36">
        <v>37</v>
      </c>
      <c r="J88" s="51">
        <f t="shared" si="6"/>
        <v>69.183999999999997</v>
      </c>
      <c r="L88" s="52">
        <f t="shared" si="7"/>
        <v>2022.0222222222221</v>
      </c>
      <c r="M88" s="51">
        <f t="shared" si="5"/>
        <v>69.288449999999997</v>
      </c>
      <c r="N88" s="51">
        <f t="shared" si="8"/>
        <v>69.298095703125</v>
      </c>
      <c r="O88" s="45">
        <f t="shared" si="9"/>
        <v>-9.6457031250025693E-3</v>
      </c>
    </row>
    <row r="89" spans="1:15">
      <c r="A89" s="43"/>
      <c r="B89">
        <v>2022</v>
      </c>
      <c r="C89">
        <v>1</v>
      </c>
      <c r="D89">
        <v>10</v>
      </c>
      <c r="E89">
        <v>59589</v>
      </c>
      <c r="F89">
        <v>4.1500000000000002E-2</v>
      </c>
      <c r="G89">
        <v>0.2828</v>
      </c>
      <c r="H89">
        <v>-0.10476000000000001</v>
      </c>
      <c r="I89" s="36">
        <v>37</v>
      </c>
      <c r="J89" s="51">
        <f t="shared" si="6"/>
        <v>69.183999999999997</v>
      </c>
      <c r="L89" s="52">
        <f t="shared" si="7"/>
        <v>2022.0250000000001</v>
      </c>
      <c r="M89" s="51">
        <f t="shared" si="5"/>
        <v>69.288759999999996</v>
      </c>
      <c r="N89" s="51">
        <f t="shared" si="8"/>
        <v>69.297607421875</v>
      </c>
      <c r="O89" s="45">
        <f t="shared" si="9"/>
        <v>-8.8474218750036471E-3</v>
      </c>
    </row>
    <row r="90" spans="1:15">
      <c r="A90" s="43"/>
      <c r="B90">
        <v>2022</v>
      </c>
      <c r="C90">
        <v>1</v>
      </c>
      <c r="D90">
        <v>11</v>
      </c>
      <c r="E90">
        <v>59590</v>
      </c>
      <c r="F90">
        <v>4.02E-2</v>
      </c>
      <c r="G90">
        <v>0.28420000000000001</v>
      </c>
      <c r="H90">
        <v>-0.10496999999999999</v>
      </c>
      <c r="I90" s="36">
        <v>37</v>
      </c>
      <c r="J90" s="51">
        <f t="shared" si="6"/>
        <v>69.183999999999997</v>
      </c>
      <c r="L90" s="52">
        <f t="shared" si="7"/>
        <v>2022.0277777777778</v>
      </c>
      <c r="M90" s="51">
        <f t="shared" si="5"/>
        <v>69.288969999999992</v>
      </c>
      <c r="N90" s="51">
        <f t="shared" si="8"/>
        <v>69.298583984375</v>
      </c>
      <c r="O90" s="45">
        <f t="shared" si="9"/>
        <v>-9.6139843750080445E-3</v>
      </c>
    </row>
    <row r="91" spans="1:15">
      <c r="A91" s="43"/>
      <c r="B91">
        <v>2022</v>
      </c>
      <c r="C91">
        <v>1</v>
      </c>
      <c r="D91">
        <v>12</v>
      </c>
      <c r="E91">
        <v>59591</v>
      </c>
      <c r="F91">
        <v>3.8800000000000001E-2</v>
      </c>
      <c r="G91">
        <v>0.28560000000000002</v>
      </c>
      <c r="H91">
        <v>-0.10502</v>
      </c>
      <c r="I91" s="36">
        <v>37</v>
      </c>
      <c r="J91" s="51">
        <f t="shared" si="6"/>
        <v>69.183999999999997</v>
      </c>
      <c r="L91" s="52">
        <f t="shared" si="7"/>
        <v>2022.0305555555556</v>
      </c>
      <c r="M91" s="51">
        <f t="shared" si="5"/>
        <v>69.289019999999994</v>
      </c>
      <c r="N91" s="51">
        <f t="shared" si="8"/>
        <v>69.297607421875</v>
      </c>
      <c r="O91" s="45">
        <f t="shared" si="9"/>
        <v>-8.5874218750063847E-3</v>
      </c>
    </row>
    <row r="92" spans="1:15">
      <c r="A92" s="43"/>
      <c r="B92">
        <v>2022</v>
      </c>
      <c r="C92">
        <v>1</v>
      </c>
      <c r="D92">
        <v>13</v>
      </c>
      <c r="E92">
        <v>59592</v>
      </c>
      <c r="F92">
        <v>3.7499999999999999E-2</v>
      </c>
      <c r="G92">
        <v>0.28699999999999998</v>
      </c>
      <c r="H92">
        <v>-0.10489999999999999</v>
      </c>
      <c r="I92" s="36">
        <v>37</v>
      </c>
      <c r="J92" s="51">
        <f t="shared" si="6"/>
        <v>69.183999999999997</v>
      </c>
      <c r="L92" s="52">
        <f t="shared" si="7"/>
        <v>2022.0333333333333</v>
      </c>
      <c r="M92" s="51">
        <f t="shared" si="5"/>
        <v>69.288899999999998</v>
      </c>
      <c r="N92" s="51">
        <f t="shared" si="8"/>
        <v>69.298583984375</v>
      </c>
      <c r="O92" s="45">
        <f t="shared" si="9"/>
        <v>-9.6839843750018417E-3</v>
      </c>
    </row>
    <row r="93" spans="1:15">
      <c r="A93" s="43"/>
      <c r="B93">
        <v>2022</v>
      </c>
      <c r="C93">
        <v>1</v>
      </c>
      <c r="D93">
        <v>14</v>
      </c>
      <c r="E93">
        <v>59593</v>
      </c>
      <c r="F93">
        <v>3.61E-2</v>
      </c>
      <c r="G93">
        <v>0.28849999999999998</v>
      </c>
      <c r="H93">
        <v>-0.10460999999999999</v>
      </c>
      <c r="I93" s="36">
        <v>37</v>
      </c>
      <c r="J93" s="51">
        <f t="shared" si="6"/>
        <v>69.183999999999997</v>
      </c>
      <c r="L93" s="52">
        <f t="shared" si="7"/>
        <v>2022.036111111111</v>
      </c>
      <c r="M93" s="51">
        <f t="shared" si="5"/>
        <v>69.288609999999991</v>
      </c>
      <c r="N93" s="51">
        <f t="shared" si="8"/>
        <v>69.298095703125</v>
      </c>
      <c r="O93" s="45">
        <f t="shared" si="9"/>
        <v>-9.4857031250086266E-3</v>
      </c>
    </row>
    <row r="94" spans="1:15">
      <c r="A94" s="43"/>
      <c r="B94">
        <v>2022</v>
      </c>
      <c r="C94">
        <v>1</v>
      </c>
      <c r="D94">
        <v>15</v>
      </c>
      <c r="E94">
        <v>59594</v>
      </c>
      <c r="F94">
        <v>3.49E-2</v>
      </c>
      <c r="G94">
        <v>0.28999999999999998</v>
      </c>
      <c r="H94">
        <v>-0.10417</v>
      </c>
      <c r="I94" s="36">
        <v>37</v>
      </c>
      <c r="J94" s="51">
        <f t="shared" si="6"/>
        <v>69.183999999999997</v>
      </c>
      <c r="L94" s="52">
        <f t="shared" si="7"/>
        <v>2022.0388888888888</v>
      </c>
      <c r="M94" s="51">
        <f t="shared" si="5"/>
        <v>69.288169999999994</v>
      </c>
      <c r="N94" s="51">
        <f t="shared" si="8"/>
        <v>69.298583984375</v>
      </c>
      <c r="O94" s="45">
        <f t="shared" si="9"/>
        <v>-1.041398437500618E-2</v>
      </c>
    </row>
    <row r="95" spans="1:15">
      <c r="A95" s="43"/>
      <c r="B95">
        <v>2022</v>
      </c>
      <c r="C95">
        <v>1</v>
      </c>
      <c r="D95">
        <v>16</v>
      </c>
      <c r="E95">
        <v>59595</v>
      </c>
      <c r="F95">
        <v>3.3599999999999998E-2</v>
      </c>
      <c r="G95">
        <v>0.29139999999999999</v>
      </c>
      <c r="H95">
        <v>-0.10363</v>
      </c>
      <c r="I95" s="36">
        <v>37</v>
      </c>
      <c r="J95" s="51">
        <f t="shared" si="6"/>
        <v>69.183999999999997</v>
      </c>
      <c r="L95" s="52">
        <f t="shared" si="7"/>
        <v>2022.0416666666667</v>
      </c>
      <c r="M95" s="51">
        <f t="shared" si="5"/>
        <v>69.287629999999993</v>
      </c>
      <c r="N95" s="51">
        <f t="shared" si="8"/>
        <v>69.298095703125</v>
      </c>
      <c r="O95" s="45">
        <f t="shared" si="9"/>
        <v>-1.0465703125007053E-2</v>
      </c>
    </row>
    <row r="96" spans="1:15">
      <c r="A96" s="43"/>
      <c r="B96">
        <v>2022</v>
      </c>
      <c r="C96">
        <v>1</v>
      </c>
      <c r="D96">
        <v>17</v>
      </c>
      <c r="E96">
        <v>59596</v>
      </c>
      <c r="F96">
        <v>3.2399999999999998E-2</v>
      </c>
      <c r="G96">
        <v>0.29289999999999999</v>
      </c>
      <c r="H96">
        <v>-0.10306</v>
      </c>
      <c r="I96" s="36">
        <v>37</v>
      </c>
      <c r="J96" s="51">
        <f t="shared" si="6"/>
        <v>69.183999999999997</v>
      </c>
      <c r="L96" s="52">
        <f t="shared" si="7"/>
        <v>2022.0444444444445</v>
      </c>
      <c r="M96" s="51">
        <f t="shared" si="5"/>
        <v>69.287059999999997</v>
      </c>
      <c r="N96" s="51">
        <f t="shared" si="8"/>
        <v>69.299072265625</v>
      </c>
      <c r="O96" s="45">
        <f t="shared" si="9"/>
        <v>-1.2012265625003238E-2</v>
      </c>
    </row>
    <row r="97" spans="1:15">
      <c r="A97" s="43"/>
      <c r="B97">
        <v>2022</v>
      </c>
      <c r="C97">
        <v>1</v>
      </c>
      <c r="D97">
        <v>18</v>
      </c>
      <c r="E97">
        <v>59597</v>
      </c>
      <c r="F97">
        <v>3.1099999999999999E-2</v>
      </c>
      <c r="G97">
        <v>0.29449999999999998</v>
      </c>
      <c r="H97">
        <v>-0.10251</v>
      </c>
      <c r="I97" s="36">
        <v>37</v>
      </c>
      <c r="J97" s="51">
        <f t="shared" si="6"/>
        <v>69.183999999999997</v>
      </c>
      <c r="L97" s="52">
        <f t="shared" si="7"/>
        <v>2022.0472222222222</v>
      </c>
      <c r="M97" s="51">
        <f t="shared" si="5"/>
        <v>69.286509999999993</v>
      </c>
      <c r="N97" s="51">
        <f t="shared" si="8"/>
        <v>69.299072265625</v>
      </c>
      <c r="O97" s="45">
        <f t="shared" si="9"/>
        <v>-1.2562265625007285E-2</v>
      </c>
    </row>
    <row r="98" spans="1:15">
      <c r="A98" s="43"/>
      <c r="B98">
        <v>2022</v>
      </c>
      <c r="C98">
        <v>1</v>
      </c>
      <c r="D98">
        <v>19</v>
      </c>
      <c r="E98">
        <v>59598</v>
      </c>
      <c r="F98">
        <v>0.03</v>
      </c>
      <c r="G98">
        <v>0.29599999999999999</v>
      </c>
      <c r="H98">
        <v>-0.10208</v>
      </c>
      <c r="I98" s="36">
        <v>37</v>
      </c>
      <c r="J98" s="51">
        <f t="shared" si="6"/>
        <v>69.183999999999997</v>
      </c>
      <c r="L98" s="52">
        <f t="shared" si="7"/>
        <v>2022.05</v>
      </c>
      <c r="M98" s="51">
        <f t="shared" si="5"/>
        <v>69.286079999999998</v>
      </c>
      <c r="N98" s="51">
        <f t="shared" si="8"/>
        <v>69.297607421875</v>
      </c>
      <c r="O98" s="45">
        <f t="shared" si="9"/>
        <v>-1.1527421875001664E-2</v>
      </c>
    </row>
    <row r="99" spans="1:15">
      <c r="A99" s="43"/>
      <c r="B99">
        <v>2022</v>
      </c>
      <c r="C99">
        <v>1</v>
      </c>
      <c r="D99">
        <v>20</v>
      </c>
      <c r="E99">
        <v>59599</v>
      </c>
      <c r="F99">
        <v>2.8799999999999999E-2</v>
      </c>
      <c r="G99">
        <v>0.29759999999999998</v>
      </c>
      <c r="H99">
        <v>-0.10181</v>
      </c>
      <c r="I99" s="36">
        <v>37</v>
      </c>
      <c r="J99" s="51">
        <f t="shared" si="6"/>
        <v>69.183999999999997</v>
      </c>
      <c r="L99" s="52">
        <f t="shared" si="7"/>
        <v>2022.0527777777777</v>
      </c>
      <c r="M99" s="51">
        <f t="shared" si="5"/>
        <v>69.285809999999998</v>
      </c>
      <c r="N99" s="51">
        <f t="shared" si="8"/>
        <v>69.299072265625</v>
      </c>
      <c r="O99" s="45">
        <f t="shared" si="9"/>
        <v>-1.3262265625002101E-2</v>
      </c>
    </row>
    <row r="100" spans="1:15">
      <c r="A100" s="43"/>
      <c r="B100">
        <v>2022</v>
      </c>
      <c r="C100">
        <v>1</v>
      </c>
      <c r="D100">
        <v>21</v>
      </c>
      <c r="E100">
        <v>59600</v>
      </c>
      <c r="F100">
        <v>2.7699999999999999E-2</v>
      </c>
      <c r="G100">
        <v>0.29909999999999998</v>
      </c>
      <c r="H100">
        <v>-0.10174</v>
      </c>
      <c r="I100" s="36">
        <v>37</v>
      </c>
      <c r="J100" s="51">
        <f t="shared" si="6"/>
        <v>69.183999999999997</v>
      </c>
      <c r="L100" s="52">
        <f t="shared" si="7"/>
        <v>2022.0555555555557</v>
      </c>
      <c r="M100" s="51">
        <f t="shared" si="5"/>
        <v>69.285740000000004</v>
      </c>
      <c r="N100" s="51">
        <f t="shared" si="8"/>
        <v>69.298583984375</v>
      </c>
      <c r="O100" s="45">
        <f t="shared" si="9"/>
        <v>-1.2843984374995898E-2</v>
      </c>
    </row>
    <row r="101" spans="1:15">
      <c r="A101" s="43"/>
      <c r="B101">
        <v>2022</v>
      </c>
      <c r="C101">
        <v>1</v>
      </c>
      <c r="D101">
        <v>22</v>
      </c>
      <c r="E101">
        <v>59601</v>
      </c>
      <c r="F101">
        <v>2.6599999999999999E-2</v>
      </c>
      <c r="G101">
        <v>0.30070000000000002</v>
      </c>
      <c r="H101">
        <v>-0.10188999999999999</v>
      </c>
      <c r="I101" s="36">
        <v>37</v>
      </c>
      <c r="J101" s="51">
        <f t="shared" si="6"/>
        <v>69.183999999999997</v>
      </c>
      <c r="L101" s="52">
        <f t="shared" si="7"/>
        <v>2022.0583333333334</v>
      </c>
      <c r="M101" s="51">
        <f t="shared" si="5"/>
        <v>69.285889999999995</v>
      </c>
      <c r="N101" s="51">
        <f t="shared" si="8"/>
        <v>69.298583984375</v>
      </c>
      <c r="O101" s="45">
        <f t="shared" si="9"/>
        <v>-1.269398437500513E-2</v>
      </c>
    </row>
    <row r="102" spans="1:15">
      <c r="A102" s="43"/>
      <c r="B102">
        <v>2022</v>
      </c>
      <c r="C102">
        <v>1</v>
      </c>
      <c r="D102">
        <v>23</v>
      </c>
      <c r="E102">
        <v>59602</v>
      </c>
      <c r="F102">
        <v>2.5499999999999998E-2</v>
      </c>
      <c r="G102">
        <v>0.3024</v>
      </c>
      <c r="H102">
        <v>-0.10222000000000001</v>
      </c>
      <c r="I102" s="36">
        <v>37</v>
      </c>
      <c r="J102" s="51">
        <f t="shared" si="6"/>
        <v>69.183999999999997</v>
      </c>
      <c r="L102" s="52">
        <f t="shared" si="7"/>
        <v>2022.0611111111111</v>
      </c>
      <c r="M102" s="51">
        <f t="shared" si="5"/>
        <v>69.28622</v>
      </c>
      <c r="N102" s="51">
        <f t="shared" si="8"/>
        <v>69.298095703125</v>
      </c>
      <c r="O102" s="45">
        <f t="shared" si="9"/>
        <v>-1.1875703124999859E-2</v>
      </c>
    </row>
    <row r="103" spans="1:15">
      <c r="A103" s="43"/>
      <c r="B103">
        <v>2022</v>
      </c>
      <c r="C103">
        <v>1</v>
      </c>
      <c r="D103">
        <v>24</v>
      </c>
      <c r="E103">
        <v>59603</v>
      </c>
      <c r="F103">
        <v>2.4500000000000001E-2</v>
      </c>
      <c r="G103">
        <v>0.30399999999999999</v>
      </c>
      <c r="H103">
        <v>-0.10267</v>
      </c>
      <c r="I103" s="36">
        <v>37</v>
      </c>
      <c r="J103" s="51">
        <f t="shared" si="6"/>
        <v>69.183999999999997</v>
      </c>
      <c r="L103" s="52">
        <f t="shared" si="7"/>
        <v>2022.0638888888889</v>
      </c>
      <c r="M103" s="51">
        <f t="shared" si="5"/>
        <v>69.286670000000001</v>
      </c>
      <c r="N103" s="51">
        <f t="shared" si="8"/>
        <v>69.299072265625</v>
      </c>
      <c r="O103" s="45">
        <f t="shared" si="9"/>
        <v>-1.2402265624999131E-2</v>
      </c>
    </row>
    <row r="104" spans="1:15">
      <c r="A104" s="43"/>
      <c r="B104">
        <v>2022</v>
      </c>
      <c r="C104">
        <v>1</v>
      </c>
      <c r="D104">
        <v>25</v>
      </c>
      <c r="E104">
        <v>59604</v>
      </c>
      <c r="F104">
        <v>2.3400000000000001E-2</v>
      </c>
      <c r="G104">
        <v>0.30559999999999998</v>
      </c>
      <c r="H104">
        <v>-0.10315000000000001</v>
      </c>
      <c r="I104" s="36">
        <v>37</v>
      </c>
      <c r="J104" s="51">
        <f t="shared" si="6"/>
        <v>69.183999999999997</v>
      </c>
      <c r="L104" s="52">
        <f t="shared" si="7"/>
        <v>2022.0666666666666</v>
      </c>
      <c r="M104" s="51">
        <f t="shared" si="5"/>
        <v>69.287149999999997</v>
      </c>
      <c r="N104" s="51">
        <f t="shared" si="8"/>
        <v>69.300048828125</v>
      </c>
      <c r="O104" s="45">
        <f t="shared" si="9"/>
        <v>-1.2898828125003092E-2</v>
      </c>
    </row>
    <row r="105" spans="1:15">
      <c r="A105" s="43"/>
      <c r="B105">
        <v>2022</v>
      </c>
      <c r="C105">
        <v>1</v>
      </c>
      <c r="D105">
        <v>26</v>
      </c>
      <c r="E105">
        <v>59605</v>
      </c>
      <c r="F105">
        <v>2.24E-2</v>
      </c>
      <c r="G105">
        <v>0.30730000000000002</v>
      </c>
      <c r="H105">
        <v>-0.10356</v>
      </c>
      <c r="I105" s="36">
        <v>37</v>
      </c>
      <c r="J105" s="51">
        <f t="shared" si="6"/>
        <v>69.183999999999997</v>
      </c>
      <c r="L105" s="52">
        <f t="shared" si="7"/>
        <v>2022.0694444444443</v>
      </c>
      <c r="M105" s="51">
        <f t="shared" si="5"/>
        <v>69.287559999999999</v>
      </c>
      <c r="N105" s="51">
        <f t="shared" si="8"/>
        <v>69.299072265625</v>
      </c>
      <c r="O105" s="45">
        <f t="shared" si="9"/>
        <v>-1.151226562500085E-2</v>
      </c>
    </row>
    <row r="106" spans="1:15">
      <c r="A106" s="43"/>
      <c r="B106">
        <v>2022</v>
      </c>
      <c r="C106">
        <v>1</v>
      </c>
      <c r="D106">
        <v>27</v>
      </c>
      <c r="E106">
        <v>59606</v>
      </c>
      <c r="F106">
        <v>2.1499999999999998E-2</v>
      </c>
      <c r="G106">
        <v>0.309</v>
      </c>
      <c r="H106">
        <v>-0.1038</v>
      </c>
      <c r="I106" s="36">
        <v>37</v>
      </c>
      <c r="J106" s="51">
        <f t="shared" si="6"/>
        <v>69.183999999999997</v>
      </c>
      <c r="L106" s="52">
        <f t="shared" si="7"/>
        <v>2022.0722222222223</v>
      </c>
      <c r="M106" s="51">
        <f t="shared" si="5"/>
        <v>69.287800000000004</v>
      </c>
      <c r="N106" s="51">
        <f t="shared" si="8"/>
        <v>69.299560546875</v>
      </c>
      <c r="O106" s="45">
        <f t="shared" si="9"/>
        <v>-1.1760546874995725E-2</v>
      </c>
    </row>
    <row r="107" spans="1:15">
      <c r="A107" s="43"/>
      <c r="B107">
        <v>2022</v>
      </c>
      <c r="C107">
        <v>1</v>
      </c>
      <c r="D107">
        <v>28</v>
      </c>
      <c r="E107">
        <v>59607</v>
      </c>
      <c r="F107">
        <v>2.06E-2</v>
      </c>
      <c r="G107">
        <v>0.31069999999999998</v>
      </c>
      <c r="H107">
        <v>-0.10382</v>
      </c>
      <c r="I107" s="36">
        <v>37</v>
      </c>
      <c r="J107" s="51">
        <f t="shared" si="6"/>
        <v>69.183999999999997</v>
      </c>
      <c r="L107" s="52">
        <f t="shared" si="7"/>
        <v>2022.075</v>
      </c>
      <c r="M107" s="51">
        <f t="shared" si="5"/>
        <v>69.287819999999996</v>
      </c>
      <c r="N107" s="51">
        <f t="shared" si="8"/>
        <v>69.300048828125</v>
      </c>
      <c r="O107" s="45">
        <f t="shared" si="9"/>
        <v>-1.2228828125003588E-2</v>
      </c>
    </row>
    <row r="108" spans="1:15">
      <c r="A108" s="43"/>
      <c r="B108">
        <v>2022</v>
      </c>
      <c r="C108">
        <v>1</v>
      </c>
      <c r="D108">
        <v>29</v>
      </c>
      <c r="E108">
        <v>59608</v>
      </c>
      <c r="F108">
        <v>1.9699999999999999E-2</v>
      </c>
      <c r="G108">
        <v>0.31240000000000001</v>
      </c>
      <c r="H108">
        <v>-0.10365000000000001</v>
      </c>
      <c r="I108" s="36">
        <v>37</v>
      </c>
      <c r="J108" s="51">
        <f t="shared" si="6"/>
        <v>69.183999999999997</v>
      </c>
      <c r="L108" s="52">
        <f t="shared" si="7"/>
        <v>2022.0777777777778</v>
      </c>
      <c r="M108" s="51">
        <f t="shared" si="5"/>
        <v>69.287649999999999</v>
      </c>
      <c r="N108" s="51">
        <f t="shared" si="8"/>
        <v>69.300048828125</v>
      </c>
      <c r="O108" s="45">
        <f t="shared" si="9"/>
        <v>-1.2398828125000705E-2</v>
      </c>
    </row>
    <row r="109" spans="1:15">
      <c r="A109" s="43"/>
      <c r="B109">
        <v>2022</v>
      </c>
      <c r="C109">
        <v>1</v>
      </c>
      <c r="D109">
        <v>30</v>
      </c>
      <c r="E109">
        <v>59609</v>
      </c>
      <c r="F109">
        <v>1.8800000000000001E-2</v>
      </c>
      <c r="G109">
        <v>0.31409999999999999</v>
      </c>
      <c r="H109">
        <v>-0.10335</v>
      </c>
      <c r="I109" s="36">
        <v>37</v>
      </c>
      <c r="J109" s="51">
        <f t="shared" si="6"/>
        <v>69.183999999999997</v>
      </c>
      <c r="L109" s="52">
        <f t="shared" si="7"/>
        <v>2022.0805555555555</v>
      </c>
      <c r="M109" s="51">
        <f t="shared" si="5"/>
        <v>69.287350000000004</v>
      </c>
      <c r="N109" s="51">
        <f t="shared" si="8"/>
        <v>69.299560546875</v>
      </c>
      <c r="O109" s="45">
        <f t="shared" si="9"/>
        <v>-1.2210546874996453E-2</v>
      </c>
    </row>
    <row r="110" spans="1:15">
      <c r="A110" s="43"/>
      <c r="B110">
        <v>2022</v>
      </c>
      <c r="C110">
        <v>1</v>
      </c>
      <c r="D110">
        <v>31</v>
      </c>
      <c r="E110">
        <v>59610</v>
      </c>
      <c r="F110">
        <v>1.7899999999999999E-2</v>
      </c>
      <c r="G110">
        <v>0.31580000000000003</v>
      </c>
      <c r="H110">
        <v>-0.10299999999999999</v>
      </c>
      <c r="I110" s="36">
        <v>37</v>
      </c>
      <c r="J110" s="51">
        <f t="shared" si="6"/>
        <v>69.183999999999997</v>
      </c>
      <c r="L110" s="52">
        <f t="shared" si="7"/>
        <v>2022.0833333333333</v>
      </c>
      <c r="M110" s="51">
        <f t="shared" si="5"/>
        <v>69.286999999999992</v>
      </c>
      <c r="N110" s="51">
        <f t="shared" si="8"/>
        <v>69.300537109375</v>
      </c>
      <c r="O110" s="45">
        <f t="shared" si="9"/>
        <v>-1.3537109375008072E-2</v>
      </c>
    </row>
    <row r="111" spans="1:15">
      <c r="A111" s="43"/>
      <c r="B111">
        <v>2022</v>
      </c>
      <c r="C111">
        <v>2</v>
      </c>
      <c r="D111">
        <v>1</v>
      </c>
      <c r="E111">
        <v>59611</v>
      </c>
      <c r="F111">
        <v>1.7100000000000001E-2</v>
      </c>
      <c r="G111">
        <v>0.31759999999999999</v>
      </c>
      <c r="H111">
        <v>-0.10279000000000001</v>
      </c>
      <c r="I111" s="36">
        <v>37</v>
      </c>
      <c r="J111" s="51">
        <f t="shared" si="6"/>
        <v>69.183999999999997</v>
      </c>
      <c r="L111" s="52">
        <f t="shared" si="7"/>
        <v>2022.0833333333333</v>
      </c>
      <c r="M111" s="51">
        <f t="shared" si="5"/>
        <v>69.286789999999996</v>
      </c>
      <c r="N111" s="51">
        <f t="shared" si="8"/>
        <v>69.300048828125</v>
      </c>
      <c r="O111" s="45">
        <f t="shared" si="9"/>
        <v>-1.3258828125003674E-2</v>
      </c>
    </row>
    <row r="112" spans="1:15">
      <c r="A112" s="43"/>
      <c r="B112">
        <v>2022</v>
      </c>
      <c r="C112">
        <v>2</v>
      </c>
      <c r="D112">
        <v>2</v>
      </c>
      <c r="E112">
        <v>59612</v>
      </c>
      <c r="F112">
        <v>1.6400000000000001E-2</v>
      </c>
      <c r="G112">
        <v>0.31929999999999997</v>
      </c>
      <c r="H112">
        <v>-0.10278</v>
      </c>
      <c r="I112" s="36">
        <v>37</v>
      </c>
      <c r="J112" s="51">
        <f t="shared" si="6"/>
        <v>69.183999999999997</v>
      </c>
      <c r="L112" s="52">
        <f t="shared" si="7"/>
        <v>2022.0861111111112</v>
      </c>
      <c r="M112" s="51">
        <f t="shared" si="5"/>
        <v>69.286779999999993</v>
      </c>
      <c r="N112" s="51">
        <f t="shared" si="8"/>
        <v>69.300537109375</v>
      </c>
      <c r="O112" s="45">
        <f t="shared" si="9"/>
        <v>-1.3757109375006848E-2</v>
      </c>
    </row>
    <row r="113" spans="1:15">
      <c r="A113" s="43"/>
      <c r="B113">
        <v>2022</v>
      </c>
      <c r="C113">
        <v>2</v>
      </c>
      <c r="D113">
        <v>3</v>
      </c>
      <c r="E113">
        <v>59613</v>
      </c>
      <c r="F113">
        <v>1.5599999999999999E-2</v>
      </c>
      <c r="G113">
        <v>0.3211</v>
      </c>
      <c r="H113">
        <v>-0.10299</v>
      </c>
      <c r="I113" s="36">
        <v>37</v>
      </c>
      <c r="J113" s="51">
        <f t="shared" si="6"/>
        <v>69.183999999999997</v>
      </c>
      <c r="L113" s="52">
        <f t="shared" si="7"/>
        <v>2022.088888888889</v>
      </c>
      <c r="M113" s="51">
        <f t="shared" si="5"/>
        <v>69.286990000000003</v>
      </c>
      <c r="N113" s="51">
        <f t="shared" si="8"/>
        <v>69.300537109375</v>
      </c>
      <c r="O113" s="45">
        <f t="shared" si="9"/>
        <v>-1.3547109374997035E-2</v>
      </c>
    </row>
    <row r="114" spans="1:15">
      <c r="A114" s="43"/>
      <c r="B114">
        <v>2022</v>
      </c>
      <c r="C114">
        <v>2</v>
      </c>
      <c r="D114">
        <v>4</v>
      </c>
      <c r="E114">
        <v>59614</v>
      </c>
      <c r="F114">
        <v>1.49E-2</v>
      </c>
      <c r="G114">
        <v>0.32290000000000002</v>
      </c>
      <c r="H114">
        <v>-0.10337</v>
      </c>
      <c r="I114" s="36">
        <v>37</v>
      </c>
      <c r="J114" s="51">
        <f t="shared" si="6"/>
        <v>69.183999999999997</v>
      </c>
      <c r="L114" s="52">
        <f t="shared" si="7"/>
        <v>2022.0916666666667</v>
      </c>
      <c r="M114" s="51">
        <f t="shared" si="5"/>
        <v>69.287369999999996</v>
      </c>
      <c r="N114" s="51">
        <f t="shared" si="8"/>
        <v>69.301025390625</v>
      </c>
      <c r="O114" s="45">
        <f t="shared" si="9"/>
        <v>-1.3655390625004316E-2</v>
      </c>
    </row>
    <row r="115" spans="1:15">
      <c r="A115" s="43"/>
      <c r="B115">
        <v>2022</v>
      </c>
      <c r="C115">
        <v>2</v>
      </c>
      <c r="D115">
        <v>5</v>
      </c>
      <c r="E115">
        <v>59615</v>
      </c>
      <c r="F115">
        <v>1.4200000000000001E-2</v>
      </c>
      <c r="G115">
        <v>0.32469999999999999</v>
      </c>
      <c r="H115">
        <v>-0.10383000000000001</v>
      </c>
      <c r="I115" s="36">
        <v>37</v>
      </c>
      <c r="J115" s="51">
        <f t="shared" si="6"/>
        <v>69.183999999999997</v>
      </c>
      <c r="L115" s="52">
        <f t="shared" si="7"/>
        <v>2022.0944444444444</v>
      </c>
      <c r="M115" s="51">
        <f t="shared" si="5"/>
        <v>69.28783</v>
      </c>
      <c r="N115" s="51">
        <f t="shared" si="8"/>
        <v>69.300048828125</v>
      </c>
      <c r="O115" s="45">
        <f t="shared" si="9"/>
        <v>-1.2218828125000414E-2</v>
      </c>
    </row>
    <row r="116" spans="1:15">
      <c r="A116" s="43"/>
      <c r="B116">
        <v>2022</v>
      </c>
      <c r="C116">
        <v>2</v>
      </c>
      <c r="D116">
        <v>6</v>
      </c>
      <c r="E116">
        <v>59616</v>
      </c>
      <c r="F116">
        <v>1.3599999999999999E-2</v>
      </c>
      <c r="G116">
        <v>0.32650000000000001</v>
      </c>
      <c r="H116">
        <v>-0.10427</v>
      </c>
      <c r="I116" s="36">
        <v>37</v>
      </c>
      <c r="J116" s="51">
        <f t="shared" si="6"/>
        <v>69.183999999999997</v>
      </c>
      <c r="L116" s="52">
        <f t="shared" si="7"/>
        <v>2022.0972222222222</v>
      </c>
      <c r="M116" s="51">
        <f t="shared" si="5"/>
        <v>69.288269999999997</v>
      </c>
      <c r="N116" s="51">
        <f t="shared" si="8"/>
        <v>69.301025390625</v>
      </c>
      <c r="O116" s="45">
        <f t="shared" si="9"/>
        <v>-1.275539062500286E-2</v>
      </c>
    </row>
    <row r="117" spans="1:15">
      <c r="A117" s="43"/>
      <c r="B117">
        <v>2022</v>
      </c>
      <c r="C117">
        <v>2</v>
      </c>
      <c r="D117">
        <v>7</v>
      </c>
      <c r="E117">
        <v>59617</v>
      </c>
      <c r="F117">
        <v>1.29E-2</v>
      </c>
      <c r="G117">
        <v>0.32829999999999998</v>
      </c>
      <c r="H117">
        <v>-0.1046</v>
      </c>
      <c r="I117" s="36">
        <v>37</v>
      </c>
      <c r="J117" s="51">
        <f t="shared" si="6"/>
        <v>69.183999999999997</v>
      </c>
      <c r="L117" s="52">
        <f t="shared" si="7"/>
        <v>2022.1</v>
      </c>
      <c r="M117" s="51">
        <f t="shared" si="5"/>
        <v>69.288600000000002</v>
      </c>
      <c r="N117" s="51">
        <f t="shared" si="8"/>
        <v>69.301513671875</v>
      </c>
      <c r="O117" s="45">
        <f t="shared" si="9"/>
        <v>-1.291367187499759E-2</v>
      </c>
    </row>
    <row r="118" spans="1:15">
      <c r="A118" s="43"/>
      <c r="B118">
        <v>2022</v>
      </c>
      <c r="C118">
        <v>2</v>
      </c>
      <c r="D118">
        <v>8</v>
      </c>
      <c r="E118">
        <v>59618</v>
      </c>
      <c r="F118">
        <v>1.23E-2</v>
      </c>
      <c r="G118">
        <v>0.3301</v>
      </c>
      <c r="H118">
        <v>-0.10478999999999999</v>
      </c>
      <c r="I118" s="36">
        <v>37</v>
      </c>
      <c r="J118" s="51">
        <f t="shared" si="6"/>
        <v>69.183999999999997</v>
      </c>
      <c r="L118" s="52">
        <f t="shared" si="7"/>
        <v>2022.1027777777779</v>
      </c>
      <c r="M118" s="51">
        <f t="shared" si="5"/>
        <v>69.288789999999992</v>
      </c>
      <c r="N118" s="51">
        <f t="shared" si="8"/>
        <v>69.301513671875</v>
      </c>
      <c r="O118" s="45">
        <f t="shared" si="9"/>
        <v>-1.2723671875008336E-2</v>
      </c>
    </row>
    <row r="119" spans="1:15">
      <c r="A119" s="43"/>
      <c r="B119">
        <v>2022</v>
      </c>
      <c r="C119">
        <v>2</v>
      </c>
      <c r="D119">
        <v>9</v>
      </c>
      <c r="E119">
        <v>59619</v>
      </c>
      <c r="F119">
        <v>1.18E-2</v>
      </c>
      <c r="G119">
        <v>0.33189999999999997</v>
      </c>
      <c r="H119">
        <v>-0.1048</v>
      </c>
      <c r="I119" s="36">
        <v>37</v>
      </c>
      <c r="J119" s="51">
        <f t="shared" si="6"/>
        <v>69.183999999999997</v>
      </c>
      <c r="L119" s="52">
        <f t="shared" si="7"/>
        <v>2022.1055555555556</v>
      </c>
      <c r="M119" s="51">
        <f t="shared" si="5"/>
        <v>69.288799999999995</v>
      </c>
      <c r="N119" s="51">
        <f t="shared" si="8"/>
        <v>69.302001953125</v>
      </c>
      <c r="O119" s="45">
        <f t="shared" si="9"/>
        <v>-1.3201953125005161E-2</v>
      </c>
    </row>
    <row r="120" spans="1:15">
      <c r="A120" s="43"/>
      <c r="B120">
        <v>2022</v>
      </c>
      <c r="C120">
        <v>2</v>
      </c>
      <c r="D120">
        <v>10</v>
      </c>
      <c r="E120">
        <v>59620</v>
      </c>
      <c r="F120">
        <v>1.1299999999999999E-2</v>
      </c>
      <c r="G120">
        <v>0.33379999999999999</v>
      </c>
      <c r="H120">
        <v>-0.10463</v>
      </c>
      <c r="I120" s="36">
        <v>37</v>
      </c>
      <c r="J120" s="51">
        <f t="shared" si="6"/>
        <v>69.183999999999997</v>
      </c>
      <c r="L120" s="52">
        <f t="shared" si="7"/>
        <v>2022.1083333333333</v>
      </c>
      <c r="M120" s="51">
        <f t="shared" si="5"/>
        <v>69.288629999999998</v>
      </c>
      <c r="N120" s="51">
        <f t="shared" si="8"/>
        <v>69.302978515625</v>
      </c>
      <c r="O120" s="45">
        <f t="shared" si="9"/>
        <v>-1.4348515625002278E-2</v>
      </c>
    </row>
    <row r="121" spans="1:15">
      <c r="A121" s="43"/>
      <c r="B121">
        <v>2022</v>
      </c>
      <c r="C121">
        <v>2</v>
      </c>
      <c r="D121">
        <v>11</v>
      </c>
      <c r="E121">
        <v>59621</v>
      </c>
      <c r="F121">
        <v>1.0800000000000001E-2</v>
      </c>
      <c r="G121">
        <v>0.33560000000000001</v>
      </c>
      <c r="H121">
        <v>-0.10432</v>
      </c>
      <c r="I121" s="36">
        <v>37</v>
      </c>
      <c r="J121" s="51">
        <f t="shared" si="6"/>
        <v>69.183999999999997</v>
      </c>
      <c r="L121" s="52">
        <f t="shared" si="7"/>
        <v>2022.1111111111111</v>
      </c>
      <c r="M121" s="51">
        <f t="shared" si="5"/>
        <v>69.288319999999999</v>
      </c>
      <c r="N121" s="51">
        <f t="shared" si="8"/>
        <v>69.302490234375</v>
      </c>
      <c r="O121" s="45">
        <f t="shared" si="9"/>
        <v>-1.4170234375001201E-2</v>
      </c>
    </row>
    <row r="122" spans="1:15">
      <c r="A122" s="43"/>
      <c r="B122">
        <v>2022</v>
      </c>
      <c r="C122">
        <v>2</v>
      </c>
      <c r="D122">
        <v>12</v>
      </c>
      <c r="E122">
        <v>59622</v>
      </c>
      <c r="F122">
        <v>1.03E-2</v>
      </c>
      <c r="G122">
        <v>0.33750000000000002</v>
      </c>
      <c r="H122">
        <v>-0.10390000000000001</v>
      </c>
      <c r="I122" s="36">
        <v>37</v>
      </c>
      <c r="J122" s="51">
        <f t="shared" si="6"/>
        <v>69.183999999999997</v>
      </c>
      <c r="L122" s="52">
        <f t="shared" si="7"/>
        <v>2022.1138888888888</v>
      </c>
      <c r="M122" s="51">
        <f t="shared" si="5"/>
        <v>69.287899999999993</v>
      </c>
      <c r="N122" s="51">
        <f t="shared" si="8"/>
        <v>69.302490234375</v>
      </c>
      <c r="O122" s="45">
        <f t="shared" si="9"/>
        <v>-1.4590234375006617E-2</v>
      </c>
    </row>
    <row r="123" spans="1:15">
      <c r="A123" s="43"/>
      <c r="B123">
        <v>2022</v>
      </c>
      <c r="C123">
        <v>2</v>
      </c>
      <c r="D123">
        <v>13</v>
      </c>
      <c r="E123">
        <v>59623</v>
      </c>
      <c r="F123">
        <v>9.9000000000000008E-3</v>
      </c>
      <c r="G123">
        <v>0.33939999999999998</v>
      </c>
      <c r="H123">
        <v>-0.10342999999999999</v>
      </c>
      <c r="I123" s="36">
        <v>37</v>
      </c>
      <c r="J123" s="51">
        <f t="shared" si="6"/>
        <v>69.183999999999997</v>
      </c>
      <c r="L123" s="52">
        <f t="shared" si="7"/>
        <v>2022.1166666666666</v>
      </c>
      <c r="M123" s="51">
        <f t="shared" si="5"/>
        <v>69.287430000000001</v>
      </c>
      <c r="N123" s="51">
        <f t="shared" si="8"/>
        <v>69.302978515625</v>
      </c>
      <c r="O123" s="45">
        <f t="shared" si="9"/>
        <v>-1.5548515624999482E-2</v>
      </c>
    </row>
    <row r="124" spans="1:15">
      <c r="A124" s="43"/>
      <c r="B124">
        <v>2022</v>
      </c>
      <c r="C124">
        <v>2</v>
      </c>
      <c r="D124">
        <v>14</v>
      </c>
      <c r="E124">
        <v>59624</v>
      </c>
      <c r="F124">
        <v>9.4999999999999998E-3</v>
      </c>
      <c r="G124">
        <v>0.3412</v>
      </c>
      <c r="H124">
        <v>-0.10298</v>
      </c>
      <c r="I124" s="36">
        <v>37</v>
      </c>
      <c r="J124" s="51">
        <f t="shared" si="6"/>
        <v>69.183999999999997</v>
      </c>
      <c r="L124" s="52">
        <f t="shared" si="7"/>
        <v>2022.1194444444445</v>
      </c>
      <c r="M124" s="51">
        <f t="shared" si="5"/>
        <v>69.28698</v>
      </c>
      <c r="N124" s="51">
        <f t="shared" si="8"/>
        <v>69.303955078125</v>
      </c>
      <c r="O124" s="45">
        <f t="shared" si="9"/>
        <v>-1.6975078125000209E-2</v>
      </c>
    </row>
    <row r="125" spans="1:15">
      <c r="A125" s="43"/>
      <c r="B125">
        <v>2022</v>
      </c>
      <c r="C125">
        <v>2</v>
      </c>
      <c r="D125">
        <v>15</v>
      </c>
      <c r="E125">
        <v>59625</v>
      </c>
      <c r="F125">
        <v>9.1000000000000004E-3</v>
      </c>
      <c r="G125">
        <v>0.34310000000000002</v>
      </c>
      <c r="H125">
        <v>-0.10264</v>
      </c>
      <c r="I125" s="36">
        <v>37</v>
      </c>
      <c r="J125" s="51">
        <f t="shared" si="6"/>
        <v>69.183999999999997</v>
      </c>
      <c r="L125" s="52">
        <f t="shared" si="7"/>
        <v>2022.1222222222223</v>
      </c>
      <c r="M125" s="51">
        <f t="shared" si="5"/>
        <v>69.286639999999991</v>
      </c>
      <c r="N125" s="51">
        <f t="shared" si="8"/>
        <v>69.304443359375</v>
      </c>
      <c r="O125" s="45">
        <f t="shared" si="9"/>
        <v>-1.7803359375008654E-2</v>
      </c>
    </row>
    <row r="126" spans="1:15">
      <c r="A126" s="43"/>
      <c r="B126">
        <v>2022</v>
      </c>
      <c r="C126">
        <v>2</v>
      </c>
      <c r="D126">
        <v>16</v>
      </c>
      <c r="E126">
        <v>59626</v>
      </c>
      <c r="F126">
        <v>8.8000000000000005E-3</v>
      </c>
      <c r="G126">
        <v>0.34499999999999997</v>
      </c>
      <c r="H126">
        <v>-0.10246</v>
      </c>
      <c r="I126" s="36">
        <v>37</v>
      </c>
      <c r="J126" s="51">
        <f t="shared" si="6"/>
        <v>69.183999999999997</v>
      </c>
      <c r="L126" s="52">
        <f t="shared" si="7"/>
        <v>2022.125</v>
      </c>
      <c r="M126" s="51">
        <f t="shared" si="5"/>
        <v>69.286459999999991</v>
      </c>
      <c r="N126" s="51">
        <f t="shared" si="8"/>
        <v>69.304443359375</v>
      </c>
      <c r="O126" s="45">
        <f t="shared" si="9"/>
        <v>-1.7983359375008945E-2</v>
      </c>
    </row>
    <row r="127" spans="1:15">
      <c r="A127" s="43"/>
      <c r="B127">
        <v>2022</v>
      </c>
      <c r="C127">
        <v>2</v>
      </c>
      <c r="D127">
        <v>17</v>
      </c>
      <c r="E127">
        <v>59627</v>
      </c>
      <c r="F127">
        <v>8.5000000000000006E-3</v>
      </c>
      <c r="G127">
        <v>0.34689999999999999</v>
      </c>
      <c r="H127">
        <v>-0.10249999999999999</v>
      </c>
      <c r="I127" s="36">
        <v>37</v>
      </c>
      <c r="J127" s="51">
        <f t="shared" si="6"/>
        <v>69.183999999999997</v>
      </c>
      <c r="L127" s="52">
        <f t="shared" si="7"/>
        <v>2022.1277777777777</v>
      </c>
      <c r="M127" s="51">
        <f t="shared" si="5"/>
        <v>69.286500000000004</v>
      </c>
      <c r="N127" s="51">
        <f t="shared" si="8"/>
        <v>69.303955078125</v>
      </c>
      <c r="O127" s="45">
        <f t="shared" si="9"/>
        <v>-1.7455078124996248E-2</v>
      </c>
    </row>
    <row r="128" spans="1:15">
      <c r="A128" s="43"/>
      <c r="B128">
        <v>2022</v>
      </c>
      <c r="C128">
        <v>2</v>
      </c>
      <c r="D128">
        <v>18</v>
      </c>
      <c r="E128">
        <v>59628</v>
      </c>
      <c r="F128">
        <v>8.3000000000000001E-3</v>
      </c>
      <c r="G128">
        <v>0.3488</v>
      </c>
      <c r="H128">
        <v>-0.10277</v>
      </c>
      <c r="I128" s="36">
        <v>37</v>
      </c>
      <c r="J128" s="51">
        <f t="shared" si="6"/>
        <v>69.183999999999997</v>
      </c>
      <c r="L128" s="52">
        <f t="shared" si="7"/>
        <v>2022.1305555555555</v>
      </c>
      <c r="M128" s="51">
        <f t="shared" si="5"/>
        <v>69.286770000000004</v>
      </c>
      <c r="N128" s="51">
        <f t="shared" si="8"/>
        <v>69.303466796875</v>
      </c>
      <c r="O128" s="45">
        <f t="shared" si="9"/>
        <v>-1.6696796874995812E-2</v>
      </c>
    </row>
    <row r="129" spans="1:15">
      <c r="A129" s="43"/>
      <c r="B129">
        <v>2022</v>
      </c>
      <c r="C129">
        <v>2</v>
      </c>
      <c r="D129">
        <v>19</v>
      </c>
      <c r="E129">
        <v>59629</v>
      </c>
      <c r="F129">
        <v>8.0000000000000002E-3</v>
      </c>
      <c r="G129">
        <v>0.35070000000000001</v>
      </c>
      <c r="H129">
        <v>-0.10324</v>
      </c>
      <c r="I129" s="36">
        <v>37</v>
      </c>
      <c r="J129" s="51">
        <f t="shared" si="6"/>
        <v>69.183999999999997</v>
      </c>
      <c r="L129" s="52">
        <f t="shared" si="7"/>
        <v>2022.1333333333334</v>
      </c>
      <c r="M129" s="51">
        <f t="shared" si="5"/>
        <v>69.287239999999997</v>
      </c>
      <c r="N129" s="51">
        <f t="shared" si="8"/>
        <v>69.304931640625</v>
      </c>
      <c r="O129" s="45">
        <f t="shared" si="9"/>
        <v>-1.7691640625002947E-2</v>
      </c>
    </row>
    <row r="130" spans="1:15">
      <c r="A130" s="43"/>
      <c r="B130">
        <v>2022</v>
      </c>
      <c r="C130">
        <v>2</v>
      </c>
      <c r="D130">
        <v>20</v>
      </c>
      <c r="E130">
        <v>59630</v>
      </c>
      <c r="F130">
        <v>7.7999999999999996E-3</v>
      </c>
      <c r="G130">
        <v>0.35260000000000002</v>
      </c>
      <c r="H130">
        <v>-0.10385</v>
      </c>
      <c r="I130" s="36">
        <v>37</v>
      </c>
      <c r="J130" s="51">
        <f t="shared" si="6"/>
        <v>69.183999999999997</v>
      </c>
      <c r="L130" s="52">
        <f t="shared" si="7"/>
        <v>2022.1361111111112</v>
      </c>
      <c r="M130" s="51">
        <f t="shared" ref="M130:M193" si="10">J130-H130</f>
        <v>69.287849999999992</v>
      </c>
      <c r="N130" s="51">
        <f t="shared" si="8"/>
        <v>69.304931640625</v>
      </c>
      <c r="O130" s="45">
        <f t="shared" si="9"/>
        <v>-1.7081640625008276E-2</v>
      </c>
    </row>
    <row r="131" spans="1:15">
      <c r="A131" s="43"/>
      <c r="B131">
        <v>2022</v>
      </c>
      <c r="C131">
        <v>2</v>
      </c>
      <c r="D131">
        <v>21</v>
      </c>
      <c r="E131">
        <v>59631</v>
      </c>
      <c r="F131">
        <v>7.7000000000000002E-3</v>
      </c>
      <c r="G131">
        <v>0.35449999999999998</v>
      </c>
      <c r="H131">
        <v>-0.10449</v>
      </c>
      <c r="I131" s="36">
        <v>37</v>
      </c>
      <c r="J131" s="51">
        <f t="shared" ref="J131:J194" si="11">I131+32.184</f>
        <v>69.183999999999997</v>
      </c>
      <c r="L131" s="52">
        <f t="shared" ref="L131:L194" si="12">B131+((C131-1) + (D131-1)/30)/12</f>
        <v>2022.1388888888889</v>
      </c>
      <c r="M131" s="51">
        <f t="shared" si="10"/>
        <v>69.288489999999996</v>
      </c>
      <c r="N131" s="51">
        <f t="shared" ref="N131:N194" si="13">$S$43*POWER(E131,5)+ $S$44*POWER(E131,4) + $S$45*POWER(E131,3) + $S$46*POWER(E131,2) + $S$47*E131 +$S$48</f>
        <v>69.304931640625</v>
      </c>
      <c r="O131" s="45">
        <f t="shared" ref="O131:O194" si="14">M131-N131</f>
        <v>-1.6441640625004084E-2</v>
      </c>
    </row>
    <row r="132" spans="1:15">
      <c r="A132" s="43"/>
      <c r="B132">
        <v>2022</v>
      </c>
      <c r="C132">
        <v>2</v>
      </c>
      <c r="D132">
        <v>22</v>
      </c>
      <c r="E132">
        <v>59632</v>
      </c>
      <c r="F132">
        <v>7.6E-3</v>
      </c>
      <c r="G132">
        <v>0.35639999999999999</v>
      </c>
      <c r="H132">
        <v>-0.10508000000000001</v>
      </c>
      <c r="I132" s="36">
        <v>37</v>
      </c>
      <c r="J132" s="51">
        <f t="shared" si="11"/>
        <v>69.183999999999997</v>
      </c>
      <c r="L132" s="52">
        <f t="shared" si="12"/>
        <v>2022.1416666666667</v>
      </c>
      <c r="M132" s="51">
        <f t="shared" si="10"/>
        <v>69.289079999999998</v>
      </c>
      <c r="N132" s="51">
        <f t="shared" si="13"/>
        <v>69.305419921875</v>
      </c>
      <c r="O132" s="45">
        <f t="shared" si="14"/>
        <v>-1.6339921875001551E-2</v>
      </c>
    </row>
    <row r="133" spans="1:15">
      <c r="A133" s="43"/>
      <c r="B133">
        <v>2022</v>
      </c>
      <c r="C133">
        <v>2</v>
      </c>
      <c r="D133">
        <v>23</v>
      </c>
      <c r="E133">
        <v>59633</v>
      </c>
      <c r="F133">
        <v>7.4999999999999997E-3</v>
      </c>
      <c r="G133">
        <v>0.35830000000000001</v>
      </c>
      <c r="H133">
        <v>-0.1055</v>
      </c>
      <c r="I133" s="36">
        <v>37</v>
      </c>
      <c r="J133" s="51">
        <f t="shared" si="11"/>
        <v>69.183999999999997</v>
      </c>
      <c r="L133" s="52">
        <f t="shared" si="12"/>
        <v>2022.1444444444444</v>
      </c>
      <c r="M133" s="51">
        <f t="shared" si="10"/>
        <v>69.289500000000004</v>
      </c>
      <c r="N133" s="51">
        <f t="shared" si="13"/>
        <v>69.306884765625</v>
      </c>
      <c r="O133" s="45">
        <f t="shared" si="14"/>
        <v>-1.7384765624996135E-2</v>
      </c>
    </row>
    <row r="134" spans="1:15">
      <c r="A134" s="43"/>
      <c r="B134">
        <v>2022</v>
      </c>
      <c r="C134">
        <v>2</v>
      </c>
      <c r="D134">
        <v>24</v>
      </c>
      <c r="E134">
        <v>59634</v>
      </c>
      <c r="F134">
        <v>7.4000000000000003E-3</v>
      </c>
      <c r="G134">
        <v>0.36020000000000002</v>
      </c>
      <c r="H134">
        <v>-0.10571999999999999</v>
      </c>
      <c r="I134" s="36">
        <v>37</v>
      </c>
      <c r="J134" s="51">
        <f t="shared" si="11"/>
        <v>69.183999999999997</v>
      </c>
      <c r="L134" s="52">
        <f t="shared" si="12"/>
        <v>2022.1472222222221</v>
      </c>
      <c r="M134" s="51">
        <f t="shared" si="10"/>
        <v>69.289720000000003</v>
      </c>
      <c r="N134" s="51">
        <f t="shared" si="13"/>
        <v>69.306396484375</v>
      </c>
      <c r="O134" s="45">
        <f t="shared" si="14"/>
        <v>-1.6676484374997358E-2</v>
      </c>
    </row>
    <row r="135" spans="1:15">
      <c r="A135" s="43"/>
      <c r="B135">
        <v>2022</v>
      </c>
      <c r="C135">
        <v>2</v>
      </c>
      <c r="D135">
        <v>25</v>
      </c>
      <c r="E135">
        <v>59635</v>
      </c>
      <c r="F135">
        <v>7.4000000000000003E-3</v>
      </c>
      <c r="G135">
        <v>0.36209999999999998</v>
      </c>
      <c r="H135">
        <v>-0.10573</v>
      </c>
      <c r="I135" s="36">
        <v>37</v>
      </c>
      <c r="J135" s="51">
        <f t="shared" si="11"/>
        <v>69.183999999999997</v>
      </c>
      <c r="L135" s="52">
        <f t="shared" si="12"/>
        <v>2022.15</v>
      </c>
      <c r="M135" s="51">
        <f t="shared" si="10"/>
        <v>69.289729999999992</v>
      </c>
      <c r="N135" s="51">
        <f t="shared" si="13"/>
        <v>69.306396484375</v>
      </c>
      <c r="O135" s="45">
        <f t="shared" si="14"/>
        <v>-1.6666484375008395E-2</v>
      </c>
    </row>
    <row r="136" spans="1:15">
      <c r="A136" s="43"/>
      <c r="B136">
        <v>2022</v>
      </c>
      <c r="C136">
        <v>2</v>
      </c>
      <c r="D136">
        <v>26</v>
      </c>
      <c r="E136">
        <v>59636</v>
      </c>
      <c r="F136">
        <v>7.4000000000000003E-3</v>
      </c>
      <c r="G136">
        <v>0.36409999999999998</v>
      </c>
      <c r="H136">
        <v>-0.1056</v>
      </c>
      <c r="I136" s="36">
        <v>37</v>
      </c>
      <c r="J136" s="51">
        <f t="shared" si="11"/>
        <v>69.183999999999997</v>
      </c>
      <c r="L136" s="52">
        <f t="shared" si="12"/>
        <v>2022.1527777777778</v>
      </c>
      <c r="M136" s="51">
        <f t="shared" si="10"/>
        <v>69.289599999999993</v>
      </c>
      <c r="N136" s="51">
        <f t="shared" si="13"/>
        <v>69.305908203125</v>
      </c>
      <c r="O136" s="45">
        <f t="shared" si="14"/>
        <v>-1.6308203125007026E-2</v>
      </c>
    </row>
    <row r="137" spans="1:15">
      <c r="A137" s="43"/>
      <c r="B137">
        <v>2022</v>
      </c>
      <c r="C137">
        <v>2</v>
      </c>
      <c r="D137">
        <v>27</v>
      </c>
      <c r="E137">
        <v>59637</v>
      </c>
      <c r="F137">
        <v>7.4999999999999997E-3</v>
      </c>
      <c r="G137">
        <v>0.36599999999999999</v>
      </c>
      <c r="H137">
        <v>-0.10545</v>
      </c>
      <c r="I137" s="36">
        <v>37</v>
      </c>
      <c r="J137" s="51">
        <f t="shared" si="11"/>
        <v>69.183999999999997</v>
      </c>
      <c r="L137" s="52">
        <f t="shared" si="12"/>
        <v>2022.1555555555556</v>
      </c>
      <c r="M137" s="51">
        <f t="shared" si="10"/>
        <v>69.289450000000002</v>
      </c>
      <c r="N137" s="51">
        <f t="shared" si="13"/>
        <v>69.306396484375</v>
      </c>
      <c r="O137" s="45">
        <f t="shared" si="14"/>
        <v>-1.6946484374997794E-2</v>
      </c>
    </row>
    <row r="138" spans="1:15">
      <c r="A138" s="43"/>
      <c r="B138">
        <v>2022</v>
      </c>
      <c r="C138">
        <v>2</v>
      </c>
      <c r="D138">
        <v>28</v>
      </c>
      <c r="E138">
        <v>59638</v>
      </c>
      <c r="F138">
        <v>7.4999999999999997E-3</v>
      </c>
      <c r="G138">
        <v>0.3679</v>
      </c>
      <c r="H138">
        <v>-0.10538</v>
      </c>
      <c r="I138" s="36">
        <v>37</v>
      </c>
      <c r="J138" s="51">
        <f t="shared" si="11"/>
        <v>69.183999999999997</v>
      </c>
      <c r="L138" s="52">
        <f t="shared" si="12"/>
        <v>2022.1583333333333</v>
      </c>
      <c r="M138" s="51">
        <f t="shared" si="10"/>
        <v>69.289379999999994</v>
      </c>
      <c r="N138" s="51">
        <f t="shared" si="13"/>
        <v>69.307373046875</v>
      </c>
      <c r="O138" s="45">
        <f t="shared" si="14"/>
        <v>-1.7993046875005803E-2</v>
      </c>
    </row>
    <row r="139" spans="1:15">
      <c r="A139" s="43"/>
      <c r="B139">
        <v>2022</v>
      </c>
      <c r="C139">
        <v>3</v>
      </c>
      <c r="D139">
        <v>1</v>
      </c>
      <c r="E139">
        <v>59639</v>
      </c>
      <c r="F139">
        <v>7.7000000000000002E-3</v>
      </c>
      <c r="G139">
        <v>0.36980000000000002</v>
      </c>
      <c r="H139">
        <v>-0.1055</v>
      </c>
      <c r="I139" s="36">
        <v>37</v>
      </c>
      <c r="J139" s="51">
        <f t="shared" si="11"/>
        <v>69.183999999999997</v>
      </c>
      <c r="L139" s="52">
        <f t="shared" si="12"/>
        <v>2022.1666666666667</v>
      </c>
      <c r="M139" s="51">
        <f t="shared" si="10"/>
        <v>69.289500000000004</v>
      </c>
      <c r="N139" s="51">
        <f t="shared" si="13"/>
        <v>69.308349609375</v>
      </c>
      <c r="O139" s="45">
        <f t="shared" si="14"/>
        <v>-1.8849609374996135E-2</v>
      </c>
    </row>
    <row r="140" spans="1:15">
      <c r="A140" s="43"/>
      <c r="B140">
        <v>2022</v>
      </c>
      <c r="C140">
        <v>3</v>
      </c>
      <c r="D140">
        <v>2</v>
      </c>
      <c r="E140">
        <v>59640</v>
      </c>
      <c r="F140">
        <v>7.7999999999999996E-3</v>
      </c>
      <c r="G140">
        <v>0.37169999999999997</v>
      </c>
      <c r="H140">
        <v>-0.10586</v>
      </c>
      <c r="I140" s="36">
        <v>37</v>
      </c>
      <c r="J140" s="51">
        <f t="shared" si="11"/>
        <v>69.183999999999997</v>
      </c>
      <c r="L140" s="52">
        <f t="shared" si="12"/>
        <v>2022.1694444444445</v>
      </c>
      <c r="M140" s="51">
        <f t="shared" si="10"/>
        <v>69.289860000000004</v>
      </c>
      <c r="N140" s="51">
        <f t="shared" si="13"/>
        <v>69.308837890625</v>
      </c>
      <c r="O140" s="45">
        <f t="shared" si="14"/>
        <v>-1.8977890624995553E-2</v>
      </c>
    </row>
    <row r="141" spans="1:15">
      <c r="A141" s="43"/>
      <c r="B141">
        <v>2022</v>
      </c>
      <c r="C141">
        <v>3</v>
      </c>
      <c r="D141">
        <v>3</v>
      </c>
      <c r="E141">
        <v>59641</v>
      </c>
      <c r="F141">
        <v>8.0000000000000002E-3</v>
      </c>
      <c r="G141">
        <v>0.37359999999999999</v>
      </c>
      <c r="H141">
        <v>-0.10643</v>
      </c>
      <c r="I141" s="36">
        <v>37</v>
      </c>
      <c r="J141" s="51">
        <f t="shared" si="11"/>
        <v>69.183999999999997</v>
      </c>
      <c r="L141" s="52">
        <f t="shared" si="12"/>
        <v>2022.1722222222222</v>
      </c>
      <c r="M141" s="51">
        <f t="shared" si="10"/>
        <v>69.290430000000001</v>
      </c>
      <c r="N141" s="51">
        <f t="shared" si="13"/>
        <v>69.307861328125</v>
      </c>
      <c r="O141" s="45">
        <f t="shared" si="14"/>
        <v>-1.7431328124999368E-2</v>
      </c>
    </row>
    <row r="142" spans="1:15">
      <c r="A142" s="43"/>
      <c r="B142">
        <v>2022</v>
      </c>
      <c r="C142">
        <v>3</v>
      </c>
      <c r="D142">
        <v>4</v>
      </c>
      <c r="E142">
        <v>59642</v>
      </c>
      <c r="F142">
        <v>8.2000000000000007E-3</v>
      </c>
      <c r="G142">
        <v>0.3755</v>
      </c>
      <c r="H142">
        <v>-0.10714</v>
      </c>
      <c r="I142" s="36">
        <v>37</v>
      </c>
      <c r="J142" s="51">
        <f t="shared" si="11"/>
        <v>69.183999999999997</v>
      </c>
      <c r="L142" s="52">
        <f t="shared" si="12"/>
        <v>2022.175</v>
      </c>
      <c r="M142" s="51">
        <f t="shared" si="10"/>
        <v>69.291139999999999</v>
      </c>
      <c r="N142" s="51">
        <f t="shared" si="13"/>
        <v>69.307861328125</v>
      </c>
      <c r="O142" s="45">
        <f t="shared" si="14"/>
        <v>-1.6721328125001378E-2</v>
      </c>
    </row>
    <row r="143" spans="1:15">
      <c r="A143" s="43"/>
      <c r="B143">
        <v>2022</v>
      </c>
      <c r="C143">
        <v>3</v>
      </c>
      <c r="D143">
        <v>5</v>
      </c>
      <c r="E143">
        <v>59643</v>
      </c>
      <c r="F143">
        <v>8.5000000000000006E-3</v>
      </c>
      <c r="G143">
        <v>0.3775</v>
      </c>
      <c r="H143">
        <v>-0.10786999999999999</v>
      </c>
      <c r="I143" s="36">
        <v>37</v>
      </c>
      <c r="J143" s="51">
        <f t="shared" si="11"/>
        <v>69.183999999999997</v>
      </c>
      <c r="L143" s="52">
        <f t="shared" si="12"/>
        <v>2022.1777777777777</v>
      </c>
      <c r="M143" s="51">
        <f t="shared" si="10"/>
        <v>69.291870000000003</v>
      </c>
      <c r="N143" s="51">
        <f t="shared" si="13"/>
        <v>69.309326171875</v>
      </c>
      <c r="O143" s="45">
        <f t="shared" si="14"/>
        <v>-1.745617187499704E-2</v>
      </c>
    </row>
    <row r="144" spans="1:15">
      <c r="A144" s="43"/>
      <c r="B144">
        <v>2022</v>
      </c>
      <c r="C144">
        <v>3</v>
      </c>
      <c r="D144">
        <v>6</v>
      </c>
      <c r="E144">
        <v>59644</v>
      </c>
      <c r="F144">
        <v>8.8000000000000005E-3</v>
      </c>
      <c r="G144">
        <v>0.37940000000000002</v>
      </c>
      <c r="H144">
        <v>-0.10854</v>
      </c>
      <c r="I144" s="36">
        <v>37</v>
      </c>
      <c r="J144" s="51">
        <f t="shared" si="11"/>
        <v>69.183999999999997</v>
      </c>
      <c r="L144" s="52">
        <f t="shared" si="12"/>
        <v>2022.1805555555557</v>
      </c>
      <c r="M144" s="51">
        <f t="shared" si="10"/>
        <v>69.292540000000002</v>
      </c>
      <c r="N144" s="51">
        <f t="shared" si="13"/>
        <v>69.309326171875</v>
      </c>
      <c r="O144" s="45">
        <f t="shared" si="14"/>
        <v>-1.6786171874997535E-2</v>
      </c>
    </row>
    <row r="145" spans="1:15">
      <c r="A145" s="43"/>
      <c r="B145">
        <v>2022</v>
      </c>
      <c r="C145">
        <v>3</v>
      </c>
      <c r="D145">
        <v>7</v>
      </c>
      <c r="E145">
        <v>59645</v>
      </c>
      <c r="F145">
        <v>9.1000000000000004E-3</v>
      </c>
      <c r="G145">
        <v>0.38129999999999997</v>
      </c>
      <c r="H145">
        <v>-0.10907</v>
      </c>
      <c r="I145" s="36">
        <v>37</v>
      </c>
      <c r="J145" s="51">
        <f t="shared" si="11"/>
        <v>69.183999999999997</v>
      </c>
      <c r="L145" s="52">
        <f t="shared" si="12"/>
        <v>2022.1833333333334</v>
      </c>
      <c r="M145" s="51">
        <f t="shared" si="10"/>
        <v>69.29307</v>
      </c>
      <c r="N145" s="51">
        <f t="shared" si="13"/>
        <v>69.310791015625</v>
      </c>
      <c r="O145" s="45">
        <f t="shared" si="14"/>
        <v>-1.7721015624999836E-2</v>
      </c>
    </row>
    <row r="146" spans="1:15">
      <c r="A146" s="43"/>
      <c r="B146">
        <v>2022</v>
      </c>
      <c r="C146">
        <v>3</v>
      </c>
      <c r="D146">
        <v>8</v>
      </c>
      <c r="E146">
        <v>59646</v>
      </c>
      <c r="F146">
        <v>9.4000000000000004E-3</v>
      </c>
      <c r="G146">
        <v>0.38319999999999999</v>
      </c>
      <c r="H146">
        <v>-0.10942</v>
      </c>
      <c r="I146" s="36">
        <v>37</v>
      </c>
      <c r="J146" s="51">
        <f t="shared" si="11"/>
        <v>69.183999999999997</v>
      </c>
      <c r="L146" s="52">
        <f t="shared" si="12"/>
        <v>2022.1861111111111</v>
      </c>
      <c r="M146" s="51">
        <f t="shared" si="10"/>
        <v>69.293419999999998</v>
      </c>
      <c r="N146" s="51">
        <f t="shared" si="13"/>
        <v>69.310302734375</v>
      </c>
      <c r="O146" s="45">
        <f t="shared" si="14"/>
        <v>-1.6882734375002428E-2</v>
      </c>
    </row>
    <row r="147" spans="1:15">
      <c r="A147" s="43"/>
      <c r="B147">
        <v>2022</v>
      </c>
      <c r="C147">
        <v>3</v>
      </c>
      <c r="D147">
        <v>9</v>
      </c>
      <c r="E147">
        <v>59647</v>
      </c>
      <c r="F147">
        <v>9.7999999999999997E-3</v>
      </c>
      <c r="G147">
        <v>0.38500000000000001</v>
      </c>
      <c r="H147">
        <v>-0.10958</v>
      </c>
      <c r="I147" s="36">
        <v>37</v>
      </c>
      <c r="J147" s="51">
        <f t="shared" si="11"/>
        <v>69.183999999999997</v>
      </c>
      <c r="L147" s="52">
        <f t="shared" si="12"/>
        <v>2022.1888888888889</v>
      </c>
      <c r="M147" s="51">
        <f t="shared" si="10"/>
        <v>69.293579999999992</v>
      </c>
      <c r="N147" s="51">
        <f t="shared" si="13"/>
        <v>69.310302734375</v>
      </c>
      <c r="O147" s="45">
        <f t="shared" si="14"/>
        <v>-1.6722734375008486E-2</v>
      </c>
    </row>
    <row r="148" spans="1:15">
      <c r="A148" s="43"/>
      <c r="B148">
        <v>2022</v>
      </c>
      <c r="C148">
        <v>3</v>
      </c>
      <c r="D148">
        <v>10</v>
      </c>
      <c r="E148">
        <v>59648</v>
      </c>
      <c r="F148">
        <v>1.0200000000000001E-2</v>
      </c>
      <c r="G148">
        <v>0.38690000000000002</v>
      </c>
      <c r="H148">
        <v>-0.10956</v>
      </c>
      <c r="I148" s="36">
        <v>37</v>
      </c>
      <c r="J148" s="51">
        <f t="shared" si="11"/>
        <v>69.183999999999997</v>
      </c>
      <c r="L148" s="52">
        <f t="shared" si="12"/>
        <v>2022.1916666666666</v>
      </c>
      <c r="M148" s="51">
        <f t="shared" si="10"/>
        <v>69.293559999999999</v>
      </c>
      <c r="N148" s="51">
        <f t="shared" si="13"/>
        <v>69.309814453125</v>
      </c>
      <c r="O148" s="45">
        <f t="shared" si="14"/>
        <v>-1.6254453125000623E-2</v>
      </c>
    </row>
    <row r="149" spans="1:15">
      <c r="A149" s="43"/>
      <c r="B149">
        <v>2022</v>
      </c>
      <c r="C149">
        <v>3</v>
      </c>
      <c r="D149">
        <v>11</v>
      </c>
      <c r="E149">
        <v>59649</v>
      </c>
      <c r="F149">
        <v>1.0699999999999999E-2</v>
      </c>
      <c r="G149">
        <v>0.38879999999999998</v>
      </c>
      <c r="H149">
        <v>-0.10942</v>
      </c>
      <c r="I149" s="36">
        <v>37</v>
      </c>
      <c r="J149" s="51">
        <f t="shared" si="11"/>
        <v>69.183999999999997</v>
      </c>
      <c r="L149" s="52">
        <f t="shared" si="12"/>
        <v>2022.1944444444443</v>
      </c>
      <c r="M149" s="51">
        <f t="shared" si="10"/>
        <v>69.293419999999998</v>
      </c>
      <c r="N149" s="51">
        <f t="shared" si="13"/>
        <v>69.311279296875</v>
      </c>
      <c r="O149" s="45">
        <f t="shared" si="14"/>
        <v>-1.7859296875002428E-2</v>
      </c>
    </row>
    <row r="150" spans="1:15">
      <c r="A150" s="43"/>
      <c r="B150">
        <v>2022</v>
      </c>
      <c r="C150">
        <v>3</v>
      </c>
      <c r="D150">
        <v>12</v>
      </c>
      <c r="E150">
        <v>59650</v>
      </c>
      <c r="F150">
        <v>1.12E-2</v>
      </c>
      <c r="G150">
        <v>0.39069999999999999</v>
      </c>
      <c r="H150">
        <v>-0.10920000000000001</v>
      </c>
      <c r="I150" s="36">
        <v>37</v>
      </c>
      <c r="J150" s="51">
        <f t="shared" si="11"/>
        <v>69.183999999999997</v>
      </c>
      <c r="L150" s="52">
        <f t="shared" si="12"/>
        <v>2022.1972222222223</v>
      </c>
      <c r="M150" s="51">
        <f t="shared" si="10"/>
        <v>69.293199999999999</v>
      </c>
      <c r="N150" s="51">
        <f t="shared" si="13"/>
        <v>69.311279296875</v>
      </c>
      <c r="O150" s="45">
        <f t="shared" si="14"/>
        <v>-1.8079296875001205E-2</v>
      </c>
    </row>
    <row r="151" spans="1:15">
      <c r="A151" s="43"/>
      <c r="B151">
        <v>2022</v>
      </c>
      <c r="C151">
        <v>3</v>
      </c>
      <c r="D151">
        <v>13</v>
      </c>
      <c r="E151">
        <v>59651</v>
      </c>
      <c r="F151">
        <v>1.17E-2</v>
      </c>
      <c r="G151">
        <v>0.3926</v>
      </c>
      <c r="H151">
        <v>-0.10897999999999999</v>
      </c>
      <c r="I151" s="36">
        <v>37</v>
      </c>
      <c r="J151" s="51">
        <f t="shared" si="11"/>
        <v>69.183999999999997</v>
      </c>
      <c r="L151" s="52">
        <f t="shared" si="12"/>
        <v>2022.2</v>
      </c>
      <c r="M151" s="51">
        <f t="shared" si="10"/>
        <v>69.29298</v>
      </c>
      <c r="N151" s="51">
        <f t="shared" si="13"/>
        <v>69.311279296875</v>
      </c>
      <c r="O151" s="45">
        <f t="shared" si="14"/>
        <v>-1.8299296874999982E-2</v>
      </c>
    </row>
    <row r="152" spans="1:15">
      <c r="A152" s="43"/>
      <c r="B152">
        <v>2022</v>
      </c>
      <c r="C152">
        <v>3</v>
      </c>
      <c r="D152">
        <v>14</v>
      </c>
      <c r="E152">
        <v>59652</v>
      </c>
      <c r="F152">
        <v>1.23E-2</v>
      </c>
      <c r="G152">
        <v>0.39439999999999997</v>
      </c>
      <c r="H152">
        <v>-0.10883</v>
      </c>
      <c r="I152" s="36">
        <v>37</v>
      </c>
      <c r="J152" s="51">
        <f t="shared" si="11"/>
        <v>69.183999999999997</v>
      </c>
      <c r="L152" s="52">
        <f t="shared" si="12"/>
        <v>2022.2027777777778</v>
      </c>
      <c r="M152" s="51">
        <f t="shared" si="10"/>
        <v>69.292829999999995</v>
      </c>
      <c r="N152" s="51">
        <f t="shared" si="13"/>
        <v>69.312744140625</v>
      </c>
      <c r="O152" s="45">
        <f t="shared" si="14"/>
        <v>-1.9914140625004961E-2</v>
      </c>
    </row>
    <row r="153" spans="1:15">
      <c r="A153" s="43"/>
      <c r="B153">
        <v>2022</v>
      </c>
      <c r="C153">
        <v>3</v>
      </c>
      <c r="D153">
        <v>15</v>
      </c>
      <c r="E153">
        <v>59653</v>
      </c>
      <c r="F153">
        <v>1.29E-2</v>
      </c>
      <c r="G153">
        <v>0.39629999999999999</v>
      </c>
      <c r="H153">
        <v>-0.10883</v>
      </c>
      <c r="I153" s="36">
        <v>37</v>
      </c>
      <c r="J153" s="51">
        <f t="shared" si="11"/>
        <v>69.183999999999997</v>
      </c>
      <c r="L153" s="52">
        <f t="shared" si="12"/>
        <v>2022.2055555555555</v>
      </c>
      <c r="M153" s="51">
        <f t="shared" si="10"/>
        <v>69.292829999999995</v>
      </c>
      <c r="N153" s="51">
        <f t="shared" si="13"/>
        <v>69.312744140625</v>
      </c>
      <c r="O153" s="45">
        <f t="shared" si="14"/>
        <v>-1.9914140625004961E-2</v>
      </c>
    </row>
    <row r="154" spans="1:15">
      <c r="A154" s="43"/>
      <c r="B154">
        <v>2022</v>
      </c>
      <c r="C154">
        <v>3</v>
      </c>
      <c r="D154">
        <v>16</v>
      </c>
      <c r="E154">
        <v>59654</v>
      </c>
      <c r="F154">
        <v>1.35E-2</v>
      </c>
      <c r="G154">
        <v>0.39810000000000001</v>
      </c>
      <c r="H154">
        <v>-0.10904</v>
      </c>
      <c r="I154" s="36">
        <v>37</v>
      </c>
      <c r="J154" s="51">
        <f t="shared" si="11"/>
        <v>69.183999999999997</v>
      </c>
      <c r="L154" s="52">
        <f t="shared" si="12"/>
        <v>2022.2083333333333</v>
      </c>
      <c r="M154" s="51">
        <f t="shared" si="10"/>
        <v>69.293039999999991</v>
      </c>
      <c r="N154" s="51">
        <f t="shared" si="13"/>
        <v>69.313720703125</v>
      </c>
      <c r="O154" s="45">
        <f t="shared" si="14"/>
        <v>-2.0680703125009359E-2</v>
      </c>
    </row>
    <row r="155" spans="1:15">
      <c r="A155" s="43"/>
      <c r="B155">
        <v>2022</v>
      </c>
      <c r="C155">
        <v>3</v>
      </c>
      <c r="D155">
        <v>17</v>
      </c>
      <c r="E155">
        <v>59655</v>
      </c>
      <c r="F155">
        <v>1.41E-2</v>
      </c>
      <c r="G155">
        <v>0.39989999999999998</v>
      </c>
      <c r="H155">
        <v>-0.10947999999999999</v>
      </c>
      <c r="I155" s="36">
        <v>37</v>
      </c>
      <c r="J155" s="51">
        <f t="shared" si="11"/>
        <v>69.183999999999997</v>
      </c>
      <c r="L155" s="52">
        <f t="shared" si="12"/>
        <v>2022.2111111111112</v>
      </c>
      <c r="M155" s="51">
        <f t="shared" si="10"/>
        <v>69.293480000000002</v>
      </c>
      <c r="N155" s="51">
        <f t="shared" si="13"/>
        <v>69.313232421875</v>
      </c>
      <c r="O155" s="45">
        <f t="shared" si="14"/>
        <v>-1.9752421874997594E-2</v>
      </c>
    </row>
    <row r="156" spans="1:15">
      <c r="A156" s="43"/>
      <c r="B156">
        <v>2022</v>
      </c>
      <c r="C156">
        <v>3</v>
      </c>
      <c r="D156">
        <v>18</v>
      </c>
      <c r="E156">
        <v>59656</v>
      </c>
      <c r="F156">
        <v>1.4800000000000001E-2</v>
      </c>
      <c r="G156">
        <v>0.40179999999999999</v>
      </c>
      <c r="H156">
        <v>-0.11015999999999999</v>
      </c>
      <c r="I156" s="36">
        <v>37</v>
      </c>
      <c r="J156" s="51">
        <f t="shared" si="11"/>
        <v>69.183999999999997</v>
      </c>
      <c r="L156" s="52">
        <f t="shared" si="12"/>
        <v>2022.213888888889</v>
      </c>
      <c r="M156" s="51">
        <f t="shared" si="10"/>
        <v>69.294159999999991</v>
      </c>
      <c r="N156" s="51">
        <f t="shared" si="13"/>
        <v>69.313720703125</v>
      </c>
      <c r="O156" s="45">
        <f t="shared" si="14"/>
        <v>-1.9560703125009127E-2</v>
      </c>
    </row>
    <row r="157" spans="1:15">
      <c r="A157" s="43"/>
      <c r="B157">
        <v>2022</v>
      </c>
      <c r="C157">
        <v>3</v>
      </c>
      <c r="D157">
        <v>19</v>
      </c>
      <c r="E157">
        <v>59657</v>
      </c>
      <c r="F157">
        <v>1.5599999999999999E-2</v>
      </c>
      <c r="G157">
        <v>0.40360000000000001</v>
      </c>
      <c r="H157">
        <v>-0.11101</v>
      </c>
      <c r="I157" s="36">
        <v>37</v>
      </c>
      <c r="J157" s="51">
        <f t="shared" si="11"/>
        <v>69.183999999999997</v>
      </c>
      <c r="L157" s="52">
        <f t="shared" si="12"/>
        <v>2022.2166666666667</v>
      </c>
      <c r="M157" s="51">
        <f t="shared" si="10"/>
        <v>69.295009999999991</v>
      </c>
      <c r="N157" s="51">
        <f t="shared" si="13"/>
        <v>69.313720703125</v>
      </c>
      <c r="O157" s="45">
        <f t="shared" si="14"/>
        <v>-1.8710703125009331E-2</v>
      </c>
    </row>
    <row r="158" spans="1:15">
      <c r="A158" s="43"/>
      <c r="B158">
        <v>2022</v>
      </c>
      <c r="C158">
        <v>3</v>
      </c>
      <c r="D158">
        <v>20</v>
      </c>
      <c r="E158">
        <v>59658</v>
      </c>
      <c r="F158">
        <v>1.6299999999999999E-2</v>
      </c>
      <c r="G158">
        <v>0.40539999999999998</v>
      </c>
      <c r="H158">
        <v>-0.11193</v>
      </c>
      <c r="I158" s="36">
        <v>37</v>
      </c>
      <c r="J158" s="51">
        <f t="shared" si="11"/>
        <v>69.183999999999997</v>
      </c>
      <c r="L158" s="52">
        <f t="shared" si="12"/>
        <v>2022.2194444444444</v>
      </c>
      <c r="M158" s="51">
        <f t="shared" si="10"/>
        <v>69.295929999999998</v>
      </c>
      <c r="N158" s="51">
        <f t="shared" si="13"/>
        <v>69.314697265625</v>
      </c>
      <c r="O158" s="45">
        <f t="shared" si="14"/>
        <v>-1.8767265625001528E-2</v>
      </c>
    </row>
    <row r="159" spans="1:15">
      <c r="A159" s="43"/>
      <c r="B159">
        <v>2022</v>
      </c>
      <c r="C159">
        <v>3</v>
      </c>
      <c r="D159">
        <v>21</v>
      </c>
      <c r="E159">
        <v>59659</v>
      </c>
      <c r="F159">
        <v>1.7100000000000001E-2</v>
      </c>
      <c r="G159">
        <v>0.40720000000000001</v>
      </c>
      <c r="H159">
        <v>-0.1128</v>
      </c>
      <c r="I159" s="36">
        <v>37</v>
      </c>
      <c r="J159" s="51">
        <f t="shared" si="11"/>
        <v>69.183999999999997</v>
      </c>
      <c r="L159" s="52">
        <f t="shared" si="12"/>
        <v>2022.2222222222222</v>
      </c>
      <c r="M159" s="51">
        <f t="shared" si="10"/>
        <v>69.29679999999999</v>
      </c>
      <c r="N159" s="51">
        <f t="shared" si="13"/>
        <v>69.314697265625</v>
      </c>
      <c r="O159" s="45">
        <f t="shared" si="14"/>
        <v>-1.7897265625009595E-2</v>
      </c>
    </row>
    <row r="160" spans="1:15">
      <c r="A160" s="43"/>
      <c r="B160">
        <v>2022</v>
      </c>
      <c r="C160">
        <v>3</v>
      </c>
      <c r="D160">
        <v>22</v>
      </c>
      <c r="E160">
        <v>59660</v>
      </c>
      <c r="F160">
        <v>1.7899999999999999E-2</v>
      </c>
      <c r="G160">
        <v>0.40899999999999997</v>
      </c>
      <c r="H160">
        <v>-0.11351</v>
      </c>
      <c r="I160" s="36">
        <v>37</v>
      </c>
      <c r="J160" s="51">
        <f t="shared" si="11"/>
        <v>69.183999999999997</v>
      </c>
      <c r="L160" s="52">
        <f t="shared" si="12"/>
        <v>2022.2249999999999</v>
      </c>
      <c r="M160" s="51">
        <f t="shared" si="10"/>
        <v>69.297510000000003</v>
      </c>
      <c r="N160" s="51">
        <f t="shared" si="13"/>
        <v>69.314697265625</v>
      </c>
      <c r="O160" s="45">
        <f t="shared" si="14"/>
        <v>-1.7187265624997394E-2</v>
      </c>
    </row>
    <row r="161" spans="1:15">
      <c r="A161" s="43"/>
      <c r="B161">
        <v>2022</v>
      </c>
      <c r="C161">
        <v>3</v>
      </c>
      <c r="D161">
        <v>23</v>
      </c>
      <c r="E161">
        <v>59661</v>
      </c>
      <c r="F161">
        <v>1.8800000000000001E-2</v>
      </c>
      <c r="G161">
        <v>0.41070000000000001</v>
      </c>
      <c r="H161">
        <v>-0.114</v>
      </c>
      <c r="I161" s="36">
        <v>37</v>
      </c>
      <c r="J161" s="51">
        <f t="shared" si="11"/>
        <v>69.183999999999997</v>
      </c>
      <c r="L161" s="52">
        <f t="shared" si="12"/>
        <v>2022.2277777777779</v>
      </c>
      <c r="M161" s="51">
        <f t="shared" si="10"/>
        <v>69.298000000000002</v>
      </c>
      <c r="N161" s="51">
        <f t="shared" si="13"/>
        <v>69.315673828125</v>
      </c>
      <c r="O161" s="45">
        <f t="shared" si="14"/>
        <v>-1.7673828124998181E-2</v>
      </c>
    </row>
    <row r="162" spans="1:15">
      <c r="A162" s="43"/>
      <c r="B162">
        <v>2022</v>
      </c>
      <c r="C162">
        <v>3</v>
      </c>
      <c r="D162">
        <v>24</v>
      </c>
      <c r="E162">
        <v>59662</v>
      </c>
      <c r="F162">
        <v>1.9699999999999999E-2</v>
      </c>
      <c r="G162">
        <v>0.41249999999999998</v>
      </c>
      <c r="H162">
        <v>-0.11426</v>
      </c>
      <c r="I162" s="36">
        <v>37</v>
      </c>
      <c r="J162" s="51">
        <f t="shared" si="11"/>
        <v>69.183999999999997</v>
      </c>
      <c r="L162" s="52">
        <f t="shared" si="12"/>
        <v>2022.2305555555556</v>
      </c>
      <c r="M162" s="51">
        <f t="shared" si="10"/>
        <v>69.298259999999999</v>
      </c>
      <c r="N162" s="51">
        <f t="shared" si="13"/>
        <v>69.315673828125</v>
      </c>
      <c r="O162" s="45">
        <f t="shared" si="14"/>
        <v>-1.7413828125000919E-2</v>
      </c>
    </row>
    <row r="163" spans="1:15">
      <c r="A163" s="43"/>
      <c r="B163">
        <v>2022</v>
      </c>
      <c r="C163">
        <v>3</v>
      </c>
      <c r="D163">
        <v>25</v>
      </c>
      <c r="E163">
        <v>59663</v>
      </c>
      <c r="F163">
        <v>2.06E-2</v>
      </c>
      <c r="G163">
        <v>0.41420000000000001</v>
      </c>
      <c r="H163">
        <v>-0.11434</v>
      </c>
      <c r="I163" s="36">
        <v>37</v>
      </c>
      <c r="J163" s="51">
        <f t="shared" si="11"/>
        <v>69.183999999999997</v>
      </c>
      <c r="L163" s="52">
        <f t="shared" si="12"/>
        <v>2022.2333333333333</v>
      </c>
      <c r="M163" s="51">
        <f t="shared" si="10"/>
        <v>69.298339999999996</v>
      </c>
      <c r="N163" s="51">
        <f t="shared" si="13"/>
        <v>69.315673828125</v>
      </c>
      <c r="O163" s="45">
        <f t="shared" si="14"/>
        <v>-1.7333828125003947E-2</v>
      </c>
    </row>
    <row r="164" spans="1:15">
      <c r="A164" s="43"/>
      <c r="B164">
        <v>2022</v>
      </c>
      <c r="C164">
        <v>3</v>
      </c>
      <c r="D164">
        <v>26</v>
      </c>
      <c r="E164">
        <v>59664</v>
      </c>
      <c r="F164">
        <v>2.1499999999999998E-2</v>
      </c>
      <c r="G164">
        <v>0.41599999999999998</v>
      </c>
      <c r="H164">
        <v>-0.11434999999999999</v>
      </c>
      <c r="I164" s="36">
        <v>37</v>
      </c>
      <c r="J164" s="51">
        <f t="shared" si="11"/>
        <v>69.183999999999997</v>
      </c>
      <c r="L164" s="52">
        <f t="shared" si="12"/>
        <v>2022.2361111111111</v>
      </c>
      <c r="M164" s="51">
        <f t="shared" si="10"/>
        <v>69.298349999999999</v>
      </c>
      <c r="N164" s="51">
        <f t="shared" si="13"/>
        <v>69.316650390625</v>
      </c>
      <c r="O164" s="45">
        <f t="shared" si="14"/>
        <v>-1.8300390625000773E-2</v>
      </c>
    </row>
    <row r="165" spans="1:15">
      <c r="A165" s="43"/>
      <c r="B165">
        <v>2022</v>
      </c>
      <c r="C165">
        <v>3</v>
      </c>
      <c r="D165">
        <v>27</v>
      </c>
      <c r="E165">
        <v>59665</v>
      </c>
      <c r="F165">
        <v>2.2499999999999999E-2</v>
      </c>
      <c r="G165">
        <v>0.41770000000000002</v>
      </c>
      <c r="H165">
        <v>-0.1144</v>
      </c>
      <c r="I165" s="36">
        <v>37</v>
      </c>
      <c r="J165" s="51">
        <f t="shared" si="11"/>
        <v>69.183999999999997</v>
      </c>
      <c r="L165" s="52">
        <f t="shared" si="12"/>
        <v>2022.2388888888888</v>
      </c>
      <c r="M165" s="51">
        <f t="shared" si="10"/>
        <v>69.298400000000001</v>
      </c>
      <c r="N165" s="51">
        <f t="shared" si="13"/>
        <v>69.316162109375</v>
      </c>
      <c r="O165" s="45">
        <f t="shared" si="14"/>
        <v>-1.7762109374999113E-2</v>
      </c>
    </row>
    <row r="166" spans="1:15">
      <c r="A166" s="43"/>
      <c r="B166">
        <v>2022</v>
      </c>
      <c r="C166">
        <v>3</v>
      </c>
      <c r="D166">
        <v>28</v>
      </c>
      <c r="E166">
        <v>59666</v>
      </c>
      <c r="F166">
        <v>2.35E-2</v>
      </c>
      <c r="G166">
        <v>0.4194</v>
      </c>
      <c r="H166">
        <v>-0.11461</v>
      </c>
      <c r="I166" s="36">
        <v>37</v>
      </c>
      <c r="J166" s="51">
        <f t="shared" si="11"/>
        <v>69.183999999999997</v>
      </c>
      <c r="L166" s="52">
        <f t="shared" si="12"/>
        <v>2022.2416666666666</v>
      </c>
      <c r="M166" s="51">
        <f t="shared" si="10"/>
        <v>69.298609999999996</v>
      </c>
      <c r="N166" s="51">
        <f t="shared" si="13"/>
        <v>69.317138671875</v>
      </c>
      <c r="O166" s="45">
        <f t="shared" si="14"/>
        <v>-1.8528671875003511E-2</v>
      </c>
    </row>
    <row r="167" spans="1:15">
      <c r="A167" s="43"/>
      <c r="B167">
        <v>2022</v>
      </c>
      <c r="C167">
        <v>3</v>
      </c>
      <c r="D167">
        <v>29</v>
      </c>
      <c r="E167">
        <v>59667</v>
      </c>
      <c r="F167">
        <v>2.46E-2</v>
      </c>
      <c r="G167">
        <v>0.42109999999999997</v>
      </c>
      <c r="H167">
        <v>-0.11502</v>
      </c>
      <c r="I167" s="36">
        <v>37</v>
      </c>
      <c r="J167" s="51">
        <f t="shared" si="11"/>
        <v>69.183999999999997</v>
      </c>
      <c r="L167" s="52">
        <f t="shared" si="12"/>
        <v>2022.2444444444445</v>
      </c>
      <c r="M167" s="51">
        <f t="shared" si="10"/>
        <v>69.299019999999999</v>
      </c>
      <c r="N167" s="51">
        <f t="shared" si="13"/>
        <v>69.317626953125</v>
      </c>
      <c r="O167" s="45">
        <f t="shared" si="14"/>
        <v>-1.8606953125001269E-2</v>
      </c>
    </row>
    <row r="168" spans="1:15">
      <c r="A168" s="43"/>
      <c r="B168">
        <v>2022</v>
      </c>
      <c r="C168">
        <v>3</v>
      </c>
      <c r="D168">
        <v>30</v>
      </c>
      <c r="E168">
        <v>59668</v>
      </c>
      <c r="F168">
        <v>2.5600000000000001E-2</v>
      </c>
      <c r="G168">
        <v>0.42280000000000001</v>
      </c>
      <c r="H168">
        <v>-0.11566</v>
      </c>
      <c r="I168" s="36">
        <v>37</v>
      </c>
      <c r="J168" s="51">
        <f t="shared" si="11"/>
        <v>69.183999999999997</v>
      </c>
      <c r="L168" s="52">
        <f t="shared" si="12"/>
        <v>2022.2472222222223</v>
      </c>
      <c r="M168" s="51">
        <f t="shared" si="10"/>
        <v>69.299660000000003</v>
      </c>
      <c r="N168" s="51">
        <f t="shared" si="13"/>
        <v>69.318115234375</v>
      </c>
      <c r="O168" s="45">
        <f t="shared" si="14"/>
        <v>-1.8455234374997076E-2</v>
      </c>
    </row>
    <row r="169" spans="1:15">
      <c r="A169" s="43"/>
      <c r="B169">
        <v>2022</v>
      </c>
      <c r="C169">
        <v>3</v>
      </c>
      <c r="D169">
        <v>31</v>
      </c>
      <c r="E169">
        <v>59669</v>
      </c>
      <c r="F169">
        <v>2.6700000000000002E-2</v>
      </c>
      <c r="G169">
        <v>0.4244</v>
      </c>
      <c r="H169">
        <v>-0.11645999999999999</v>
      </c>
      <c r="I169" s="36">
        <v>37</v>
      </c>
      <c r="J169" s="51">
        <f t="shared" si="11"/>
        <v>69.183999999999997</v>
      </c>
      <c r="L169" s="52">
        <f t="shared" si="12"/>
        <v>2022.25</v>
      </c>
      <c r="M169" s="51">
        <f t="shared" si="10"/>
        <v>69.300460000000001</v>
      </c>
      <c r="N169" s="51">
        <f t="shared" si="13"/>
        <v>69.318115234375</v>
      </c>
      <c r="O169" s="45">
        <f t="shared" si="14"/>
        <v>-1.765523437499894E-2</v>
      </c>
    </row>
    <row r="170" spans="1:15">
      <c r="A170" s="43"/>
      <c r="B170">
        <v>2022</v>
      </c>
      <c r="C170">
        <v>4</v>
      </c>
      <c r="D170">
        <v>1</v>
      </c>
      <c r="E170">
        <v>59670</v>
      </c>
      <c r="F170">
        <v>2.7900000000000001E-2</v>
      </c>
      <c r="G170">
        <v>0.42609999999999998</v>
      </c>
      <c r="H170">
        <v>-0.11733</v>
      </c>
      <c r="I170" s="36">
        <v>37</v>
      </c>
      <c r="J170" s="51">
        <f t="shared" si="11"/>
        <v>69.183999999999997</v>
      </c>
      <c r="L170" s="52">
        <f t="shared" si="12"/>
        <v>2022.25</v>
      </c>
      <c r="M170" s="51">
        <f t="shared" si="10"/>
        <v>69.301329999999993</v>
      </c>
      <c r="N170" s="51">
        <f t="shared" si="13"/>
        <v>69.318115234375</v>
      </c>
      <c r="O170" s="45">
        <f t="shared" si="14"/>
        <v>-1.6785234375007008E-2</v>
      </c>
    </row>
    <row r="171" spans="1:15">
      <c r="A171" s="43"/>
      <c r="B171">
        <v>2022</v>
      </c>
      <c r="C171">
        <v>4</v>
      </c>
      <c r="D171">
        <v>2</v>
      </c>
      <c r="E171">
        <v>59671</v>
      </c>
      <c r="F171">
        <v>2.9000000000000001E-2</v>
      </c>
      <c r="G171">
        <v>0.42770000000000002</v>
      </c>
      <c r="H171">
        <v>-0.11817999999999999</v>
      </c>
      <c r="I171" s="36">
        <v>37</v>
      </c>
      <c r="J171" s="51">
        <f t="shared" si="11"/>
        <v>69.183999999999997</v>
      </c>
      <c r="L171" s="52">
        <f t="shared" si="12"/>
        <v>2022.2527777777777</v>
      </c>
      <c r="M171" s="51">
        <f t="shared" si="10"/>
        <v>69.302179999999993</v>
      </c>
      <c r="N171" s="51">
        <f t="shared" si="13"/>
        <v>69.318115234375</v>
      </c>
      <c r="O171" s="45">
        <f t="shared" si="14"/>
        <v>-1.5935234375007212E-2</v>
      </c>
    </row>
    <row r="172" spans="1:15">
      <c r="A172" s="43"/>
      <c r="B172">
        <v>2022</v>
      </c>
      <c r="C172">
        <v>4</v>
      </c>
      <c r="D172">
        <v>3</v>
      </c>
      <c r="E172">
        <v>59672</v>
      </c>
      <c r="F172">
        <v>3.0200000000000001E-2</v>
      </c>
      <c r="G172">
        <v>0.42930000000000001</v>
      </c>
      <c r="H172">
        <v>-0.11892</v>
      </c>
      <c r="I172" s="36">
        <v>37</v>
      </c>
      <c r="J172" s="51">
        <f t="shared" si="11"/>
        <v>69.183999999999997</v>
      </c>
      <c r="L172" s="52">
        <f t="shared" si="12"/>
        <v>2022.2555555555555</v>
      </c>
      <c r="M172" s="51">
        <f t="shared" si="10"/>
        <v>69.30292</v>
      </c>
      <c r="N172" s="51">
        <f t="shared" si="13"/>
        <v>69.318603515625</v>
      </c>
      <c r="O172" s="45">
        <f t="shared" si="14"/>
        <v>-1.56835156249997E-2</v>
      </c>
    </row>
    <row r="173" spans="1:15">
      <c r="A173" s="43"/>
      <c r="B173">
        <v>2022</v>
      </c>
      <c r="C173">
        <v>4</v>
      </c>
      <c r="D173">
        <v>4</v>
      </c>
      <c r="E173">
        <v>59673</v>
      </c>
      <c r="F173">
        <v>3.1399999999999997E-2</v>
      </c>
      <c r="G173">
        <v>0.43090000000000001</v>
      </c>
      <c r="H173">
        <v>-0.11948</v>
      </c>
      <c r="I173" s="36">
        <v>37</v>
      </c>
      <c r="J173" s="51">
        <f t="shared" si="11"/>
        <v>69.183999999999997</v>
      </c>
      <c r="L173" s="52">
        <f t="shared" si="12"/>
        <v>2022.2583333333334</v>
      </c>
      <c r="M173" s="51">
        <f t="shared" si="10"/>
        <v>69.303479999999993</v>
      </c>
      <c r="N173" s="51">
        <f t="shared" si="13"/>
        <v>69.319091796875</v>
      </c>
      <c r="O173" s="45">
        <f t="shared" si="14"/>
        <v>-1.5611796875006689E-2</v>
      </c>
    </row>
    <row r="174" spans="1:15">
      <c r="A174" s="43"/>
      <c r="B174">
        <v>2022</v>
      </c>
      <c r="C174">
        <v>4</v>
      </c>
      <c r="D174">
        <v>5</v>
      </c>
      <c r="E174">
        <v>59674</v>
      </c>
      <c r="F174">
        <v>3.27E-2</v>
      </c>
      <c r="G174">
        <v>0.4325</v>
      </c>
      <c r="H174">
        <v>-0.11984</v>
      </c>
      <c r="I174" s="36">
        <v>37</v>
      </c>
      <c r="J174" s="51">
        <f t="shared" si="11"/>
        <v>69.183999999999997</v>
      </c>
      <c r="L174" s="52">
        <f t="shared" si="12"/>
        <v>2022.2611111111112</v>
      </c>
      <c r="M174" s="51">
        <f t="shared" si="10"/>
        <v>69.303839999999994</v>
      </c>
      <c r="N174" s="51">
        <f t="shared" si="13"/>
        <v>69.318603515625</v>
      </c>
      <c r="O174" s="45">
        <f t="shared" si="14"/>
        <v>-1.4763515625006107E-2</v>
      </c>
    </row>
    <row r="175" spans="1:15">
      <c r="A175" s="43"/>
      <c r="B175">
        <v>2022</v>
      </c>
      <c r="C175">
        <v>4</v>
      </c>
      <c r="D175">
        <v>6</v>
      </c>
      <c r="E175">
        <v>59675</v>
      </c>
      <c r="F175">
        <v>3.39E-2</v>
      </c>
      <c r="G175">
        <v>0.434</v>
      </c>
      <c r="H175">
        <v>-0.12001000000000001</v>
      </c>
      <c r="I175" s="36">
        <v>37</v>
      </c>
      <c r="J175" s="51">
        <f t="shared" si="11"/>
        <v>69.183999999999997</v>
      </c>
      <c r="L175" s="52">
        <f t="shared" si="12"/>
        <v>2022.2638888888889</v>
      </c>
      <c r="M175" s="51">
        <f t="shared" si="10"/>
        <v>69.304009999999991</v>
      </c>
      <c r="N175" s="51">
        <f t="shared" si="13"/>
        <v>69.319580078125</v>
      </c>
      <c r="O175" s="45">
        <f t="shared" si="14"/>
        <v>-1.557007812500899E-2</v>
      </c>
    </row>
    <row r="176" spans="1:15">
      <c r="A176" s="43"/>
      <c r="B176">
        <v>2022</v>
      </c>
      <c r="C176">
        <v>4</v>
      </c>
      <c r="D176">
        <v>7</v>
      </c>
      <c r="E176">
        <v>59676</v>
      </c>
      <c r="F176">
        <v>3.5200000000000002E-2</v>
      </c>
      <c r="G176">
        <v>0.43559999999999999</v>
      </c>
      <c r="H176">
        <v>-0.12003</v>
      </c>
      <c r="I176" s="36">
        <v>37</v>
      </c>
      <c r="J176" s="51">
        <f t="shared" si="11"/>
        <v>69.183999999999997</v>
      </c>
      <c r="L176" s="52">
        <f t="shared" si="12"/>
        <v>2022.2666666666667</v>
      </c>
      <c r="M176" s="51">
        <f t="shared" si="10"/>
        <v>69.304029999999997</v>
      </c>
      <c r="N176" s="51">
        <f t="shared" si="13"/>
        <v>69.320068359375</v>
      </c>
      <c r="O176" s="45">
        <f t="shared" si="14"/>
        <v>-1.6038359375002642E-2</v>
      </c>
    </row>
    <row r="177" spans="1:15">
      <c r="A177" s="43"/>
      <c r="B177">
        <v>2022</v>
      </c>
      <c r="C177">
        <v>4</v>
      </c>
      <c r="D177">
        <v>8</v>
      </c>
      <c r="E177">
        <v>59677</v>
      </c>
      <c r="F177">
        <v>3.6600000000000001E-2</v>
      </c>
      <c r="G177">
        <v>0.43709999999999999</v>
      </c>
      <c r="H177">
        <v>-0.11994</v>
      </c>
      <c r="I177" s="36">
        <v>37</v>
      </c>
      <c r="J177" s="51">
        <f t="shared" si="11"/>
        <v>69.183999999999997</v>
      </c>
      <c r="L177" s="52">
        <f t="shared" si="12"/>
        <v>2022.2694444444444</v>
      </c>
      <c r="M177" s="51">
        <f t="shared" si="10"/>
        <v>69.303939999999997</v>
      </c>
      <c r="N177" s="51">
        <f t="shared" si="13"/>
        <v>69.320068359375</v>
      </c>
      <c r="O177" s="45">
        <f t="shared" si="14"/>
        <v>-1.6128359375002788E-2</v>
      </c>
    </row>
    <row r="178" spans="1:15">
      <c r="A178" s="43"/>
      <c r="B178">
        <v>2022</v>
      </c>
      <c r="C178">
        <v>4</v>
      </c>
      <c r="D178">
        <v>9</v>
      </c>
      <c r="E178">
        <v>59678</v>
      </c>
      <c r="F178">
        <v>3.7900000000000003E-2</v>
      </c>
      <c r="G178">
        <v>0.43859999999999999</v>
      </c>
      <c r="H178">
        <v>-0.11982</v>
      </c>
      <c r="I178" s="36">
        <v>37</v>
      </c>
      <c r="J178" s="51">
        <f t="shared" si="11"/>
        <v>69.183999999999997</v>
      </c>
      <c r="L178" s="52">
        <f t="shared" si="12"/>
        <v>2022.2722222222221</v>
      </c>
      <c r="M178" s="51">
        <f t="shared" si="10"/>
        <v>69.303820000000002</v>
      </c>
      <c r="N178" s="51">
        <f t="shared" si="13"/>
        <v>69.320068359375</v>
      </c>
      <c r="O178" s="45">
        <f t="shared" si="14"/>
        <v>-1.6248359374998245E-2</v>
      </c>
    </row>
    <row r="179" spans="1:15">
      <c r="A179" s="43"/>
      <c r="B179">
        <v>2022</v>
      </c>
      <c r="C179">
        <v>4</v>
      </c>
      <c r="D179">
        <v>10</v>
      </c>
      <c r="E179">
        <v>59679</v>
      </c>
      <c r="F179">
        <v>3.9300000000000002E-2</v>
      </c>
      <c r="G179">
        <v>0.44</v>
      </c>
      <c r="H179">
        <v>-0.11975</v>
      </c>
      <c r="I179" s="36">
        <v>37</v>
      </c>
      <c r="J179" s="51">
        <f t="shared" si="11"/>
        <v>69.183999999999997</v>
      </c>
      <c r="L179" s="52">
        <f t="shared" si="12"/>
        <v>2022.2750000000001</v>
      </c>
      <c r="M179" s="51">
        <f t="shared" si="10"/>
        <v>69.303749999999994</v>
      </c>
      <c r="N179" s="51">
        <f t="shared" si="13"/>
        <v>69.320556640625</v>
      </c>
      <c r="O179" s="45">
        <f t="shared" si="14"/>
        <v>-1.6806640625006253E-2</v>
      </c>
    </row>
    <row r="180" spans="1:15">
      <c r="A180" s="43"/>
      <c r="B180">
        <v>2022</v>
      </c>
      <c r="C180">
        <v>4</v>
      </c>
      <c r="D180">
        <v>11</v>
      </c>
      <c r="E180">
        <v>59680</v>
      </c>
      <c r="F180">
        <v>4.07E-2</v>
      </c>
      <c r="G180">
        <v>0.4415</v>
      </c>
      <c r="H180">
        <v>-0.1198</v>
      </c>
      <c r="I180" s="36">
        <v>37</v>
      </c>
      <c r="J180" s="51">
        <f t="shared" si="11"/>
        <v>69.183999999999997</v>
      </c>
      <c r="L180" s="52">
        <f t="shared" si="12"/>
        <v>2022.2777777777778</v>
      </c>
      <c r="M180" s="51">
        <f t="shared" si="10"/>
        <v>69.303799999999995</v>
      </c>
      <c r="N180" s="51">
        <f t="shared" si="13"/>
        <v>69.320068359375</v>
      </c>
      <c r="O180" s="45">
        <f t="shared" si="14"/>
        <v>-1.6268359375004593E-2</v>
      </c>
    </row>
    <row r="181" spans="1:15">
      <c r="A181" s="43"/>
      <c r="B181">
        <v>2022</v>
      </c>
      <c r="C181">
        <v>4</v>
      </c>
      <c r="D181">
        <v>12</v>
      </c>
      <c r="E181">
        <v>59681</v>
      </c>
      <c r="F181">
        <v>4.2200000000000001E-2</v>
      </c>
      <c r="G181">
        <v>0.44290000000000002</v>
      </c>
      <c r="H181">
        <v>-0.12003</v>
      </c>
      <c r="I181" s="36">
        <v>37</v>
      </c>
      <c r="J181" s="51">
        <f t="shared" si="11"/>
        <v>69.183999999999997</v>
      </c>
      <c r="L181" s="52">
        <f t="shared" si="12"/>
        <v>2022.2805555555556</v>
      </c>
      <c r="M181" s="51">
        <f t="shared" si="10"/>
        <v>69.304029999999997</v>
      </c>
      <c r="N181" s="51">
        <f t="shared" si="13"/>
        <v>69.320556640625</v>
      </c>
      <c r="O181" s="45">
        <f t="shared" si="14"/>
        <v>-1.6526640625002642E-2</v>
      </c>
    </row>
    <row r="182" spans="1:15">
      <c r="A182" s="43"/>
      <c r="B182">
        <v>2022</v>
      </c>
      <c r="C182">
        <v>4</v>
      </c>
      <c r="D182">
        <v>13</v>
      </c>
      <c r="E182">
        <v>59682</v>
      </c>
      <c r="F182">
        <v>4.36E-2</v>
      </c>
      <c r="G182">
        <v>0.44440000000000002</v>
      </c>
      <c r="H182">
        <v>-0.12051000000000001</v>
      </c>
      <c r="I182" s="36">
        <v>37</v>
      </c>
      <c r="J182" s="51">
        <f t="shared" si="11"/>
        <v>69.183999999999997</v>
      </c>
      <c r="L182" s="52">
        <f t="shared" si="12"/>
        <v>2022.2833333333333</v>
      </c>
      <c r="M182" s="51">
        <f t="shared" si="10"/>
        <v>69.304509999999993</v>
      </c>
      <c r="N182" s="51">
        <f t="shared" si="13"/>
        <v>69.320556640625</v>
      </c>
      <c r="O182" s="45">
        <f t="shared" si="14"/>
        <v>-1.6046640625006603E-2</v>
      </c>
    </row>
    <row r="183" spans="1:15">
      <c r="A183" s="43"/>
      <c r="B183">
        <v>2022</v>
      </c>
      <c r="C183">
        <v>4</v>
      </c>
      <c r="D183">
        <v>14</v>
      </c>
      <c r="E183">
        <v>59683</v>
      </c>
      <c r="F183">
        <v>4.5100000000000001E-2</v>
      </c>
      <c r="G183">
        <v>0.44579999999999997</v>
      </c>
      <c r="H183">
        <v>-0.12124</v>
      </c>
      <c r="I183" s="36">
        <v>37</v>
      </c>
      <c r="J183" s="51">
        <f t="shared" si="11"/>
        <v>69.183999999999997</v>
      </c>
      <c r="L183" s="52">
        <f t="shared" si="12"/>
        <v>2022.286111111111</v>
      </c>
      <c r="M183" s="51">
        <f t="shared" si="10"/>
        <v>69.305239999999998</v>
      </c>
      <c r="N183" s="51">
        <f t="shared" si="13"/>
        <v>69.322021484375</v>
      </c>
      <c r="O183" s="45">
        <f t="shared" si="14"/>
        <v>-1.6781484375002265E-2</v>
      </c>
    </row>
    <row r="184" spans="1:15">
      <c r="A184" s="43"/>
      <c r="B184">
        <v>2022</v>
      </c>
      <c r="C184">
        <v>4</v>
      </c>
      <c r="D184">
        <v>15</v>
      </c>
      <c r="E184">
        <v>59684</v>
      </c>
      <c r="F184">
        <v>4.6600000000000003E-2</v>
      </c>
      <c r="G184">
        <v>0.4471</v>
      </c>
      <c r="H184">
        <v>-0.1222</v>
      </c>
      <c r="I184" s="36">
        <v>37</v>
      </c>
      <c r="J184" s="51">
        <f t="shared" si="11"/>
        <v>69.183999999999997</v>
      </c>
      <c r="L184" s="52">
        <f t="shared" si="12"/>
        <v>2022.2888888888888</v>
      </c>
      <c r="M184" s="51">
        <f t="shared" si="10"/>
        <v>69.306200000000004</v>
      </c>
      <c r="N184" s="51">
        <f t="shared" si="13"/>
        <v>69.321044921875</v>
      </c>
      <c r="O184" s="45">
        <f t="shared" si="14"/>
        <v>-1.4844921874995975E-2</v>
      </c>
    </row>
    <row r="185" spans="1:15">
      <c r="A185" s="43"/>
      <c r="B185">
        <v>2022</v>
      </c>
      <c r="C185">
        <v>4</v>
      </c>
      <c r="D185">
        <v>16</v>
      </c>
      <c r="E185">
        <v>59685</v>
      </c>
      <c r="F185">
        <v>4.82E-2</v>
      </c>
      <c r="G185">
        <v>0.44850000000000001</v>
      </c>
      <c r="H185">
        <v>-0.12331</v>
      </c>
      <c r="I185" s="36">
        <v>37</v>
      </c>
      <c r="J185" s="51">
        <f t="shared" si="11"/>
        <v>69.183999999999997</v>
      </c>
      <c r="L185" s="52">
        <f t="shared" si="12"/>
        <v>2022.2916666666667</v>
      </c>
      <c r="M185" s="51">
        <f t="shared" si="10"/>
        <v>69.307310000000001</v>
      </c>
      <c r="N185" s="51">
        <f t="shared" si="13"/>
        <v>69.322021484375</v>
      </c>
      <c r="O185" s="45">
        <f t="shared" si="14"/>
        <v>-1.4711484374998918E-2</v>
      </c>
    </row>
    <row r="186" spans="1:15">
      <c r="A186" s="43"/>
      <c r="B186">
        <v>2022</v>
      </c>
      <c r="C186">
        <v>4</v>
      </c>
      <c r="D186">
        <v>17</v>
      </c>
      <c r="E186">
        <v>59686</v>
      </c>
      <c r="F186">
        <v>4.9700000000000001E-2</v>
      </c>
      <c r="G186">
        <v>0.44979999999999998</v>
      </c>
      <c r="H186">
        <v>-0.12446</v>
      </c>
      <c r="I186" s="36">
        <v>37</v>
      </c>
      <c r="J186" s="51">
        <f t="shared" si="11"/>
        <v>69.183999999999997</v>
      </c>
      <c r="L186" s="52">
        <f t="shared" si="12"/>
        <v>2022.2944444444445</v>
      </c>
      <c r="M186" s="51">
        <f t="shared" si="10"/>
        <v>69.308459999999997</v>
      </c>
      <c r="N186" s="51">
        <f t="shared" si="13"/>
        <v>69.322509765625</v>
      </c>
      <c r="O186" s="45">
        <f t="shared" si="14"/>
        <v>-1.4049765625003374E-2</v>
      </c>
    </row>
    <row r="187" spans="1:15">
      <c r="A187" s="43"/>
      <c r="B187">
        <v>2022</v>
      </c>
      <c r="C187">
        <v>4</v>
      </c>
      <c r="D187">
        <v>18</v>
      </c>
      <c r="E187">
        <v>59687</v>
      </c>
      <c r="F187">
        <v>5.1299999999999998E-2</v>
      </c>
      <c r="G187">
        <v>0.4511</v>
      </c>
      <c r="H187">
        <v>-0.12551000000000001</v>
      </c>
      <c r="I187" s="36">
        <v>37</v>
      </c>
      <c r="J187" s="51">
        <f t="shared" si="11"/>
        <v>69.183999999999997</v>
      </c>
      <c r="L187" s="52">
        <f t="shared" si="12"/>
        <v>2022.2972222222222</v>
      </c>
      <c r="M187" s="51">
        <f t="shared" si="10"/>
        <v>69.309510000000003</v>
      </c>
      <c r="N187" s="51">
        <f t="shared" si="13"/>
        <v>69.322509765625</v>
      </c>
      <c r="O187" s="45">
        <f t="shared" si="14"/>
        <v>-1.299976562499694E-2</v>
      </c>
    </row>
    <row r="188" spans="1:15">
      <c r="A188" s="43"/>
      <c r="B188">
        <v>2022</v>
      </c>
      <c r="C188">
        <v>4</v>
      </c>
      <c r="D188">
        <v>19</v>
      </c>
      <c r="E188">
        <v>59688</v>
      </c>
      <c r="F188">
        <v>5.2900000000000003E-2</v>
      </c>
      <c r="G188">
        <v>0.45240000000000002</v>
      </c>
      <c r="H188">
        <v>-0.12637000000000001</v>
      </c>
      <c r="I188" s="36">
        <v>37</v>
      </c>
      <c r="J188" s="51">
        <f t="shared" si="11"/>
        <v>69.183999999999997</v>
      </c>
      <c r="L188" s="52">
        <f t="shared" si="12"/>
        <v>2022.3</v>
      </c>
      <c r="M188" s="51">
        <f t="shared" si="10"/>
        <v>69.310369999999992</v>
      </c>
      <c r="N188" s="51">
        <f t="shared" si="13"/>
        <v>69.322021484375</v>
      </c>
      <c r="O188" s="45">
        <f t="shared" si="14"/>
        <v>-1.1651484375008181E-2</v>
      </c>
    </row>
    <row r="189" spans="1:15">
      <c r="A189" s="43"/>
      <c r="B189">
        <v>2022</v>
      </c>
      <c r="C189">
        <v>4</v>
      </c>
      <c r="D189">
        <v>20</v>
      </c>
      <c r="E189">
        <v>59689</v>
      </c>
      <c r="F189">
        <v>5.45E-2</v>
      </c>
      <c r="G189">
        <v>0.4536</v>
      </c>
      <c r="H189">
        <v>-0.12701000000000001</v>
      </c>
      <c r="I189" s="36">
        <v>37</v>
      </c>
      <c r="J189" s="51">
        <f t="shared" si="11"/>
        <v>69.183999999999997</v>
      </c>
      <c r="L189" s="52">
        <f t="shared" si="12"/>
        <v>2022.3027777777777</v>
      </c>
      <c r="M189" s="51">
        <f t="shared" si="10"/>
        <v>69.311009999999996</v>
      </c>
      <c r="N189" s="51">
        <f t="shared" si="13"/>
        <v>69.322998046875</v>
      </c>
      <c r="O189" s="45">
        <f t="shared" si="14"/>
        <v>-1.1988046875003988E-2</v>
      </c>
    </row>
    <row r="190" spans="1:15">
      <c r="A190" s="43"/>
      <c r="B190">
        <v>2022</v>
      </c>
      <c r="C190">
        <v>4</v>
      </c>
      <c r="D190">
        <v>21</v>
      </c>
      <c r="E190">
        <v>59690</v>
      </c>
      <c r="F190">
        <v>5.62E-2</v>
      </c>
      <c r="G190">
        <v>0.45490000000000003</v>
      </c>
      <c r="H190">
        <v>-0.12745999999999999</v>
      </c>
      <c r="I190" s="36">
        <v>37</v>
      </c>
      <c r="J190" s="51">
        <f t="shared" si="11"/>
        <v>69.183999999999997</v>
      </c>
      <c r="L190" s="52">
        <f t="shared" si="12"/>
        <v>2022.3055555555557</v>
      </c>
      <c r="M190" s="51">
        <f t="shared" si="10"/>
        <v>69.311459999999997</v>
      </c>
      <c r="N190" s="51">
        <f t="shared" si="13"/>
        <v>69.322998046875</v>
      </c>
      <c r="O190" s="45">
        <f t="shared" si="14"/>
        <v>-1.1538046875003261E-2</v>
      </c>
    </row>
    <row r="191" spans="1:15">
      <c r="A191" s="43"/>
      <c r="B191">
        <v>2022</v>
      </c>
      <c r="C191">
        <v>4</v>
      </c>
      <c r="D191">
        <v>22</v>
      </c>
      <c r="E191">
        <v>59691</v>
      </c>
      <c r="F191">
        <v>5.79E-2</v>
      </c>
      <c r="G191">
        <v>0.45610000000000001</v>
      </c>
      <c r="H191">
        <v>-0.12781999999999999</v>
      </c>
      <c r="I191" s="36">
        <v>37</v>
      </c>
      <c r="J191" s="51">
        <f t="shared" si="11"/>
        <v>69.183999999999997</v>
      </c>
      <c r="L191" s="52">
        <f t="shared" si="12"/>
        <v>2022.3083333333334</v>
      </c>
      <c r="M191" s="51">
        <f t="shared" si="10"/>
        <v>69.311819999999997</v>
      </c>
      <c r="N191" s="51">
        <f t="shared" si="13"/>
        <v>69.322509765625</v>
      </c>
      <c r="O191" s="45">
        <f t="shared" si="14"/>
        <v>-1.0689765625002678E-2</v>
      </c>
    </row>
    <row r="192" spans="1:15">
      <c r="A192" s="43"/>
      <c r="B192">
        <v>2022</v>
      </c>
      <c r="C192">
        <v>4</v>
      </c>
      <c r="D192">
        <v>23</v>
      </c>
      <c r="E192">
        <v>59692</v>
      </c>
      <c r="F192">
        <v>5.96E-2</v>
      </c>
      <c r="G192">
        <v>0.45729999999999998</v>
      </c>
      <c r="H192">
        <v>-0.12817999999999999</v>
      </c>
      <c r="I192" s="36">
        <v>37</v>
      </c>
      <c r="J192" s="51">
        <f t="shared" si="11"/>
        <v>69.183999999999997</v>
      </c>
      <c r="L192" s="52">
        <f t="shared" si="12"/>
        <v>2022.3111111111111</v>
      </c>
      <c r="M192" s="51">
        <f t="shared" si="10"/>
        <v>69.312179999999998</v>
      </c>
      <c r="N192" s="51">
        <f t="shared" si="13"/>
        <v>69.323486328125</v>
      </c>
      <c r="O192" s="45">
        <f t="shared" si="14"/>
        <v>-1.1306328125002096E-2</v>
      </c>
    </row>
    <row r="193" spans="1:15">
      <c r="A193" s="43"/>
      <c r="B193">
        <v>2022</v>
      </c>
      <c r="C193">
        <v>4</v>
      </c>
      <c r="D193">
        <v>24</v>
      </c>
      <c r="E193">
        <v>59693</v>
      </c>
      <c r="F193">
        <v>6.13E-2</v>
      </c>
      <c r="G193">
        <v>0.45839999999999997</v>
      </c>
      <c r="H193">
        <v>-0.12864999999999999</v>
      </c>
      <c r="I193" s="36">
        <v>37</v>
      </c>
      <c r="J193" s="51">
        <f t="shared" si="11"/>
        <v>69.183999999999997</v>
      </c>
      <c r="L193" s="52">
        <f t="shared" si="12"/>
        <v>2022.3138888888889</v>
      </c>
      <c r="M193" s="51">
        <f t="shared" si="10"/>
        <v>69.312649999999991</v>
      </c>
      <c r="N193" s="51">
        <f t="shared" si="13"/>
        <v>69.322021484375</v>
      </c>
      <c r="O193" s="45">
        <f t="shared" si="14"/>
        <v>-9.3714843750092314E-3</v>
      </c>
    </row>
    <row r="194" spans="1:15">
      <c r="A194" s="43"/>
      <c r="B194">
        <v>2022</v>
      </c>
      <c r="C194">
        <v>4</v>
      </c>
      <c r="D194">
        <v>25</v>
      </c>
      <c r="E194">
        <v>59694</v>
      </c>
      <c r="F194">
        <v>6.3E-2</v>
      </c>
      <c r="G194">
        <v>0.45960000000000001</v>
      </c>
      <c r="H194">
        <v>-0.12926000000000001</v>
      </c>
      <c r="I194" s="36">
        <v>37</v>
      </c>
      <c r="J194" s="51">
        <f t="shared" si="11"/>
        <v>69.183999999999997</v>
      </c>
      <c r="L194" s="52">
        <f t="shared" si="12"/>
        <v>2022.3166666666666</v>
      </c>
      <c r="M194" s="51">
        <f t="shared" ref="M194:M257" si="15">J194-H194</f>
        <v>69.31326</v>
      </c>
      <c r="N194" s="51">
        <f t="shared" si="13"/>
        <v>69.323486328125</v>
      </c>
      <c r="O194" s="45">
        <f t="shared" si="14"/>
        <v>-1.022632812500035E-2</v>
      </c>
    </row>
    <row r="195" spans="1:15">
      <c r="A195" s="43"/>
      <c r="B195">
        <v>2022</v>
      </c>
      <c r="C195">
        <v>4</v>
      </c>
      <c r="D195">
        <v>26</v>
      </c>
      <c r="E195">
        <v>59695</v>
      </c>
      <c r="F195">
        <v>6.4799999999999996E-2</v>
      </c>
      <c r="G195">
        <v>0.4607</v>
      </c>
      <c r="H195">
        <v>-0.13002</v>
      </c>
      <c r="I195" s="36">
        <v>37</v>
      </c>
      <c r="J195" s="51">
        <f t="shared" ref="J195:J258" si="16">I195+32.184</f>
        <v>69.183999999999997</v>
      </c>
      <c r="L195" s="52">
        <f t="shared" ref="L195:L258" si="17">B195+((C195-1) + (D195-1)/30)/12</f>
        <v>2022.3194444444443</v>
      </c>
      <c r="M195" s="51">
        <f t="shared" si="15"/>
        <v>69.314019999999999</v>
      </c>
      <c r="N195" s="51">
        <f t="shared" ref="N195:N258" si="18">$S$43*POWER(E195,5)+ $S$44*POWER(E195,4) + $S$45*POWER(E195,3) + $S$46*POWER(E195,2) + $S$47*E195 +$S$48</f>
        <v>69.322509765625</v>
      </c>
      <c r="O195" s="45">
        <f t="shared" ref="O195:O258" si="19">M195-N195</f>
        <v>-8.4897656250007003E-3</v>
      </c>
    </row>
    <row r="196" spans="1:15">
      <c r="A196" s="43"/>
      <c r="B196">
        <v>2022</v>
      </c>
      <c r="C196">
        <v>4</v>
      </c>
      <c r="D196">
        <v>27</v>
      </c>
      <c r="E196">
        <v>59696</v>
      </c>
      <c r="F196">
        <v>6.6600000000000006E-2</v>
      </c>
      <c r="G196">
        <v>0.46179999999999999</v>
      </c>
      <c r="H196">
        <v>-0.13088</v>
      </c>
      <c r="I196" s="36">
        <v>37</v>
      </c>
      <c r="J196" s="51">
        <f t="shared" si="16"/>
        <v>69.183999999999997</v>
      </c>
      <c r="L196" s="52">
        <f t="shared" si="17"/>
        <v>2022.3222222222223</v>
      </c>
      <c r="M196" s="51">
        <f t="shared" si="15"/>
        <v>69.314880000000002</v>
      </c>
      <c r="N196" s="51">
        <f t="shared" si="18"/>
        <v>69.323486328125</v>
      </c>
      <c r="O196" s="45">
        <f t="shared" si="19"/>
        <v>-8.6063281249977308E-3</v>
      </c>
    </row>
    <row r="197" spans="1:15">
      <c r="A197" s="43"/>
      <c r="B197">
        <v>2022</v>
      </c>
      <c r="C197">
        <v>4</v>
      </c>
      <c r="D197">
        <v>28</v>
      </c>
      <c r="E197">
        <v>59697</v>
      </c>
      <c r="F197">
        <v>6.8400000000000002E-2</v>
      </c>
      <c r="G197">
        <v>0.46279999999999999</v>
      </c>
      <c r="H197">
        <v>-0.13175000000000001</v>
      </c>
      <c r="I197" s="36">
        <v>37</v>
      </c>
      <c r="J197" s="51">
        <f t="shared" si="16"/>
        <v>69.183999999999997</v>
      </c>
      <c r="L197" s="52">
        <f t="shared" si="17"/>
        <v>2022.325</v>
      </c>
      <c r="M197" s="51">
        <f t="shared" si="15"/>
        <v>69.315749999999994</v>
      </c>
      <c r="N197" s="51">
        <f t="shared" si="18"/>
        <v>69.322509765625</v>
      </c>
      <c r="O197" s="45">
        <f t="shared" si="19"/>
        <v>-6.759765625005798E-3</v>
      </c>
    </row>
    <row r="198" spans="1:15">
      <c r="A198" s="43"/>
      <c r="B198">
        <v>2022</v>
      </c>
      <c r="C198">
        <v>4</v>
      </c>
      <c r="D198">
        <v>29</v>
      </c>
      <c r="E198">
        <v>59698</v>
      </c>
      <c r="F198">
        <v>7.0199999999999999E-2</v>
      </c>
      <c r="G198">
        <v>0.46379999999999999</v>
      </c>
      <c r="H198">
        <v>-0.13256000000000001</v>
      </c>
      <c r="I198" s="36">
        <v>37</v>
      </c>
      <c r="J198" s="51">
        <f t="shared" si="16"/>
        <v>69.183999999999997</v>
      </c>
      <c r="L198" s="52">
        <f t="shared" si="17"/>
        <v>2022.3277777777778</v>
      </c>
      <c r="M198" s="51">
        <f t="shared" si="15"/>
        <v>69.316559999999996</v>
      </c>
      <c r="N198" s="51">
        <f t="shared" si="18"/>
        <v>69.323486328125</v>
      </c>
      <c r="O198" s="45">
        <f t="shared" si="19"/>
        <v>-6.9263281250044884E-3</v>
      </c>
    </row>
    <row r="199" spans="1:15">
      <c r="A199" s="43"/>
      <c r="B199">
        <v>2022</v>
      </c>
      <c r="C199">
        <v>4</v>
      </c>
      <c r="D199">
        <v>30</v>
      </c>
      <c r="E199">
        <v>59699</v>
      </c>
      <c r="F199">
        <v>7.1999999999999995E-2</v>
      </c>
      <c r="G199">
        <v>0.46479999999999999</v>
      </c>
      <c r="H199">
        <v>-0.13321</v>
      </c>
      <c r="I199" s="36">
        <v>37</v>
      </c>
      <c r="J199" s="51">
        <f t="shared" si="16"/>
        <v>69.183999999999997</v>
      </c>
      <c r="L199" s="52">
        <f t="shared" si="17"/>
        <v>2022.3305555555555</v>
      </c>
      <c r="M199" s="51">
        <f t="shared" si="15"/>
        <v>69.317210000000003</v>
      </c>
      <c r="N199" s="51">
        <f t="shared" si="18"/>
        <v>69.322509765625</v>
      </c>
      <c r="O199" s="45">
        <f t="shared" si="19"/>
        <v>-5.2997656249971214E-3</v>
      </c>
    </row>
    <row r="200" spans="1:15">
      <c r="A200" s="43"/>
      <c r="B200">
        <v>2022</v>
      </c>
      <c r="C200">
        <v>5</v>
      </c>
      <c r="D200">
        <v>1</v>
      </c>
      <c r="E200">
        <v>59700</v>
      </c>
      <c r="F200">
        <v>7.3899999999999993E-2</v>
      </c>
      <c r="G200">
        <v>0.46579999999999999</v>
      </c>
      <c r="H200">
        <v>-0.13364999999999999</v>
      </c>
      <c r="I200" s="36">
        <v>37</v>
      </c>
      <c r="J200" s="51">
        <f t="shared" si="16"/>
        <v>69.183999999999997</v>
      </c>
      <c r="L200" s="52">
        <f t="shared" si="17"/>
        <v>2022.3333333333333</v>
      </c>
      <c r="M200" s="51">
        <f t="shared" si="15"/>
        <v>69.31765</v>
      </c>
      <c r="N200" s="51">
        <f t="shared" si="18"/>
        <v>69.323486328125</v>
      </c>
      <c r="O200" s="45">
        <f t="shared" si="19"/>
        <v>-5.836328124999568E-3</v>
      </c>
    </row>
    <row r="201" spans="1:15">
      <c r="A201" s="43"/>
      <c r="B201">
        <v>2022</v>
      </c>
      <c r="C201">
        <v>5</v>
      </c>
      <c r="D201">
        <v>2</v>
      </c>
      <c r="E201">
        <v>59701</v>
      </c>
      <c r="F201">
        <v>7.5800000000000006E-2</v>
      </c>
      <c r="G201">
        <v>0.46679999999999999</v>
      </c>
      <c r="H201">
        <v>-0.13386000000000001</v>
      </c>
      <c r="I201" s="36">
        <v>37</v>
      </c>
      <c r="J201" s="51">
        <f t="shared" si="16"/>
        <v>69.183999999999997</v>
      </c>
      <c r="L201" s="52">
        <f t="shared" si="17"/>
        <v>2022.3361111111112</v>
      </c>
      <c r="M201" s="51">
        <f t="shared" si="15"/>
        <v>69.317859999999996</v>
      </c>
      <c r="N201" s="51">
        <f t="shared" si="18"/>
        <v>69.322509765625</v>
      </c>
      <c r="O201" s="45">
        <f t="shared" si="19"/>
        <v>-4.6497656250039654E-3</v>
      </c>
    </row>
    <row r="202" spans="1:15">
      <c r="A202" s="43"/>
      <c r="B202">
        <v>2022</v>
      </c>
      <c r="C202">
        <v>5</v>
      </c>
      <c r="D202">
        <v>3</v>
      </c>
      <c r="E202">
        <v>59702</v>
      </c>
      <c r="F202">
        <v>7.7600000000000002E-2</v>
      </c>
      <c r="G202">
        <v>0.4677</v>
      </c>
      <c r="H202">
        <v>-0.13383</v>
      </c>
      <c r="I202" s="36">
        <v>37</v>
      </c>
      <c r="J202" s="51">
        <f t="shared" si="16"/>
        <v>69.183999999999997</v>
      </c>
      <c r="L202" s="52">
        <f t="shared" si="17"/>
        <v>2022.338888888889</v>
      </c>
      <c r="M202" s="51">
        <f t="shared" si="15"/>
        <v>69.317830000000001</v>
      </c>
      <c r="N202" s="51">
        <f t="shared" si="18"/>
        <v>69.323486328125</v>
      </c>
      <c r="O202" s="45">
        <f t="shared" si="19"/>
        <v>-5.656328124999277E-3</v>
      </c>
    </row>
    <row r="203" spans="1:15">
      <c r="A203" s="43"/>
      <c r="B203">
        <v>2022</v>
      </c>
      <c r="C203">
        <v>5</v>
      </c>
      <c r="D203">
        <v>4</v>
      </c>
      <c r="E203">
        <v>59703</v>
      </c>
      <c r="F203">
        <v>7.9600000000000004E-2</v>
      </c>
      <c r="G203">
        <v>0.46860000000000002</v>
      </c>
      <c r="H203">
        <v>-0.1336</v>
      </c>
      <c r="I203" s="36">
        <v>37</v>
      </c>
      <c r="J203" s="51">
        <f t="shared" si="16"/>
        <v>69.183999999999997</v>
      </c>
      <c r="L203" s="52">
        <f t="shared" si="17"/>
        <v>2022.3416666666667</v>
      </c>
      <c r="M203" s="51">
        <f t="shared" si="15"/>
        <v>69.317599999999999</v>
      </c>
      <c r="N203" s="51">
        <f t="shared" si="18"/>
        <v>69.322509765625</v>
      </c>
      <c r="O203" s="45">
        <f t="shared" si="19"/>
        <v>-4.9097656250012278E-3</v>
      </c>
    </row>
    <row r="204" spans="1:15">
      <c r="A204" s="43"/>
      <c r="B204">
        <v>2022</v>
      </c>
      <c r="C204">
        <v>5</v>
      </c>
      <c r="D204">
        <v>5</v>
      </c>
      <c r="E204">
        <v>59704</v>
      </c>
      <c r="F204">
        <v>8.1500000000000003E-2</v>
      </c>
      <c r="G204">
        <v>0.46939999999999998</v>
      </c>
      <c r="H204">
        <v>-0.13320000000000001</v>
      </c>
      <c r="I204" s="36">
        <v>37</v>
      </c>
      <c r="J204" s="51">
        <f t="shared" si="16"/>
        <v>69.183999999999997</v>
      </c>
      <c r="L204" s="52">
        <f t="shared" si="17"/>
        <v>2022.3444444444444</v>
      </c>
      <c r="M204" s="51">
        <f t="shared" si="15"/>
        <v>69.3172</v>
      </c>
      <c r="N204" s="51">
        <f t="shared" si="18"/>
        <v>69.323486328125</v>
      </c>
      <c r="O204" s="45">
        <f t="shared" si="19"/>
        <v>-6.2863281250002956E-3</v>
      </c>
    </row>
    <row r="205" spans="1:15">
      <c r="A205" s="43"/>
      <c r="B205">
        <v>2022</v>
      </c>
      <c r="C205">
        <v>5</v>
      </c>
      <c r="D205">
        <v>6</v>
      </c>
      <c r="E205">
        <v>59705</v>
      </c>
      <c r="F205">
        <v>8.3400000000000002E-2</v>
      </c>
      <c r="G205">
        <v>0.4703</v>
      </c>
      <c r="H205">
        <v>-0.13270999999999999</v>
      </c>
      <c r="I205" s="36">
        <v>37</v>
      </c>
      <c r="J205" s="51">
        <f t="shared" si="16"/>
        <v>69.183999999999997</v>
      </c>
      <c r="L205" s="52">
        <f t="shared" si="17"/>
        <v>2022.3472222222222</v>
      </c>
      <c r="M205" s="51">
        <f t="shared" si="15"/>
        <v>69.31671</v>
      </c>
      <c r="N205" s="51">
        <f t="shared" si="18"/>
        <v>69.322998046875</v>
      </c>
      <c r="O205" s="45">
        <f t="shared" si="19"/>
        <v>-6.2880468749995089E-3</v>
      </c>
    </row>
    <row r="206" spans="1:15">
      <c r="A206" s="43"/>
      <c r="B206">
        <v>2022</v>
      </c>
      <c r="C206">
        <v>5</v>
      </c>
      <c r="D206">
        <v>7</v>
      </c>
      <c r="E206">
        <v>59706</v>
      </c>
      <c r="F206">
        <v>8.5400000000000004E-2</v>
      </c>
      <c r="G206">
        <v>0.47110000000000002</v>
      </c>
      <c r="H206">
        <v>-0.13219</v>
      </c>
      <c r="I206" s="36">
        <v>37</v>
      </c>
      <c r="J206" s="51">
        <f t="shared" si="16"/>
        <v>69.183999999999997</v>
      </c>
      <c r="L206" s="52">
        <f t="shared" si="17"/>
        <v>2022.35</v>
      </c>
      <c r="M206" s="51">
        <f t="shared" si="15"/>
        <v>69.316189999999992</v>
      </c>
      <c r="N206" s="51">
        <f t="shared" si="18"/>
        <v>69.323486328125</v>
      </c>
      <c r="O206" s="45">
        <f t="shared" si="19"/>
        <v>-7.2963281250082446E-3</v>
      </c>
    </row>
    <row r="207" spans="1:15">
      <c r="A207" s="43"/>
      <c r="B207">
        <v>2022</v>
      </c>
      <c r="C207">
        <v>5</v>
      </c>
      <c r="D207">
        <v>8</v>
      </c>
      <c r="E207">
        <v>59707</v>
      </c>
      <c r="F207">
        <v>8.7300000000000003E-2</v>
      </c>
      <c r="G207">
        <v>0.47189999999999999</v>
      </c>
      <c r="H207">
        <v>-0.13172</v>
      </c>
      <c r="I207" s="36">
        <v>37</v>
      </c>
      <c r="J207" s="51">
        <f t="shared" si="16"/>
        <v>69.183999999999997</v>
      </c>
      <c r="L207" s="52">
        <f t="shared" si="17"/>
        <v>2022.3527777777779</v>
      </c>
      <c r="M207" s="51">
        <f t="shared" si="15"/>
        <v>69.315719999999999</v>
      </c>
      <c r="N207" s="51">
        <f t="shared" si="18"/>
        <v>69.322509765625</v>
      </c>
      <c r="O207" s="45">
        <f t="shared" si="19"/>
        <v>-6.7897656250011096E-3</v>
      </c>
    </row>
    <row r="208" spans="1:15">
      <c r="A208" s="43"/>
      <c r="B208">
        <v>2022</v>
      </c>
      <c r="C208">
        <v>5</v>
      </c>
      <c r="D208">
        <v>9</v>
      </c>
      <c r="E208">
        <v>59708</v>
      </c>
      <c r="F208">
        <v>8.9300000000000004E-2</v>
      </c>
      <c r="G208">
        <v>0.47260000000000002</v>
      </c>
      <c r="H208">
        <v>-0.13134999999999999</v>
      </c>
      <c r="I208" s="36">
        <v>37</v>
      </c>
      <c r="J208" s="51">
        <f t="shared" si="16"/>
        <v>69.183999999999997</v>
      </c>
      <c r="L208" s="52">
        <f t="shared" si="17"/>
        <v>2022.3555555555556</v>
      </c>
      <c r="M208" s="51">
        <f t="shared" si="15"/>
        <v>69.315349999999995</v>
      </c>
      <c r="N208" s="51">
        <f t="shared" si="18"/>
        <v>69.322509765625</v>
      </c>
      <c r="O208" s="45">
        <f t="shared" si="19"/>
        <v>-7.1597656250048658E-3</v>
      </c>
    </row>
    <row r="209" spans="1:15">
      <c r="A209" s="43"/>
      <c r="B209">
        <v>2022</v>
      </c>
      <c r="C209">
        <v>5</v>
      </c>
      <c r="D209">
        <v>10</v>
      </c>
      <c r="E209">
        <v>59709</v>
      </c>
      <c r="F209">
        <v>9.1300000000000006E-2</v>
      </c>
      <c r="G209">
        <v>0.4733</v>
      </c>
      <c r="H209">
        <v>-0.13114000000000001</v>
      </c>
      <c r="I209" s="36">
        <v>37</v>
      </c>
      <c r="J209" s="51">
        <f t="shared" si="16"/>
        <v>69.183999999999997</v>
      </c>
      <c r="L209" s="52">
        <f t="shared" si="17"/>
        <v>2022.3583333333333</v>
      </c>
      <c r="M209" s="51">
        <f t="shared" si="15"/>
        <v>69.31514</v>
      </c>
      <c r="N209" s="51">
        <f t="shared" si="18"/>
        <v>69.323486328125</v>
      </c>
      <c r="O209" s="45">
        <f t="shared" si="19"/>
        <v>-8.3463281250004684E-3</v>
      </c>
    </row>
    <row r="210" spans="1:15">
      <c r="A210" s="43"/>
      <c r="B210">
        <v>2022</v>
      </c>
      <c r="C210">
        <v>5</v>
      </c>
      <c r="D210">
        <v>11</v>
      </c>
      <c r="E210">
        <v>59710</v>
      </c>
      <c r="F210">
        <v>9.3299999999999994E-2</v>
      </c>
      <c r="G210">
        <v>0.47399999999999998</v>
      </c>
      <c r="H210">
        <v>-0.13111999999999999</v>
      </c>
      <c r="I210" s="36">
        <v>37</v>
      </c>
      <c r="J210" s="51">
        <f t="shared" si="16"/>
        <v>69.183999999999997</v>
      </c>
      <c r="L210" s="52">
        <f t="shared" si="17"/>
        <v>2022.3611111111111</v>
      </c>
      <c r="M210" s="51">
        <f t="shared" si="15"/>
        <v>69.315119999999993</v>
      </c>
      <c r="N210" s="51">
        <f t="shared" si="18"/>
        <v>69.323486328125</v>
      </c>
      <c r="O210" s="45">
        <f t="shared" si="19"/>
        <v>-8.3663281250068167E-3</v>
      </c>
    </row>
    <row r="211" spans="1:15">
      <c r="A211" s="43"/>
      <c r="B211">
        <v>2022</v>
      </c>
      <c r="C211">
        <v>5</v>
      </c>
      <c r="D211">
        <v>12</v>
      </c>
      <c r="E211">
        <v>59711</v>
      </c>
      <c r="F211">
        <v>9.5299999999999996E-2</v>
      </c>
      <c r="G211">
        <v>0.47470000000000001</v>
      </c>
      <c r="H211">
        <v>-0.13128000000000001</v>
      </c>
      <c r="I211" s="36">
        <v>37</v>
      </c>
      <c r="J211" s="51">
        <f t="shared" si="16"/>
        <v>69.183999999999997</v>
      </c>
      <c r="L211" s="52">
        <f t="shared" si="17"/>
        <v>2022.3638888888888</v>
      </c>
      <c r="M211" s="51">
        <f t="shared" si="15"/>
        <v>69.315280000000001</v>
      </c>
      <c r="N211" s="51">
        <f t="shared" si="18"/>
        <v>69.322998046875</v>
      </c>
      <c r="O211" s="45">
        <f t="shared" si="19"/>
        <v>-7.718046874998663E-3</v>
      </c>
    </row>
    <row r="212" spans="1:15">
      <c r="A212" s="43"/>
      <c r="B212">
        <v>2022</v>
      </c>
      <c r="C212">
        <v>5</v>
      </c>
      <c r="D212">
        <v>13</v>
      </c>
      <c r="E212">
        <v>59712</v>
      </c>
      <c r="F212">
        <v>9.74E-2</v>
      </c>
      <c r="G212">
        <v>0.4753</v>
      </c>
      <c r="H212">
        <v>-0.13156999999999999</v>
      </c>
      <c r="I212" s="36">
        <v>37</v>
      </c>
      <c r="J212" s="51">
        <f t="shared" si="16"/>
        <v>69.183999999999997</v>
      </c>
      <c r="L212" s="52">
        <f t="shared" si="17"/>
        <v>2022.3666666666666</v>
      </c>
      <c r="M212" s="51">
        <f t="shared" si="15"/>
        <v>69.315569999999994</v>
      </c>
      <c r="N212" s="51">
        <f t="shared" si="18"/>
        <v>69.322021484375</v>
      </c>
      <c r="O212" s="45">
        <f t="shared" si="19"/>
        <v>-6.4514843750060891E-3</v>
      </c>
    </row>
    <row r="213" spans="1:15">
      <c r="A213" s="43"/>
      <c r="B213">
        <v>2022</v>
      </c>
      <c r="C213">
        <v>5</v>
      </c>
      <c r="D213">
        <v>14</v>
      </c>
      <c r="E213">
        <v>59713</v>
      </c>
      <c r="F213">
        <v>9.9400000000000002E-2</v>
      </c>
      <c r="G213">
        <v>0.47589999999999999</v>
      </c>
      <c r="H213">
        <v>-0.13186999999999999</v>
      </c>
      <c r="I213" s="36">
        <v>37</v>
      </c>
      <c r="J213" s="51">
        <f t="shared" si="16"/>
        <v>69.183999999999997</v>
      </c>
      <c r="L213" s="52">
        <f t="shared" si="17"/>
        <v>2022.3694444444445</v>
      </c>
      <c r="M213" s="51">
        <f t="shared" si="15"/>
        <v>69.315870000000004</v>
      </c>
      <c r="N213" s="51">
        <f t="shared" si="18"/>
        <v>69.322509765625</v>
      </c>
      <c r="O213" s="45">
        <f t="shared" si="19"/>
        <v>-6.6397656249961301E-3</v>
      </c>
    </row>
    <row r="214" spans="1:15">
      <c r="A214" s="43"/>
      <c r="B214">
        <v>2022</v>
      </c>
      <c r="C214">
        <v>5</v>
      </c>
      <c r="D214">
        <v>15</v>
      </c>
      <c r="E214">
        <v>59714</v>
      </c>
      <c r="F214">
        <v>0.1014</v>
      </c>
      <c r="G214">
        <v>0.47649999999999998</v>
      </c>
      <c r="H214">
        <v>-0.13205</v>
      </c>
      <c r="I214" s="36">
        <v>37</v>
      </c>
      <c r="J214" s="51">
        <f t="shared" si="16"/>
        <v>69.183999999999997</v>
      </c>
      <c r="L214" s="52">
        <f t="shared" si="17"/>
        <v>2022.3722222222223</v>
      </c>
      <c r="M214" s="51">
        <f t="shared" si="15"/>
        <v>69.316050000000004</v>
      </c>
      <c r="N214" s="51">
        <f t="shared" si="18"/>
        <v>69.322021484375</v>
      </c>
      <c r="O214" s="45">
        <f t="shared" si="19"/>
        <v>-5.9714843749958391E-3</v>
      </c>
    </row>
    <row r="215" spans="1:15">
      <c r="A215" s="43"/>
      <c r="B215">
        <v>2022</v>
      </c>
      <c r="C215">
        <v>5</v>
      </c>
      <c r="D215">
        <v>16</v>
      </c>
      <c r="E215">
        <v>59715</v>
      </c>
      <c r="F215">
        <v>0.10349999999999999</v>
      </c>
      <c r="G215">
        <v>0.47699999999999998</v>
      </c>
      <c r="H215">
        <v>-0.13199</v>
      </c>
      <c r="I215" s="36">
        <v>37</v>
      </c>
      <c r="J215" s="51">
        <f t="shared" si="16"/>
        <v>69.183999999999997</v>
      </c>
      <c r="L215" s="52">
        <f t="shared" si="17"/>
        <v>2022.375</v>
      </c>
      <c r="M215" s="51">
        <f t="shared" si="15"/>
        <v>69.315989999999999</v>
      </c>
      <c r="N215" s="51">
        <f t="shared" si="18"/>
        <v>69.321533203125</v>
      </c>
      <c r="O215" s="45">
        <f t="shared" si="19"/>
        <v>-5.543203125000673E-3</v>
      </c>
    </row>
    <row r="216" spans="1:15">
      <c r="A216" s="43"/>
      <c r="B216">
        <v>2022</v>
      </c>
      <c r="C216">
        <v>5</v>
      </c>
      <c r="D216">
        <v>17</v>
      </c>
      <c r="E216">
        <v>59716</v>
      </c>
      <c r="F216">
        <v>0.1056</v>
      </c>
      <c r="G216">
        <v>0.47749999999999998</v>
      </c>
      <c r="H216">
        <v>-0.13163</v>
      </c>
      <c r="I216" s="36">
        <v>37</v>
      </c>
      <c r="J216" s="51">
        <f t="shared" si="16"/>
        <v>69.183999999999997</v>
      </c>
      <c r="L216" s="52">
        <f t="shared" si="17"/>
        <v>2022.3777777777777</v>
      </c>
      <c r="M216" s="51">
        <f t="shared" si="15"/>
        <v>69.315629999999999</v>
      </c>
      <c r="N216" s="51">
        <f t="shared" si="18"/>
        <v>69.321533203125</v>
      </c>
      <c r="O216" s="45">
        <f t="shared" si="19"/>
        <v>-5.9032031250012551E-3</v>
      </c>
    </row>
    <row r="217" spans="1:15">
      <c r="A217" s="43"/>
      <c r="B217">
        <v>2022</v>
      </c>
      <c r="C217">
        <v>5</v>
      </c>
      <c r="D217">
        <v>18</v>
      </c>
      <c r="E217">
        <v>59717</v>
      </c>
      <c r="F217">
        <v>0.1077</v>
      </c>
      <c r="G217">
        <v>0.47799999999999998</v>
      </c>
      <c r="H217">
        <v>-0.13097</v>
      </c>
      <c r="I217" s="36">
        <v>37</v>
      </c>
      <c r="J217" s="51">
        <f t="shared" si="16"/>
        <v>69.183999999999997</v>
      </c>
      <c r="L217" s="52">
        <f t="shared" si="17"/>
        <v>2022.3805555555555</v>
      </c>
      <c r="M217" s="51">
        <f t="shared" si="15"/>
        <v>69.314970000000002</v>
      </c>
      <c r="N217" s="51">
        <f t="shared" si="18"/>
        <v>69.321533203125</v>
      </c>
      <c r="O217" s="45">
        <f t="shared" si="19"/>
        <v>-6.5632031249975853E-3</v>
      </c>
    </row>
    <row r="218" spans="1:15">
      <c r="A218" s="43"/>
      <c r="B218">
        <v>2022</v>
      </c>
      <c r="C218">
        <v>5</v>
      </c>
      <c r="D218">
        <v>19</v>
      </c>
      <c r="E218">
        <v>59718</v>
      </c>
      <c r="F218">
        <v>0.10970000000000001</v>
      </c>
      <c r="G218">
        <v>0.47839999999999999</v>
      </c>
      <c r="H218">
        <v>-0.13013</v>
      </c>
      <c r="I218" s="36">
        <v>37</v>
      </c>
      <c r="J218" s="51">
        <f t="shared" si="16"/>
        <v>69.183999999999997</v>
      </c>
      <c r="L218" s="52">
        <f t="shared" si="17"/>
        <v>2022.3833333333334</v>
      </c>
      <c r="M218" s="51">
        <f t="shared" si="15"/>
        <v>69.314129999999992</v>
      </c>
      <c r="N218" s="51">
        <f t="shared" si="18"/>
        <v>69.321044921875</v>
      </c>
      <c r="O218" s="45">
        <f t="shared" si="19"/>
        <v>-6.9149218750084174E-3</v>
      </c>
    </row>
    <row r="219" spans="1:15">
      <c r="A219" s="43"/>
      <c r="B219">
        <v>2022</v>
      </c>
      <c r="C219">
        <v>5</v>
      </c>
      <c r="D219">
        <v>20</v>
      </c>
      <c r="E219">
        <v>59719</v>
      </c>
      <c r="F219">
        <v>0.1118</v>
      </c>
      <c r="G219">
        <v>0.4788</v>
      </c>
      <c r="H219">
        <v>-0.12925</v>
      </c>
      <c r="I219" s="36">
        <v>37</v>
      </c>
      <c r="J219" s="51">
        <f t="shared" si="16"/>
        <v>69.183999999999997</v>
      </c>
      <c r="L219" s="52">
        <f t="shared" si="17"/>
        <v>2022.3861111111112</v>
      </c>
      <c r="M219" s="51">
        <f t="shared" si="15"/>
        <v>69.313249999999996</v>
      </c>
      <c r="N219" s="51">
        <f t="shared" si="18"/>
        <v>69.321044921875</v>
      </c>
      <c r="O219" s="45">
        <f t="shared" si="19"/>
        <v>-7.7949218750035243E-3</v>
      </c>
    </row>
    <row r="220" spans="1:15">
      <c r="A220" s="43"/>
      <c r="B220">
        <v>2022</v>
      </c>
      <c r="C220">
        <v>5</v>
      </c>
      <c r="D220">
        <v>21</v>
      </c>
      <c r="E220">
        <v>59720</v>
      </c>
      <c r="F220">
        <v>0.1139</v>
      </c>
      <c r="G220">
        <v>0.47920000000000001</v>
      </c>
      <c r="H220">
        <v>-0.12845000000000001</v>
      </c>
      <c r="I220" s="36">
        <v>37</v>
      </c>
      <c r="J220" s="51">
        <f t="shared" si="16"/>
        <v>69.183999999999997</v>
      </c>
      <c r="L220" s="52">
        <f t="shared" si="17"/>
        <v>2022.3888888888889</v>
      </c>
      <c r="M220" s="51">
        <f t="shared" si="15"/>
        <v>69.312449999999998</v>
      </c>
      <c r="N220" s="51">
        <f t="shared" si="18"/>
        <v>69.321533203125</v>
      </c>
      <c r="O220" s="45">
        <f t="shared" si="19"/>
        <v>-9.0832031250016598E-3</v>
      </c>
    </row>
    <row r="221" spans="1:15">
      <c r="A221" s="43"/>
      <c r="B221">
        <v>2022</v>
      </c>
      <c r="C221">
        <v>5</v>
      </c>
      <c r="D221">
        <v>22</v>
      </c>
      <c r="E221">
        <v>59721</v>
      </c>
      <c r="F221">
        <v>0.11600000000000001</v>
      </c>
      <c r="G221">
        <v>0.47960000000000003</v>
      </c>
      <c r="H221">
        <v>-0.12783</v>
      </c>
      <c r="I221" s="36">
        <v>37</v>
      </c>
      <c r="J221" s="51">
        <f t="shared" si="16"/>
        <v>69.183999999999997</v>
      </c>
      <c r="L221" s="52">
        <f t="shared" si="17"/>
        <v>2022.3916666666667</v>
      </c>
      <c r="M221" s="51">
        <f t="shared" si="15"/>
        <v>69.31183</v>
      </c>
      <c r="N221" s="51">
        <f t="shared" si="18"/>
        <v>69.320556640625</v>
      </c>
      <c r="O221" s="45">
        <f t="shared" si="19"/>
        <v>-8.7266406249995043E-3</v>
      </c>
    </row>
    <row r="222" spans="1:15">
      <c r="A222" s="43"/>
      <c r="B222">
        <v>2022</v>
      </c>
      <c r="C222">
        <v>5</v>
      </c>
      <c r="D222">
        <v>23</v>
      </c>
      <c r="E222">
        <v>59722</v>
      </c>
      <c r="F222">
        <v>0.1182</v>
      </c>
      <c r="G222">
        <v>0.47989999999999999</v>
      </c>
      <c r="H222">
        <v>-0.12740000000000001</v>
      </c>
      <c r="I222" s="36">
        <v>37</v>
      </c>
      <c r="J222" s="51">
        <f t="shared" si="16"/>
        <v>69.183999999999997</v>
      </c>
      <c r="L222" s="52">
        <f t="shared" si="17"/>
        <v>2022.3944444444444</v>
      </c>
      <c r="M222" s="51">
        <f t="shared" si="15"/>
        <v>69.311399999999992</v>
      </c>
      <c r="N222" s="51">
        <f t="shared" si="18"/>
        <v>69.319091796875</v>
      </c>
      <c r="O222" s="45">
        <f t="shared" si="19"/>
        <v>-7.6917968750080945E-3</v>
      </c>
    </row>
    <row r="223" spans="1:15">
      <c r="A223" s="43"/>
      <c r="B223">
        <v>2022</v>
      </c>
      <c r="C223">
        <v>5</v>
      </c>
      <c r="D223">
        <v>24</v>
      </c>
      <c r="E223">
        <v>59723</v>
      </c>
      <c r="F223">
        <v>0.1203</v>
      </c>
      <c r="G223">
        <v>0.48020000000000002</v>
      </c>
      <c r="H223">
        <v>-0.12712999999999999</v>
      </c>
      <c r="I223" s="36">
        <v>37</v>
      </c>
      <c r="J223" s="51">
        <f t="shared" si="16"/>
        <v>69.183999999999997</v>
      </c>
      <c r="L223" s="52">
        <f t="shared" si="17"/>
        <v>2022.3972222222221</v>
      </c>
      <c r="M223" s="51">
        <f t="shared" si="15"/>
        <v>69.311129999999991</v>
      </c>
      <c r="N223" s="51">
        <f t="shared" si="18"/>
        <v>69.319091796875</v>
      </c>
      <c r="O223" s="45">
        <f t="shared" si="19"/>
        <v>-7.9617968750085311E-3</v>
      </c>
    </row>
    <row r="224" spans="1:15">
      <c r="A224" s="43"/>
      <c r="B224">
        <v>2022</v>
      </c>
      <c r="C224">
        <v>5</v>
      </c>
      <c r="D224">
        <v>25</v>
      </c>
      <c r="E224">
        <v>59724</v>
      </c>
      <c r="F224">
        <v>0.12239999999999999</v>
      </c>
      <c r="G224">
        <v>0.48049999999999998</v>
      </c>
      <c r="H224">
        <v>-0.12692999999999999</v>
      </c>
      <c r="I224" s="36">
        <v>37</v>
      </c>
      <c r="J224" s="51">
        <f t="shared" si="16"/>
        <v>69.183999999999997</v>
      </c>
      <c r="L224" s="52">
        <f t="shared" si="17"/>
        <v>2022.4</v>
      </c>
      <c r="M224" s="51">
        <f t="shared" si="15"/>
        <v>69.310929999999999</v>
      </c>
      <c r="N224" s="51">
        <f t="shared" si="18"/>
        <v>69.319580078125</v>
      </c>
      <c r="O224" s="45">
        <f t="shared" si="19"/>
        <v>-8.6500781250009595E-3</v>
      </c>
    </row>
    <row r="225" spans="1:15">
      <c r="A225" s="43"/>
      <c r="B225">
        <v>2022</v>
      </c>
      <c r="C225">
        <v>5</v>
      </c>
      <c r="D225">
        <v>26</v>
      </c>
      <c r="E225">
        <v>59725</v>
      </c>
      <c r="F225">
        <v>0.1245</v>
      </c>
      <c r="G225">
        <v>0.48070000000000002</v>
      </c>
      <c r="H225">
        <v>-0.12665999999999999</v>
      </c>
      <c r="I225" s="36">
        <v>37</v>
      </c>
      <c r="J225" s="51">
        <f t="shared" si="16"/>
        <v>69.183999999999997</v>
      </c>
      <c r="L225" s="52">
        <f t="shared" si="17"/>
        <v>2022.4027777777778</v>
      </c>
      <c r="M225" s="51">
        <f t="shared" si="15"/>
        <v>69.310659999999999</v>
      </c>
      <c r="N225" s="51">
        <f t="shared" si="18"/>
        <v>69.319580078125</v>
      </c>
      <c r="O225" s="45">
        <f t="shared" si="19"/>
        <v>-8.9200781250013961E-3</v>
      </c>
    </row>
    <row r="226" spans="1:15">
      <c r="A226" s="43"/>
      <c r="B226">
        <v>2022</v>
      </c>
      <c r="C226">
        <v>5</v>
      </c>
      <c r="D226">
        <v>27</v>
      </c>
      <c r="E226">
        <v>59726</v>
      </c>
      <c r="F226">
        <v>0.12670000000000001</v>
      </c>
      <c r="G226">
        <v>0.48089999999999999</v>
      </c>
      <c r="H226">
        <v>-0.12626999999999999</v>
      </c>
      <c r="I226" s="36">
        <v>37</v>
      </c>
      <c r="J226" s="51">
        <f t="shared" si="16"/>
        <v>69.183999999999997</v>
      </c>
      <c r="L226" s="52">
        <f t="shared" si="17"/>
        <v>2022.4055555555556</v>
      </c>
      <c r="M226" s="51">
        <f t="shared" si="15"/>
        <v>69.310270000000003</v>
      </c>
      <c r="N226" s="51">
        <f t="shared" si="18"/>
        <v>69.319091796875</v>
      </c>
      <c r="O226" s="45">
        <f t="shared" si="19"/>
        <v>-8.8217968749972897E-3</v>
      </c>
    </row>
    <row r="227" spans="1:15">
      <c r="A227" s="43"/>
      <c r="B227">
        <v>2022</v>
      </c>
      <c r="C227">
        <v>5</v>
      </c>
      <c r="D227">
        <v>28</v>
      </c>
      <c r="E227">
        <v>59727</v>
      </c>
      <c r="F227">
        <v>0.1288</v>
      </c>
      <c r="G227">
        <v>0.48099999999999998</v>
      </c>
      <c r="H227">
        <v>-0.12573999999999999</v>
      </c>
      <c r="I227" s="36">
        <v>37</v>
      </c>
      <c r="J227" s="51">
        <f t="shared" si="16"/>
        <v>69.183999999999997</v>
      </c>
      <c r="L227" s="52">
        <f t="shared" si="17"/>
        <v>2022.4083333333333</v>
      </c>
      <c r="M227" s="51">
        <f t="shared" si="15"/>
        <v>69.309739999999991</v>
      </c>
      <c r="N227" s="51">
        <f t="shared" si="18"/>
        <v>69.318115234375</v>
      </c>
      <c r="O227" s="45">
        <f t="shared" si="19"/>
        <v>-8.3752343750091995E-3</v>
      </c>
    </row>
    <row r="228" spans="1:15">
      <c r="A228" s="43"/>
      <c r="B228">
        <v>2022</v>
      </c>
      <c r="C228">
        <v>5</v>
      </c>
      <c r="D228">
        <v>29</v>
      </c>
      <c r="E228">
        <v>59728</v>
      </c>
      <c r="F228">
        <v>0.13089999999999999</v>
      </c>
      <c r="G228">
        <v>0.48120000000000002</v>
      </c>
      <c r="H228">
        <v>-0.125</v>
      </c>
      <c r="I228" s="36">
        <v>37</v>
      </c>
      <c r="J228" s="51">
        <f t="shared" si="16"/>
        <v>69.183999999999997</v>
      </c>
      <c r="L228" s="52">
        <f t="shared" si="17"/>
        <v>2022.411111111111</v>
      </c>
      <c r="M228" s="51">
        <f t="shared" si="15"/>
        <v>69.308999999999997</v>
      </c>
      <c r="N228" s="51">
        <f t="shared" si="18"/>
        <v>69.318115234375</v>
      </c>
      <c r="O228" s="45">
        <f t="shared" si="19"/>
        <v>-9.1152343750025011E-3</v>
      </c>
    </row>
    <row r="229" spans="1:15">
      <c r="A229" s="43"/>
      <c r="B229">
        <v>2022</v>
      </c>
      <c r="C229">
        <v>5</v>
      </c>
      <c r="D229">
        <v>30</v>
      </c>
      <c r="E229">
        <v>59729</v>
      </c>
      <c r="F229">
        <v>0.1331</v>
      </c>
      <c r="G229">
        <v>0.48130000000000001</v>
      </c>
      <c r="H229">
        <v>-0.12404999999999999</v>
      </c>
      <c r="I229" s="36">
        <v>37</v>
      </c>
      <c r="J229" s="51">
        <f t="shared" si="16"/>
        <v>69.183999999999997</v>
      </c>
      <c r="L229" s="52">
        <f t="shared" si="17"/>
        <v>2022.4138888888888</v>
      </c>
      <c r="M229" s="51">
        <f t="shared" si="15"/>
        <v>69.308049999999994</v>
      </c>
      <c r="N229" s="51">
        <f t="shared" si="18"/>
        <v>69.317626953125</v>
      </c>
      <c r="O229" s="45">
        <f t="shared" si="19"/>
        <v>-9.5769531250056161E-3</v>
      </c>
    </row>
    <row r="230" spans="1:15">
      <c r="A230" s="43"/>
      <c r="B230">
        <v>2022</v>
      </c>
      <c r="C230">
        <v>5</v>
      </c>
      <c r="D230">
        <v>31</v>
      </c>
      <c r="E230">
        <v>59730</v>
      </c>
      <c r="F230">
        <v>0.13519999999999999</v>
      </c>
      <c r="G230">
        <v>0.48130000000000001</v>
      </c>
      <c r="H230">
        <v>-0.12298000000000001</v>
      </c>
      <c r="I230" s="36">
        <v>37</v>
      </c>
      <c r="J230" s="51">
        <f t="shared" si="16"/>
        <v>69.183999999999997</v>
      </c>
      <c r="L230" s="52">
        <f t="shared" si="17"/>
        <v>2022.4166666666667</v>
      </c>
      <c r="M230" s="51">
        <f t="shared" si="15"/>
        <v>69.306979999999996</v>
      </c>
      <c r="N230" s="51">
        <f t="shared" si="18"/>
        <v>69.317626953125</v>
      </c>
      <c r="O230" s="45">
        <f t="shared" si="19"/>
        <v>-1.0646953125004188E-2</v>
      </c>
    </row>
    <row r="231" spans="1:15">
      <c r="A231" s="43"/>
      <c r="B231">
        <v>2022</v>
      </c>
      <c r="C231">
        <v>6</v>
      </c>
      <c r="D231">
        <v>1</v>
      </c>
      <c r="E231">
        <v>59731</v>
      </c>
      <c r="F231">
        <v>0.13739999999999999</v>
      </c>
      <c r="G231">
        <v>0.48139999999999999</v>
      </c>
      <c r="H231">
        <v>-0.12178</v>
      </c>
      <c r="I231" s="36">
        <v>37</v>
      </c>
      <c r="J231" s="51">
        <f t="shared" si="16"/>
        <v>69.183999999999997</v>
      </c>
      <c r="L231" s="52">
        <f t="shared" si="17"/>
        <v>2022.4166666666667</v>
      </c>
      <c r="M231" s="51">
        <f t="shared" si="15"/>
        <v>69.305779999999999</v>
      </c>
      <c r="N231" s="51">
        <f t="shared" si="18"/>
        <v>69.316650390625</v>
      </c>
      <c r="O231" s="45">
        <f t="shared" si="19"/>
        <v>-1.0870390625001392E-2</v>
      </c>
    </row>
    <row r="232" spans="1:15">
      <c r="A232" s="43"/>
      <c r="B232">
        <v>2022</v>
      </c>
      <c r="C232">
        <v>6</v>
      </c>
      <c r="D232">
        <v>2</v>
      </c>
      <c r="E232">
        <v>59732</v>
      </c>
      <c r="F232">
        <v>0.13950000000000001</v>
      </c>
      <c r="G232">
        <v>0.48139999999999999</v>
      </c>
      <c r="H232">
        <v>-0.12051000000000001</v>
      </c>
      <c r="I232" s="36">
        <v>37</v>
      </c>
      <c r="J232" s="51">
        <f t="shared" si="16"/>
        <v>69.183999999999997</v>
      </c>
      <c r="L232" s="52">
        <f t="shared" si="17"/>
        <v>2022.4194444444445</v>
      </c>
      <c r="M232" s="51">
        <f t="shared" si="15"/>
        <v>69.304509999999993</v>
      </c>
      <c r="N232" s="51">
        <f t="shared" si="18"/>
        <v>69.316162109375</v>
      </c>
      <c r="O232" s="45">
        <f t="shared" si="19"/>
        <v>-1.1652109375006603E-2</v>
      </c>
    </row>
    <row r="233" spans="1:15">
      <c r="A233" s="43"/>
      <c r="B233">
        <v>2022</v>
      </c>
      <c r="C233">
        <v>6</v>
      </c>
      <c r="D233">
        <v>3</v>
      </c>
      <c r="E233">
        <v>59733</v>
      </c>
      <c r="F233">
        <v>0.14169999999999999</v>
      </c>
      <c r="G233">
        <v>0.48139999999999999</v>
      </c>
      <c r="H233">
        <v>-0.11919</v>
      </c>
      <c r="I233" s="36">
        <v>37</v>
      </c>
      <c r="J233" s="51">
        <f t="shared" si="16"/>
        <v>69.183999999999997</v>
      </c>
      <c r="L233" s="52">
        <f t="shared" si="17"/>
        <v>2022.4222222222222</v>
      </c>
      <c r="M233" s="51">
        <f t="shared" si="15"/>
        <v>69.303190000000001</v>
      </c>
      <c r="N233" s="51">
        <f t="shared" si="18"/>
        <v>69.315673828125</v>
      </c>
      <c r="O233" s="45">
        <f t="shared" si="19"/>
        <v>-1.2483828124999263E-2</v>
      </c>
    </row>
    <row r="234" spans="1:15">
      <c r="A234" s="43"/>
      <c r="B234">
        <v>2022</v>
      </c>
      <c r="C234">
        <v>6</v>
      </c>
      <c r="D234">
        <v>4</v>
      </c>
      <c r="E234">
        <v>59734</v>
      </c>
      <c r="F234">
        <v>0.14380000000000001</v>
      </c>
      <c r="G234">
        <v>0.48130000000000001</v>
      </c>
      <c r="H234">
        <v>-0.11788999999999999</v>
      </c>
      <c r="I234" s="36">
        <v>37</v>
      </c>
      <c r="J234" s="51">
        <f t="shared" si="16"/>
        <v>69.183999999999997</v>
      </c>
      <c r="L234" s="52">
        <f t="shared" si="17"/>
        <v>2022.425</v>
      </c>
      <c r="M234" s="51">
        <f t="shared" si="15"/>
        <v>69.30189</v>
      </c>
      <c r="N234" s="51">
        <f t="shared" si="18"/>
        <v>69.315673828125</v>
      </c>
      <c r="O234" s="45">
        <f t="shared" si="19"/>
        <v>-1.3783828124999786E-2</v>
      </c>
    </row>
    <row r="235" spans="1:15">
      <c r="A235" s="43"/>
      <c r="B235">
        <v>2022</v>
      </c>
      <c r="C235">
        <v>6</v>
      </c>
      <c r="D235">
        <v>5</v>
      </c>
      <c r="E235">
        <v>59735</v>
      </c>
      <c r="F235">
        <v>0.1459</v>
      </c>
      <c r="G235">
        <v>0.48120000000000002</v>
      </c>
      <c r="H235">
        <v>-0.11673</v>
      </c>
      <c r="I235" s="36">
        <v>37</v>
      </c>
      <c r="J235" s="51">
        <f t="shared" si="16"/>
        <v>69.183999999999997</v>
      </c>
      <c r="L235" s="52">
        <f t="shared" si="17"/>
        <v>2022.4277777777777</v>
      </c>
      <c r="M235" s="51">
        <f t="shared" si="15"/>
        <v>69.300730000000001</v>
      </c>
      <c r="N235" s="51">
        <f t="shared" si="18"/>
        <v>69.314697265625</v>
      </c>
      <c r="O235" s="45">
        <f t="shared" si="19"/>
        <v>-1.3967265624998504E-2</v>
      </c>
    </row>
    <row r="236" spans="1:15">
      <c r="A236" s="43"/>
      <c r="B236">
        <v>2022</v>
      </c>
      <c r="C236">
        <v>6</v>
      </c>
      <c r="D236">
        <v>6</v>
      </c>
      <c r="E236">
        <v>59736</v>
      </c>
      <c r="F236">
        <v>0.14810000000000001</v>
      </c>
      <c r="G236">
        <v>0.48110000000000003</v>
      </c>
      <c r="H236">
        <v>-0.11574</v>
      </c>
      <c r="I236" s="36">
        <v>37</v>
      </c>
      <c r="J236" s="51">
        <f t="shared" si="16"/>
        <v>69.183999999999997</v>
      </c>
      <c r="L236" s="52">
        <f t="shared" si="17"/>
        <v>2022.4305555555557</v>
      </c>
      <c r="M236" s="51">
        <f t="shared" si="15"/>
        <v>69.29974</v>
      </c>
      <c r="N236" s="51">
        <f t="shared" si="18"/>
        <v>69.315185546875</v>
      </c>
      <c r="O236" s="45">
        <f t="shared" si="19"/>
        <v>-1.5445546875000105E-2</v>
      </c>
    </row>
    <row r="237" spans="1:15">
      <c r="A237" s="43"/>
      <c r="B237">
        <v>2022</v>
      </c>
      <c r="C237">
        <v>6</v>
      </c>
      <c r="D237">
        <v>7</v>
      </c>
      <c r="E237">
        <v>59737</v>
      </c>
      <c r="F237">
        <v>0.1502</v>
      </c>
      <c r="G237">
        <v>0.48089999999999999</v>
      </c>
      <c r="H237">
        <v>-0.11494</v>
      </c>
      <c r="I237" s="36">
        <v>37</v>
      </c>
      <c r="J237" s="51">
        <f t="shared" si="16"/>
        <v>69.183999999999997</v>
      </c>
      <c r="L237" s="52">
        <f t="shared" si="17"/>
        <v>2022.4333333333334</v>
      </c>
      <c r="M237" s="51">
        <f t="shared" si="15"/>
        <v>69.298940000000002</v>
      </c>
      <c r="N237" s="51">
        <f t="shared" si="18"/>
        <v>69.313720703125</v>
      </c>
      <c r="O237" s="45">
        <f t="shared" si="19"/>
        <v>-1.478070312499824E-2</v>
      </c>
    </row>
    <row r="238" spans="1:15">
      <c r="A238" s="43"/>
      <c r="B238">
        <v>2022</v>
      </c>
      <c r="C238">
        <v>6</v>
      </c>
      <c r="D238">
        <v>8</v>
      </c>
      <c r="E238">
        <v>59738</v>
      </c>
      <c r="F238">
        <v>0.15240000000000001</v>
      </c>
      <c r="G238">
        <v>0.48070000000000002</v>
      </c>
      <c r="H238">
        <v>-0.11437</v>
      </c>
      <c r="I238" s="36">
        <v>37</v>
      </c>
      <c r="J238" s="51">
        <f t="shared" si="16"/>
        <v>69.183999999999997</v>
      </c>
      <c r="L238" s="52">
        <f t="shared" si="17"/>
        <v>2022.4361111111111</v>
      </c>
      <c r="M238" s="51">
        <f t="shared" si="15"/>
        <v>69.298369999999991</v>
      </c>
      <c r="N238" s="51">
        <f t="shared" si="18"/>
        <v>69.313232421875</v>
      </c>
      <c r="O238" s="45">
        <f t="shared" si="19"/>
        <v>-1.4862421875008636E-2</v>
      </c>
    </row>
    <row r="239" spans="1:15">
      <c r="A239" s="43"/>
      <c r="B239">
        <v>2022</v>
      </c>
      <c r="C239">
        <v>6</v>
      </c>
      <c r="D239">
        <v>9</v>
      </c>
      <c r="E239">
        <v>59739</v>
      </c>
      <c r="F239">
        <v>0.1545</v>
      </c>
      <c r="G239">
        <v>0.48049999999999998</v>
      </c>
      <c r="H239">
        <v>-0.11396000000000001</v>
      </c>
      <c r="I239" s="36">
        <v>37</v>
      </c>
      <c r="J239" s="51">
        <f t="shared" si="16"/>
        <v>69.183999999999997</v>
      </c>
      <c r="L239" s="52">
        <f t="shared" si="17"/>
        <v>2022.4388888888889</v>
      </c>
      <c r="M239" s="51">
        <f t="shared" si="15"/>
        <v>69.297960000000003</v>
      </c>
      <c r="N239" s="51">
        <f t="shared" si="18"/>
        <v>69.311767578125</v>
      </c>
      <c r="O239" s="45">
        <f t="shared" si="19"/>
        <v>-1.3807578124996667E-2</v>
      </c>
    </row>
    <row r="240" spans="1:15">
      <c r="A240" s="43"/>
      <c r="B240">
        <v>2022</v>
      </c>
      <c r="C240">
        <v>6</v>
      </c>
      <c r="D240">
        <v>10</v>
      </c>
      <c r="E240">
        <v>59740</v>
      </c>
      <c r="F240">
        <v>0.15659999999999999</v>
      </c>
      <c r="G240">
        <v>0.4803</v>
      </c>
      <c r="H240">
        <v>-0.11364</v>
      </c>
      <c r="I240" s="36">
        <v>37</v>
      </c>
      <c r="J240" s="51">
        <f t="shared" si="16"/>
        <v>69.183999999999997</v>
      </c>
      <c r="L240" s="52">
        <f t="shared" si="17"/>
        <v>2022.4416666666666</v>
      </c>
      <c r="M240" s="51">
        <f t="shared" si="15"/>
        <v>69.297640000000001</v>
      </c>
      <c r="N240" s="51">
        <f t="shared" si="18"/>
        <v>69.311767578125</v>
      </c>
      <c r="O240" s="45">
        <f t="shared" si="19"/>
        <v>-1.4127578124998763E-2</v>
      </c>
    </row>
    <row r="241" spans="1:15">
      <c r="A241" s="43"/>
      <c r="B241">
        <v>2022</v>
      </c>
      <c r="C241">
        <v>6</v>
      </c>
      <c r="D241">
        <v>11</v>
      </c>
      <c r="E241">
        <v>59741</v>
      </c>
      <c r="F241">
        <v>0.15870000000000001</v>
      </c>
      <c r="G241">
        <v>0.48</v>
      </c>
      <c r="H241">
        <v>-0.11335000000000001</v>
      </c>
      <c r="I241" s="36">
        <v>37</v>
      </c>
      <c r="J241" s="51">
        <f t="shared" si="16"/>
        <v>69.183999999999997</v>
      </c>
      <c r="L241" s="52">
        <f t="shared" si="17"/>
        <v>2022.4444444444443</v>
      </c>
      <c r="M241" s="51">
        <f t="shared" si="15"/>
        <v>69.297349999999994</v>
      </c>
      <c r="N241" s="51">
        <f t="shared" si="18"/>
        <v>69.310791015625</v>
      </c>
      <c r="O241" s="45">
        <f t="shared" si="19"/>
        <v>-1.3441015625005548E-2</v>
      </c>
    </row>
    <row r="242" spans="1:15">
      <c r="A242" s="43"/>
      <c r="B242">
        <v>2022</v>
      </c>
      <c r="C242">
        <v>6</v>
      </c>
      <c r="D242">
        <v>12</v>
      </c>
      <c r="E242">
        <v>59742</v>
      </c>
      <c r="F242">
        <v>0.1608</v>
      </c>
      <c r="G242">
        <v>0.47970000000000002</v>
      </c>
      <c r="H242">
        <v>-0.11294</v>
      </c>
      <c r="I242" s="36">
        <v>37</v>
      </c>
      <c r="J242" s="51">
        <f t="shared" si="16"/>
        <v>69.183999999999997</v>
      </c>
      <c r="L242" s="52">
        <f t="shared" si="17"/>
        <v>2022.4472222222223</v>
      </c>
      <c r="M242" s="51">
        <f t="shared" si="15"/>
        <v>69.296939999999992</v>
      </c>
      <c r="N242" s="51">
        <f t="shared" si="18"/>
        <v>69.310302734375</v>
      </c>
      <c r="O242" s="45">
        <f t="shared" si="19"/>
        <v>-1.336273437500779E-2</v>
      </c>
    </row>
    <row r="243" spans="1:15">
      <c r="A243" s="43"/>
      <c r="B243">
        <v>2022</v>
      </c>
      <c r="C243">
        <v>6</v>
      </c>
      <c r="D243">
        <v>13</v>
      </c>
      <c r="E243">
        <v>59743</v>
      </c>
      <c r="F243">
        <v>0.16289999999999999</v>
      </c>
      <c r="G243">
        <v>0.4793</v>
      </c>
      <c r="H243">
        <v>-0.11218</v>
      </c>
      <c r="I243" s="36">
        <v>37</v>
      </c>
      <c r="J243" s="51">
        <f t="shared" si="16"/>
        <v>69.183999999999997</v>
      </c>
      <c r="L243" s="52">
        <f t="shared" si="17"/>
        <v>2022.45</v>
      </c>
      <c r="M243" s="51">
        <f t="shared" si="15"/>
        <v>69.296179999999993</v>
      </c>
      <c r="N243" s="51">
        <f t="shared" si="18"/>
        <v>69.309814453125</v>
      </c>
      <c r="O243" s="45">
        <f t="shared" si="19"/>
        <v>-1.363445312500744E-2</v>
      </c>
    </row>
    <row r="244" spans="1:15">
      <c r="A244" s="43"/>
      <c r="B244">
        <v>2022</v>
      </c>
      <c r="C244">
        <v>6</v>
      </c>
      <c r="D244">
        <v>14</v>
      </c>
      <c r="E244">
        <v>59744</v>
      </c>
      <c r="F244">
        <v>0.16500000000000001</v>
      </c>
      <c r="G244">
        <v>0.47899999999999998</v>
      </c>
      <c r="H244">
        <v>-0.11113000000000001</v>
      </c>
      <c r="I244" s="36">
        <v>37</v>
      </c>
      <c r="J244" s="51">
        <f t="shared" si="16"/>
        <v>69.183999999999997</v>
      </c>
      <c r="L244" s="52">
        <f t="shared" si="17"/>
        <v>2022.4527777777778</v>
      </c>
      <c r="M244" s="51">
        <f t="shared" si="15"/>
        <v>69.29513</v>
      </c>
      <c r="N244" s="51">
        <f t="shared" si="18"/>
        <v>69.308837890625</v>
      </c>
      <c r="O244" s="45">
        <f t="shared" si="19"/>
        <v>-1.3707890624999663E-2</v>
      </c>
    </row>
    <row r="245" spans="1:15">
      <c r="A245" s="43"/>
      <c r="B245">
        <v>2022</v>
      </c>
      <c r="C245">
        <v>6</v>
      </c>
      <c r="D245">
        <v>15</v>
      </c>
      <c r="E245">
        <v>59745</v>
      </c>
      <c r="F245">
        <v>0.1671</v>
      </c>
      <c r="G245">
        <v>0.47860000000000003</v>
      </c>
      <c r="H245">
        <v>-0.10985</v>
      </c>
      <c r="I245" s="36">
        <v>37</v>
      </c>
      <c r="J245" s="51">
        <f t="shared" si="16"/>
        <v>69.183999999999997</v>
      </c>
      <c r="L245" s="52">
        <f t="shared" si="17"/>
        <v>2022.4555555555555</v>
      </c>
      <c r="M245" s="51">
        <f t="shared" si="15"/>
        <v>69.293849999999992</v>
      </c>
      <c r="N245" s="51">
        <f t="shared" si="18"/>
        <v>69.308837890625</v>
      </c>
      <c r="O245" s="45">
        <f t="shared" si="19"/>
        <v>-1.4987890625008049E-2</v>
      </c>
    </row>
    <row r="246" spans="1:15">
      <c r="A246" s="43"/>
      <c r="B246">
        <v>2022</v>
      </c>
      <c r="C246">
        <v>6</v>
      </c>
      <c r="D246">
        <v>16</v>
      </c>
      <c r="E246">
        <v>59746</v>
      </c>
      <c r="F246">
        <v>0.16919999999999999</v>
      </c>
      <c r="G246">
        <v>0.47810000000000002</v>
      </c>
      <c r="H246">
        <v>-0.10843999999999999</v>
      </c>
      <c r="I246" s="36">
        <v>37</v>
      </c>
      <c r="J246" s="51">
        <f t="shared" si="16"/>
        <v>69.183999999999997</v>
      </c>
      <c r="L246" s="52">
        <f t="shared" si="17"/>
        <v>2022.4583333333333</v>
      </c>
      <c r="M246" s="51">
        <f t="shared" si="15"/>
        <v>69.292439999999999</v>
      </c>
      <c r="N246" s="51">
        <f t="shared" si="18"/>
        <v>69.307373046875</v>
      </c>
      <c r="O246" s="45">
        <f t="shared" si="19"/>
        <v>-1.4933046875000855E-2</v>
      </c>
    </row>
    <row r="247" spans="1:15">
      <c r="A247" s="43"/>
      <c r="B247">
        <v>2022</v>
      </c>
      <c r="C247">
        <v>6</v>
      </c>
      <c r="D247">
        <v>17</v>
      </c>
      <c r="E247">
        <v>59747</v>
      </c>
      <c r="F247">
        <v>0.17130000000000001</v>
      </c>
      <c r="G247">
        <v>0.47760000000000002</v>
      </c>
      <c r="H247">
        <v>-0.10709</v>
      </c>
      <c r="I247" s="36">
        <v>37</v>
      </c>
      <c r="J247" s="51">
        <f t="shared" si="16"/>
        <v>69.183999999999997</v>
      </c>
      <c r="L247" s="52">
        <f t="shared" si="17"/>
        <v>2022.4611111111112</v>
      </c>
      <c r="M247" s="51">
        <f t="shared" si="15"/>
        <v>69.291089999999997</v>
      </c>
      <c r="N247" s="51">
        <f t="shared" si="18"/>
        <v>69.306884765625</v>
      </c>
      <c r="O247" s="45">
        <f t="shared" si="19"/>
        <v>-1.5794765625003038E-2</v>
      </c>
    </row>
    <row r="248" spans="1:15">
      <c r="A248" s="43"/>
      <c r="B248">
        <v>2022</v>
      </c>
      <c r="C248">
        <v>6</v>
      </c>
      <c r="D248">
        <v>18</v>
      </c>
      <c r="E248">
        <v>59748</v>
      </c>
      <c r="F248">
        <v>0.1734</v>
      </c>
      <c r="G248">
        <v>0.47710000000000002</v>
      </c>
      <c r="H248">
        <v>-0.10587000000000001</v>
      </c>
      <c r="I248" s="36">
        <v>37</v>
      </c>
      <c r="J248" s="51">
        <f t="shared" si="16"/>
        <v>69.183999999999997</v>
      </c>
      <c r="L248" s="52">
        <f t="shared" si="17"/>
        <v>2022.463888888889</v>
      </c>
      <c r="M248" s="51">
        <f t="shared" si="15"/>
        <v>69.289869999999993</v>
      </c>
      <c r="N248" s="51">
        <f t="shared" si="18"/>
        <v>69.307373046875</v>
      </c>
      <c r="O248" s="45">
        <f t="shared" si="19"/>
        <v>-1.7503046875006589E-2</v>
      </c>
    </row>
    <row r="249" spans="1:15">
      <c r="A249" s="43"/>
      <c r="B249">
        <v>2022</v>
      </c>
      <c r="C249">
        <v>6</v>
      </c>
      <c r="D249">
        <v>19</v>
      </c>
      <c r="E249">
        <v>59749</v>
      </c>
      <c r="F249">
        <v>0.1754</v>
      </c>
      <c r="G249">
        <v>0.47660000000000002</v>
      </c>
      <c r="H249">
        <v>-0.10485</v>
      </c>
      <c r="I249" s="36">
        <v>37</v>
      </c>
      <c r="J249" s="51">
        <f t="shared" si="16"/>
        <v>69.183999999999997</v>
      </c>
      <c r="L249" s="52">
        <f t="shared" si="17"/>
        <v>2022.4666666666667</v>
      </c>
      <c r="M249" s="51">
        <f t="shared" si="15"/>
        <v>69.288849999999996</v>
      </c>
      <c r="N249" s="51">
        <f t="shared" si="18"/>
        <v>69.306396484375</v>
      </c>
      <c r="O249" s="45">
        <f t="shared" si="19"/>
        <v>-1.7546484375003502E-2</v>
      </c>
    </row>
    <row r="250" spans="1:15">
      <c r="A250" s="43"/>
      <c r="B250">
        <v>2022</v>
      </c>
      <c r="C250">
        <v>6</v>
      </c>
      <c r="D250">
        <v>20</v>
      </c>
      <c r="E250">
        <v>59750</v>
      </c>
      <c r="F250">
        <v>0.17749999999999999</v>
      </c>
      <c r="G250">
        <v>0.47610000000000002</v>
      </c>
      <c r="H250">
        <v>-0.10396</v>
      </c>
      <c r="I250" s="36">
        <v>37</v>
      </c>
      <c r="J250" s="51">
        <f t="shared" si="16"/>
        <v>69.183999999999997</v>
      </c>
      <c r="L250" s="52">
        <f t="shared" si="17"/>
        <v>2022.4694444444444</v>
      </c>
      <c r="M250" s="51">
        <f t="shared" si="15"/>
        <v>69.287959999999998</v>
      </c>
      <c r="N250" s="51">
        <f t="shared" si="18"/>
        <v>69.304931640625</v>
      </c>
      <c r="O250" s="45">
        <f t="shared" si="19"/>
        <v>-1.6971640625001783E-2</v>
      </c>
    </row>
    <row r="251" spans="1:15">
      <c r="A251" s="43"/>
      <c r="B251">
        <v>2022</v>
      </c>
      <c r="C251">
        <v>6</v>
      </c>
      <c r="D251">
        <v>21</v>
      </c>
      <c r="E251">
        <v>59751</v>
      </c>
      <c r="F251">
        <v>0.17949999999999999</v>
      </c>
      <c r="G251">
        <v>0.47549999999999998</v>
      </c>
      <c r="H251">
        <v>-0.10324999999999999</v>
      </c>
      <c r="I251" s="36">
        <v>37</v>
      </c>
      <c r="J251" s="51">
        <f t="shared" si="16"/>
        <v>69.183999999999997</v>
      </c>
      <c r="L251" s="52">
        <f t="shared" si="17"/>
        <v>2022.4722222222222</v>
      </c>
      <c r="M251" s="51">
        <f t="shared" si="15"/>
        <v>69.28725</v>
      </c>
      <c r="N251" s="51">
        <f t="shared" si="18"/>
        <v>69.303955078125</v>
      </c>
      <c r="O251" s="45">
        <f t="shared" si="19"/>
        <v>-1.6705078124999773E-2</v>
      </c>
    </row>
    <row r="252" spans="1:15">
      <c r="A252" s="43"/>
      <c r="B252">
        <v>2022</v>
      </c>
      <c r="C252">
        <v>6</v>
      </c>
      <c r="D252">
        <v>22</v>
      </c>
      <c r="E252">
        <v>59752</v>
      </c>
      <c r="F252">
        <v>0.18149999999999999</v>
      </c>
      <c r="G252">
        <v>0.4748</v>
      </c>
      <c r="H252">
        <v>-0.10256</v>
      </c>
      <c r="I252" s="36">
        <v>37</v>
      </c>
      <c r="J252" s="51">
        <f t="shared" si="16"/>
        <v>69.183999999999997</v>
      </c>
      <c r="L252" s="52">
        <f t="shared" si="17"/>
        <v>2022.4749999999999</v>
      </c>
      <c r="M252" s="51">
        <f t="shared" si="15"/>
        <v>69.286559999999994</v>
      </c>
      <c r="N252" s="51">
        <f t="shared" si="18"/>
        <v>69.303955078125</v>
      </c>
      <c r="O252" s="45">
        <f t="shared" si="19"/>
        <v>-1.7395078125005625E-2</v>
      </c>
    </row>
    <row r="253" spans="1:15">
      <c r="A253" s="43"/>
      <c r="B253">
        <v>2022</v>
      </c>
      <c r="C253">
        <v>6</v>
      </c>
      <c r="D253">
        <v>23</v>
      </c>
      <c r="E253">
        <v>59753</v>
      </c>
      <c r="F253">
        <v>0.18360000000000001</v>
      </c>
      <c r="G253">
        <v>0.47420000000000001</v>
      </c>
      <c r="H253">
        <v>-0.10188</v>
      </c>
      <c r="I253" s="36">
        <v>37</v>
      </c>
      <c r="J253" s="51">
        <f t="shared" si="16"/>
        <v>69.183999999999997</v>
      </c>
      <c r="L253" s="52">
        <f t="shared" si="17"/>
        <v>2022.4777777777779</v>
      </c>
      <c r="M253" s="51">
        <f t="shared" si="15"/>
        <v>69.285879999999992</v>
      </c>
      <c r="N253" s="51">
        <f t="shared" si="18"/>
        <v>69.302001953125</v>
      </c>
      <c r="O253" s="45">
        <f t="shared" si="19"/>
        <v>-1.6121953125008304E-2</v>
      </c>
    </row>
    <row r="254" spans="1:15">
      <c r="A254" s="43"/>
      <c r="B254">
        <v>2022</v>
      </c>
      <c r="C254">
        <v>6</v>
      </c>
      <c r="D254">
        <v>24</v>
      </c>
      <c r="E254">
        <v>59754</v>
      </c>
      <c r="F254">
        <v>0.18559999999999999</v>
      </c>
      <c r="G254">
        <v>0.47349999999999998</v>
      </c>
      <c r="H254">
        <v>-0.10117</v>
      </c>
      <c r="I254" s="36">
        <v>37</v>
      </c>
      <c r="J254" s="51">
        <f t="shared" si="16"/>
        <v>69.183999999999997</v>
      </c>
      <c r="L254" s="52">
        <f t="shared" si="17"/>
        <v>2022.4805555555556</v>
      </c>
      <c r="M254" s="51">
        <f t="shared" si="15"/>
        <v>69.285169999999994</v>
      </c>
      <c r="N254" s="51">
        <f t="shared" si="18"/>
        <v>69.302001953125</v>
      </c>
      <c r="O254" s="45">
        <f t="shared" si="19"/>
        <v>-1.6831953125006294E-2</v>
      </c>
    </row>
    <row r="255" spans="1:15">
      <c r="A255" s="43"/>
      <c r="B255">
        <v>2022</v>
      </c>
      <c r="C255">
        <v>6</v>
      </c>
      <c r="D255">
        <v>25</v>
      </c>
      <c r="E255">
        <v>59755</v>
      </c>
      <c r="F255">
        <v>0.1875</v>
      </c>
      <c r="G255">
        <v>0.4728</v>
      </c>
      <c r="H255">
        <v>-0.1003</v>
      </c>
      <c r="I255" s="36">
        <v>37</v>
      </c>
      <c r="J255" s="51">
        <f t="shared" si="16"/>
        <v>69.183999999999997</v>
      </c>
      <c r="L255" s="52">
        <f t="shared" si="17"/>
        <v>2022.4833333333333</v>
      </c>
      <c r="M255" s="51">
        <f t="shared" si="15"/>
        <v>69.284300000000002</v>
      </c>
      <c r="N255" s="51">
        <f t="shared" si="18"/>
        <v>69.301513671875</v>
      </c>
      <c r="O255" s="45">
        <f t="shared" si="19"/>
        <v>-1.7213671874998226E-2</v>
      </c>
    </row>
    <row r="256" spans="1:15">
      <c r="A256" s="43"/>
      <c r="B256">
        <v>2022</v>
      </c>
      <c r="C256">
        <v>6</v>
      </c>
      <c r="D256">
        <v>26</v>
      </c>
      <c r="E256">
        <v>59756</v>
      </c>
      <c r="F256">
        <v>0.1895</v>
      </c>
      <c r="G256">
        <v>0.47210000000000002</v>
      </c>
      <c r="H256">
        <v>-9.9320000000000006E-2</v>
      </c>
      <c r="I256" s="36">
        <v>37</v>
      </c>
      <c r="J256" s="51">
        <f t="shared" si="16"/>
        <v>69.183999999999997</v>
      </c>
      <c r="L256" s="52">
        <f t="shared" si="17"/>
        <v>2022.4861111111111</v>
      </c>
      <c r="M256" s="51">
        <f t="shared" si="15"/>
        <v>69.283320000000003</v>
      </c>
      <c r="N256" s="51">
        <f t="shared" si="18"/>
        <v>69.299560546875</v>
      </c>
      <c r="O256" s="45">
        <f t="shared" si="19"/>
        <v>-1.6240546874996653E-2</v>
      </c>
    </row>
    <row r="257" spans="1:15">
      <c r="A257" s="43"/>
      <c r="B257">
        <v>2022</v>
      </c>
      <c r="C257">
        <v>6</v>
      </c>
      <c r="D257">
        <v>27</v>
      </c>
      <c r="E257">
        <v>59757</v>
      </c>
      <c r="F257">
        <v>0.1915</v>
      </c>
      <c r="G257">
        <v>0.4713</v>
      </c>
      <c r="H257">
        <v>-9.8220000000000002E-2</v>
      </c>
      <c r="I257" s="36">
        <v>37</v>
      </c>
      <c r="J257" s="51">
        <f t="shared" si="16"/>
        <v>69.183999999999997</v>
      </c>
      <c r="L257" s="52">
        <f t="shared" si="17"/>
        <v>2022.4888888888888</v>
      </c>
      <c r="M257" s="51">
        <f t="shared" si="15"/>
        <v>69.282219999999995</v>
      </c>
      <c r="N257" s="51">
        <f t="shared" si="18"/>
        <v>69.299072265625</v>
      </c>
      <c r="O257" s="45">
        <f t="shared" si="19"/>
        <v>-1.6852265625004748E-2</v>
      </c>
    </row>
    <row r="258" spans="1:15">
      <c r="A258" s="43"/>
      <c r="B258">
        <v>2022</v>
      </c>
      <c r="C258">
        <v>6</v>
      </c>
      <c r="D258">
        <v>28</v>
      </c>
      <c r="E258">
        <v>59758</v>
      </c>
      <c r="F258">
        <v>0.19339999999999999</v>
      </c>
      <c r="G258">
        <v>0.47049999999999997</v>
      </c>
      <c r="H258">
        <v>-9.7000000000000003E-2</v>
      </c>
      <c r="I258" s="36">
        <v>37</v>
      </c>
      <c r="J258" s="51">
        <f t="shared" si="16"/>
        <v>69.183999999999997</v>
      </c>
      <c r="L258" s="52">
        <f t="shared" si="17"/>
        <v>2022.4916666666666</v>
      </c>
      <c r="M258" s="51">
        <f t="shared" ref="M258:M321" si="20">J258-H258</f>
        <v>69.280999999999992</v>
      </c>
      <c r="N258" s="51">
        <f t="shared" si="18"/>
        <v>69.298095703125</v>
      </c>
      <c r="O258" s="45">
        <f t="shared" si="19"/>
        <v>-1.7095703125008299E-2</v>
      </c>
    </row>
    <row r="259" spans="1:15">
      <c r="A259" s="43"/>
      <c r="B259">
        <v>2022</v>
      </c>
      <c r="C259">
        <v>6</v>
      </c>
      <c r="D259">
        <v>29</v>
      </c>
      <c r="E259">
        <v>59759</v>
      </c>
      <c r="F259">
        <v>0.19539999999999999</v>
      </c>
      <c r="G259">
        <v>0.46970000000000001</v>
      </c>
      <c r="H259">
        <v>-9.5729999999999996E-2</v>
      </c>
      <c r="I259" s="36">
        <v>37</v>
      </c>
      <c r="J259" s="51">
        <f t="shared" ref="J259:J322" si="21">I259+32.184</f>
        <v>69.183999999999997</v>
      </c>
      <c r="L259" s="52">
        <f t="shared" ref="L259:L322" si="22">B259+((C259-1) + (D259-1)/30)/12</f>
        <v>2022.4944444444445</v>
      </c>
      <c r="M259" s="51">
        <f t="shared" si="20"/>
        <v>69.279730000000001</v>
      </c>
      <c r="N259" s="51">
        <f t="shared" ref="N259:N322" si="23">$S$43*POWER(E259,5)+ $S$44*POWER(E259,4) + $S$45*POWER(E259,3) + $S$46*POWER(E259,2) + $S$47*E259 +$S$48</f>
        <v>69.296630859375</v>
      </c>
      <c r="O259" s="45">
        <f t="shared" ref="O259:O322" si="24">M259-N259</f>
        <v>-1.69008593749993E-2</v>
      </c>
    </row>
    <row r="260" spans="1:15">
      <c r="A260" s="43"/>
      <c r="B260">
        <v>2022</v>
      </c>
      <c r="C260">
        <v>6</v>
      </c>
      <c r="D260">
        <v>30</v>
      </c>
      <c r="E260">
        <v>59760</v>
      </c>
      <c r="F260">
        <v>0.1973</v>
      </c>
      <c r="G260">
        <v>0.46879999999999999</v>
      </c>
      <c r="H260">
        <v>-9.4420000000000004E-2</v>
      </c>
      <c r="I260" s="36">
        <v>37</v>
      </c>
      <c r="J260" s="51">
        <f t="shared" si="21"/>
        <v>69.183999999999997</v>
      </c>
      <c r="L260" s="52">
        <f t="shared" si="22"/>
        <v>2022.4972222222223</v>
      </c>
      <c r="M260" s="51">
        <f t="shared" si="20"/>
        <v>69.278419999999997</v>
      </c>
      <c r="N260" s="51">
        <f t="shared" si="23"/>
        <v>69.295654296875</v>
      </c>
      <c r="O260" s="45">
        <f t="shared" si="24"/>
        <v>-1.7234296875002997E-2</v>
      </c>
    </row>
    <row r="261" spans="1:15">
      <c r="A261" s="43"/>
      <c r="B261">
        <v>2022</v>
      </c>
      <c r="C261">
        <v>7</v>
      </c>
      <c r="D261">
        <v>1</v>
      </c>
      <c r="E261">
        <v>59761</v>
      </c>
      <c r="F261">
        <v>0.19919999999999999</v>
      </c>
      <c r="G261">
        <v>0.46789999999999998</v>
      </c>
      <c r="H261">
        <v>-9.3119999999999994E-2</v>
      </c>
      <c r="I261" s="36">
        <v>37</v>
      </c>
      <c r="J261" s="51">
        <f t="shared" si="21"/>
        <v>69.183999999999997</v>
      </c>
      <c r="L261" s="52">
        <f t="shared" si="22"/>
        <v>2022.5</v>
      </c>
      <c r="M261" s="51">
        <f t="shared" si="20"/>
        <v>69.277119999999996</v>
      </c>
      <c r="N261" s="51">
        <f t="shared" si="23"/>
        <v>69.296142578125</v>
      </c>
      <c r="O261" s="45">
        <f t="shared" si="24"/>
        <v>-1.902257812500352E-2</v>
      </c>
    </row>
    <row r="262" spans="1:15">
      <c r="A262" s="43"/>
      <c r="B262">
        <v>2022</v>
      </c>
      <c r="C262">
        <v>7</v>
      </c>
      <c r="D262">
        <v>2</v>
      </c>
      <c r="E262">
        <v>59762</v>
      </c>
      <c r="F262">
        <v>0.2011</v>
      </c>
      <c r="G262">
        <v>0.46700000000000003</v>
      </c>
      <c r="H262">
        <v>-9.1920000000000002E-2</v>
      </c>
      <c r="I262" s="36">
        <v>37</v>
      </c>
      <c r="J262" s="51">
        <f t="shared" si="21"/>
        <v>69.183999999999997</v>
      </c>
      <c r="L262" s="52">
        <f t="shared" si="22"/>
        <v>2022.5027777777777</v>
      </c>
      <c r="M262" s="51">
        <f t="shared" si="20"/>
        <v>69.275919999999999</v>
      </c>
      <c r="N262" s="51">
        <f t="shared" si="23"/>
        <v>69.293212890625</v>
      </c>
      <c r="O262" s="45">
        <f t="shared" si="24"/>
        <v>-1.7292890625000723E-2</v>
      </c>
    </row>
    <row r="263" spans="1:15">
      <c r="A263" s="43"/>
      <c r="B263">
        <v>2022</v>
      </c>
      <c r="C263">
        <v>7</v>
      </c>
      <c r="D263">
        <v>3</v>
      </c>
      <c r="E263">
        <v>59763</v>
      </c>
      <c r="F263">
        <v>0.2029</v>
      </c>
      <c r="G263">
        <v>0.46610000000000001</v>
      </c>
      <c r="H263">
        <v>-9.0870000000000006E-2</v>
      </c>
      <c r="I263" s="36">
        <v>37</v>
      </c>
      <c r="J263" s="51">
        <f t="shared" si="21"/>
        <v>69.183999999999997</v>
      </c>
      <c r="L263" s="52">
        <f t="shared" si="22"/>
        <v>2022.5055555555555</v>
      </c>
      <c r="M263" s="51">
        <f t="shared" si="20"/>
        <v>69.274869999999993</v>
      </c>
      <c r="N263" s="51">
        <f t="shared" si="23"/>
        <v>69.293212890625</v>
      </c>
      <c r="O263" s="45">
        <f t="shared" si="24"/>
        <v>-1.8342890625007158E-2</v>
      </c>
    </row>
    <row r="264" spans="1:15">
      <c r="A264" s="43"/>
      <c r="B264">
        <v>2022</v>
      </c>
      <c r="C264">
        <v>7</v>
      </c>
      <c r="D264">
        <v>4</v>
      </c>
      <c r="E264">
        <v>59764</v>
      </c>
      <c r="F264">
        <v>0.20480000000000001</v>
      </c>
      <c r="G264">
        <v>0.46510000000000001</v>
      </c>
      <c r="H264">
        <v>-9.0020000000000003E-2</v>
      </c>
      <c r="I264" s="36">
        <v>37</v>
      </c>
      <c r="J264" s="51">
        <f t="shared" si="21"/>
        <v>69.183999999999997</v>
      </c>
      <c r="L264" s="52">
        <f t="shared" si="22"/>
        <v>2022.5083333333334</v>
      </c>
      <c r="M264" s="51">
        <f t="shared" si="20"/>
        <v>69.274019999999993</v>
      </c>
      <c r="N264" s="51">
        <f t="shared" si="23"/>
        <v>69.292236328125</v>
      </c>
      <c r="O264" s="45">
        <f t="shared" si="24"/>
        <v>-1.8216328125006953E-2</v>
      </c>
    </row>
    <row r="265" spans="1:15">
      <c r="A265" s="43"/>
      <c r="B265">
        <v>2022</v>
      </c>
      <c r="C265">
        <v>7</v>
      </c>
      <c r="D265">
        <v>5</v>
      </c>
      <c r="E265">
        <v>59765</v>
      </c>
      <c r="F265">
        <v>0.20660000000000001</v>
      </c>
      <c r="G265">
        <v>0.46410000000000001</v>
      </c>
      <c r="H265">
        <v>-8.9319999999999997E-2</v>
      </c>
      <c r="I265" s="36">
        <v>37</v>
      </c>
      <c r="J265" s="51">
        <f t="shared" si="21"/>
        <v>69.183999999999997</v>
      </c>
      <c r="L265" s="52">
        <f t="shared" si="22"/>
        <v>2022.5111111111112</v>
      </c>
      <c r="M265" s="51">
        <f t="shared" si="20"/>
        <v>69.273319999999998</v>
      </c>
      <c r="N265" s="51">
        <f t="shared" si="23"/>
        <v>69.291748046875</v>
      </c>
      <c r="O265" s="45">
        <f t="shared" si="24"/>
        <v>-1.8428046875001769E-2</v>
      </c>
    </row>
    <row r="266" spans="1:15">
      <c r="A266" s="43"/>
      <c r="B266">
        <v>2022</v>
      </c>
      <c r="C266">
        <v>7</v>
      </c>
      <c r="D266">
        <v>6</v>
      </c>
      <c r="E266">
        <v>59766</v>
      </c>
      <c r="F266">
        <v>0.2084</v>
      </c>
      <c r="G266">
        <v>0.46310000000000001</v>
      </c>
      <c r="H266">
        <v>-8.8739999999999999E-2</v>
      </c>
      <c r="I266" s="36">
        <v>37</v>
      </c>
      <c r="J266" s="51">
        <f t="shared" si="21"/>
        <v>69.183999999999997</v>
      </c>
      <c r="L266" s="52">
        <f t="shared" si="22"/>
        <v>2022.5138888888889</v>
      </c>
      <c r="M266" s="51">
        <f t="shared" si="20"/>
        <v>69.272739999999999</v>
      </c>
      <c r="N266" s="51">
        <f t="shared" si="23"/>
        <v>69.290771484375</v>
      </c>
      <c r="O266" s="45">
        <f t="shared" si="24"/>
        <v>-1.8031484375001128E-2</v>
      </c>
    </row>
    <row r="267" spans="1:15">
      <c r="A267" s="43"/>
      <c r="B267">
        <v>2022</v>
      </c>
      <c r="C267">
        <v>7</v>
      </c>
      <c r="D267">
        <v>7</v>
      </c>
      <c r="E267">
        <v>59767</v>
      </c>
      <c r="F267">
        <v>0.2102</v>
      </c>
      <c r="G267">
        <v>0.46200000000000002</v>
      </c>
      <c r="H267">
        <v>-8.8270000000000001E-2</v>
      </c>
      <c r="I267" s="36">
        <v>37</v>
      </c>
      <c r="J267" s="51">
        <f t="shared" si="21"/>
        <v>69.183999999999997</v>
      </c>
      <c r="L267" s="52">
        <f t="shared" si="22"/>
        <v>2022.5166666666667</v>
      </c>
      <c r="M267" s="51">
        <f t="shared" si="20"/>
        <v>69.272269999999992</v>
      </c>
      <c r="N267" s="51">
        <f t="shared" si="23"/>
        <v>69.288818359375</v>
      </c>
      <c r="O267" s="45">
        <f t="shared" si="24"/>
        <v>-1.6548359375008204E-2</v>
      </c>
    </row>
    <row r="268" spans="1:15">
      <c r="A268" s="43"/>
      <c r="B268">
        <v>2022</v>
      </c>
      <c r="C268">
        <v>7</v>
      </c>
      <c r="D268">
        <v>8</v>
      </c>
      <c r="E268">
        <v>59768</v>
      </c>
      <c r="F268">
        <v>0.21199999999999999</v>
      </c>
      <c r="G268">
        <v>0.46089999999999998</v>
      </c>
      <c r="H268">
        <v>-8.7809999999999999E-2</v>
      </c>
      <c r="I268" s="36">
        <v>37</v>
      </c>
      <c r="J268" s="51">
        <f t="shared" si="21"/>
        <v>69.183999999999997</v>
      </c>
      <c r="L268" s="52">
        <f t="shared" si="22"/>
        <v>2022.5194444444444</v>
      </c>
      <c r="M268" s="51">
        <f t="shared" si="20"/>
        <v>69.271810000000002</v>
      </c>
      <c r="N268" s="51">
        <f t="shared" si="23"/>
        <v>69.288818359375</v>
      </c>
      <c r="O268" s="45">
        <f t="shared" si="24"/>
        <v>-1.7008359374997895E-2</v>
      </c>
    </row>
    <row r="269" spans="1:15">
      <c r="A269" s="43"/>
      <c r="B269">
        <v>2022</v>
      </c>
      <c r="C269">
        <v>7</v>
      </c>
      <c r="D269">
        <v>9</v>
      </c>
      <c r="E269">
        <v>59769</v>
      </c>
      <c r="F269">
        <v>0.2137</v>
      </c>
      <c r="G269">
        <v>0.45979999999999999</v>
      </c>
      <c r="H269">
        <v>-8.7279999999999996E-2</v>
      </c>
      <c r="I269" s="36">
        <v>37</v>
      </c>
      <c r="J269" s="51">
        <f t="shared" si="21"/>
        <v>69.183999999999997</v>
      </c>
      <c r="L269" s="52">
        <f t="shared" si="22"/>
        <v>2022.5222222222221</v>
      </c>
      <c r="M269" s="51">
        <f t="shared" si="20"/>
        <v>69.271280000000004</v>
      </c>
      <c r="N269" s="51">
        <f t="shared" si="23"/>
        <v>69.287353515625</v>
      </c>
      <c r="O269" s="45">
        <f t="shared" si="24"/>
        <v>-1.6073515624995593E-2</v>
      </c>
    </row>
    <row r="270" spans="1:15">
      <c r="A270" s="43"/>
      <c r="B270">
        <v>2022</v>
      </c>
      <c r="C270">
        <v>7</v>
      </c>
      <c r="D270">
        <v>10</v>
      </c>
      <c r="E270">
        <v>59770</v>
      </c>
      <c r="F270">
        <v>0.2155</v>
      </c>
      <c r="G270">
        <v>0.4587</v>
      </c>
      <c r="H270">
        <v>-8.659E-2</v>
      </c>
      <c r="I270" s="36">
        <v>37</v>
      </c>
      <c r="J270" s="51">
        <f t="shared" si="21"/>
        <v>69.183999999999997</v>
      </c>
      <c r="L270" s="52">
        <f t="shared" si="22"/>
        <v>2022.5250000000001</v>
      </c>
      <c r="M270" s="51">
        <f t="shared" si="20"/>
        <v>69.270589999999999</v>
      </c>
      <c r="N270" s="51">
        <f t="shared" si="23"/>
        <v>69.285888671875</v>
      </c>
      <c r="O270" s="45">
        <f t="shared" si="24"/>
        <v>-1.5298671875001446E-2</v>
      </c>
    </row>
    <row r="271" spans="1:15">
      <c r="A271" s="43"/>
      <c r="B271">
        <v>2022</v>
      </c>
      <c r="C271">
        <v>7</v>
      </c>
      <c r="D271">
        <v>11</v>
      </c>
      <c r="E271">
        <v>59771</v>
      </c>
      <c r="F271">
        <v>0.2172</v>
      </c>
      <c r="G271">
        <v>0.45760000000000001</v>
      </c>
      <c r="H271">
        <v>-8.566E-2</v>
      </c>
      <c r="I271" s="36">
        <v>37</v>
      </c>
      <c r="J271" s="51">
        <f t="shared" si="21"/>
        <v>69.183999999999997</v>
      </c>
      <c r="L271" s="52">
        <f t="shared" si="22"/>
        <v>2022.5277777777778</v>
      </c>
      <c r="M271" s="51">
        <f t="shared" si="20"/>
        <v>69.269660000000002</v>
      </c>
      <c r="N271" s="51">
        <f t="shared" si="23"/>
        <v>69.285400390625</v>
      </c>
      <c r="O271" s="45">
        <f t="shared" si="24"/>
        <v>-1.5740390624998213E-2</v>
      </c>
    </row>
    <row r="272" spans="1:15">
      <c r="A272" s="43"/>
      <c r="B272">
        <v>2022</v>
      </c>
      <c r="C272">
        <v>7</v>
      </c>
      <c r="D272">
        <v>12</v>
      </c>
      <c r="E272">
        <v>59772</v>
      </c>
      <c r="F272">
        <v>0.21890000000000001</v>
      </c>
      <c r="G272">
        <v>0.45639999999999997</v>
      </c>
      <c r="H272">
        <v>-8.4459999999999993E-2</v>
      </c>
      <c r="I272" s="36">
        <v>37</v>
      </c>
      <c r="J272" s="51">
        <f t="shared" si="21"/>
        <v>69.183999999999997</v>
      </c>
      <c r="L272" s="52">
        <f t="shared" si="22"/>
        <v>2022.5305555555556</v>
      </c>
      <c r="M272" s="51">
        <f t="shared" si="20"/>
        <v>69.268460000000005</v>
      </c>
      <c r="N272" s="51">
        <f t="shared" si="23"/>
        <v>69.284423828125</v>
      </c>
      <c r="O272" s="45">
        <f t="shared" si="24"/>
        <v>-1.5963828124995416E-2</v>
      </c>
    </row>
    <row r="273" spans="1:15">
      <c r="A273" s="43"/>
      <c r="B273">
        <v>2022</v>
      </c>
      <c r="C273">
        <v>7</v>
      </c>
      <c r="D273">
        <v>13</v>
      </c>
      <c r="E273">
        <v>59773</v>
      </c>
      <c r="F273">
        <v>0.2205</v>
      </c>
      <c r="G273">
        <v>0.45519999999999999</v>
      </c>
      <c r="H273">
        <v>-8.3080000000000001E-2</v>
      </c>
      <c r="I273" s="36">
        <v>37</v>
      </c>
      <c r="J273" s="51">
        <f t="shared" si="21"/>
        <v>69.183999999999997</v>
      </c>
      <c r="L273" s="52">
        <f t="shared" si="22"/>
        <v>2022.5333333333333</v>
      </c>
      <c r="M273" s="51">
        <f t="shared" si="20"/>
        <v>69.267079999999993</v>
      </c>
      <c r="N273" s="51">
        <f t="shared" si="23"/>
        <v>69.282958984375</v>
      </c>
      <c r="O273" s="45">
        <f t="shared" si="24"/>
        <v>-1.5878984375007121E-2</v>
      </c>
    </row>
    <row r="274" spans="1:15">
      <c r="A274" s="43"/>
      <c r="B274">
        <v>2022</v>
      </c>
      <c r="C274">
        <v>7</v>
      </c>
      <c r="D274">
        <v>14</v>
      </c>
      <c r="E274">
        <v>59774</v>
      </c>
      <c r="F274">
        <v>0.22220000000000001</v>
      </c>
      <c r="G274">
        <v>0.45390000000000003</v>
      </c>
      <c r="H274">
        <v>-8.1610000000000002E-2</v>
      </c>
      <c r="I274" s="36">
        <v>37</v>
      </c>
      <c r="J274" s="51">
        <f t="shared" si="21"/>
        <v>69.183999999999997</v>
      </c>
      <c r="L274" s="52">
        <f t="shared" si="22"/>
        <v>2022.536111111111</v>
      </c>
      <c r="M274" s="51">
        <f t="shared" si="20"/>
        <v>69.265609999999995</v>
      </c>
      <c r="N274" s="51">
        <f t="shared" si="23"/>
        <v>69.281494140625</v>
      </c>
      <c r="O274" s="45">
        <f t="shared" si="24"/>
        <v>-1.5884140625004761E-2</v>
      </c>
    </row>
    <row r="275" spans="1:15">
      <c r="A275" s="43"/>
      <c r="B275">
        <v>2022</v>
      </c>
      <c r="C275">
        <v>7</v>
      </c>
      <c r="D275">
        <v>15</v>
      </c>
      <c r="E275">
        <v>59775</v>
      </c>
      <c r="F275">
        <v>0.2238</v>
      </c>
      <c r="G275">
        <v>0.45269999999999999</v>
      </c>
      <c r="H275">
        <v>-8.0299999999999996E-2</v>
      </c>
      <c r="I275" s="36">
        <v>37</v>
      </c>
      <c r="J275" s="51">
        <f t="shared" si="21"/>
        <v>69.183999999999997</v>
      </c>
      <c r="L275" s="52">
        <f t="shared" si="22"/>
        <v>2022.5388888888888</v>
      </c>
      <c r="M275" s="51">
        <f t="shared" si="20"/>
        <v>69.264299999999992</v>
      </c>
      <c r="N275" s="51">
        <f t="shared" si="23"/>
        <v>69.281005859375</v>
      </c>
      <c r="O275" s="45">
        <f t="shared" si="24"/>
        <v>-1.6705859375008458E-2</v>
      </c>
    </row>
    <row r="276" spans="1:15">
      <c r="A276" s="43"/>
      <c r="B276">
        <v>2022</v>
      </c>
      <c r="C276">
        <v>7</v>
      </c>
      <c r="D276">
        <v>16</v>
      </c>
      <c r="E276">
        <v>59776</v>
      </c>
      <c r="F276">
        <v>0.22539999999999999</v>
      </c>
      <c r="G276">
        <v>0.45140000000000002</v>
      </c>
      <c r="H276">
        <v>-7.9250000000000001E-2</v>
      </c>
      <c r="I276" s="36">
        <v>37</v>
      </c>
      <c r="J276" s="51">
        <f t="shared" si="21"/>
        <v>69.183999999999997</v>
      </c>
      <c r="L276" s="52">
        <f t="shared" si="22"/>
        <v>2022.5416666666667</v>
      </c>
      <c r="M276" s="51">
        <f t="shared" si="20"/>
        <v>69.263249999999999</v>
      </c>
      <c r="N276" s="51">
        <f t="shared" si="23"/>
        <v>69.279052734375</v>
      </c>
      <c r="O276" s="45">
        <f t="shared" si="24"/>
        <v>-1.5802734375000682E-2</v>
      </c>
    </row>
    <row r="277" spans="1:15">
      <c r="A277" s="43"/>
      <c r="B277">
        <v>2022</v>
      </c>
      <c r="C277">
        <v>7</v>
      </c>
      <c r="D277">
        <v>17</v>
      </c>
      <c r="E277">
        <v>59777</v>
      </c>
      <c r="F277">
        <v>0.22700000000000001</v>
      </c>
      <c r="G277">
        <v>0.4501</v>
      </c>
      <c r="H277">
        <v>-7.8320000000000001E-2</v>
      </c>
      <c r="I277" s="36">
        <v>37</v>
      </c>
      <c r="J277" s="51">
        <f t="shared" si="21"/>
        <v>69.183999999999997</v>
      </c>
      <c r="L277" s="52">
        <f t="shared" si="22"/>
        <v>2022.5444444444445</v>
      </c>
      <c r="M277" s="51">
        <f t="shared" si="20"/>
        <v>69.262320000000003</v>
      </c>
      <c r="N277" s="51">
        <f t="shared" si="23"/>
        <v>69.278076171875</v>
      </c>
      <c r="O277" s="45">
        <f t="shared" si="24"/>
        <v>-1.5756171874997449E-2</v>
      </c>
    </row>
    <row r="278" spans="1:15">
      <c r="A278" s="43"/>
      <c r="B278">
        <v>2022</v>
      </c>
      <c r="C278">
        <v>7</v>
      </c>
      <c r="D278">
        <v>18</v>
      </c>
      <c r="E278">
        <v>59778</v>
      </c>
      <c r="F278">
        <v>0.22850000000000001</v>
      </c>
      <c r="G278">
        <v>0.44879999999999998</v>
      </c>
      <c r="H278">
        <v>-7.7469999999999997E-2</v>
      </c>
      <c r="I278" s="36">
        <v>37</v>
      </c>
      <c r="J278" s="51">
        <f t="shared" si="21"/>
        <v>69.183999999999997</v>
      </c>
      <c r="L278" s="52">
        <f t="shared" si="22"/>
        <v>2022.5472222222222</v>
      </c>
      <c r="M278" s="51">
        <f t="shared" si="20"/>
        <v>69.261470000000003</v>
      </c>
      <c r="N278" s="51">
        <f t="shared" si="23"/>
        <v>69.278076171875</v>
      </c>
      <c r="O278" s="45">
        <f t="shared" si="24"/>
        <v>-1.6606171874997244E-2</v>
      </c>
    </row>
    <row r="279" spans="1:15">
      <c r="A279" s="43"/>
      <c r="B279">
        <v>2022</v>
      </c>
      <c r="C279">
        <v>7</v>
      </c>
      <c r="D279">
        <v>19</v>
      </c>
      <c r="E279">
        <v>59779</v>
      </c>
      <c r="F279">
        <v>0.2301</v>
      </c>
      <c r="G279">
        <v>0.44740000000000002</v>
      </c>
      <c r="H279">
        <v>-7.6719999999999997E-2</v>
      </c>
      <c r="I279" s="36">
        <v>37</v>
      </c>
      <c r="J279" s="51">
        <f t="shared" si="21"/>
        <v>69.183999999999997</v>
      </c>
      <c r="L279" s="52">
        <f t="shared" si="22"/>
        <v>2022.55</v>
      </c>
      <c r="M279" s="51">
        <f t="shared" si="20"/>
        <v>69.260719999999992</v>
      </c>
      <c r="N279" s="51">
        <f t="shared" si="23"/>
        <v>69.275634765625</v>
      </c>
      <c r="O279" s="45">
        <f t="shared" si="24"/>
        <v>-1.4914765625007931E-2</v>
      </c>
    </row>
    <row r="280" spans="1:15">
      <c r="A280" s="43"/>
      <c r="B280">
        <v>2022</v>
      </c>
      <c r="C280">
        <v>7</v>
      </c>
      <c r="D280">
        <v>20</v>
      </c>
      <c r="E280">
        <v>59780</v>
      </c>
      <c r="F280">
        <v>0.2316</v>
      </c>
      <c r="G280">
        <v>0.4461</v>
      </c>
      <c r="H280">
        <v>-7.5920000000000001E-2</v>
      </c>
      <c r="I280" s="36">
        <v>37</v>
      </c>
      <c r="J280" s="51">
        <f t="shared" si="21"/>
        <v>69.183999999999997</v>
      </c>
      <c r="L280" s="52">
        <f t="shared" si="22"/>
        <v>2022.5527777777777</v>
      </c>
      <c r="M280" s="51">
        <f t="shared" si="20"/>
        <v>69.259919999999994</v>
      </c>
      <c r="N280" s="51">
        <f t="shared" si="23"/>
        <v>69.275634765625</v>
      </c>
      <c r="O280" s="45">
        <f t="shared" si="24"/>
        <v>-1.5714765625006066E-2</v>
      </c>
    </row>
    <row r="281" spans="1:15">
      <c r="A281" s="43"/>
      <c r="B281">
        <v>2022</v>
      </c>
      <c r="C281">
        <v>7</v>
      </c>
      <c r="D281">
        <v>21</v>
      </c>
      <c r="E281">
        <v>59781</v>
      </c>
      <c r="F281">
        <v>0.23300000000000001</v>
      </c>
      <c r="G281">
        <v>0.44469999999999998</v>
      </c>
      <c r="H281">
        <v>-7.4999999999999997E-2</v>
      </c>
      <c r="I281" s="36">
        <v>37</v>
      </c>
      <c r="J281" s="51">
        <f t="shared" si="21"/>
        <v>69.183999999999997</v>
      </c>
      <c r="L281" s="52">
        <f t="shared" si="22"/>
        <v>2022.5555555555557</v>
      </c>
      <c r="M281" s="51">
        <f t="shared" si="20"/>
        <v>69.259</v>
      </c>
      <c r="N281" s="51">
        <f t="shared" si="23"/>
        <v>69.273193359375</v>
      </c>
      <c r="O281" s="45">
        <f t="shared" si="24"/>
        <v>-1.4193359374999659E-2</v>
      </c>
    </row>
    <row r="282" spans="1:15">
      <c r="A282" s="43"/>
      <c r="B282">
        <v>2022</v>
      </c>
      <c r="C282">
        <v>7</v>
      </c>
      <c r="D282">
        <v>22</v>
      </c>
      <c r="E282">
        <v>59782</v>
      </c>
      <c r="F282">
        <v>0.23449999999999999</v>
      </c>
      <c r="G282">
        <v>0.44330000000000003</v>
      </c>
      <c r="H282">
        <v>-7.3910000000000003E-2</v>
      </c>
      <c r="I282" s="36">
        <v>37</v>
      </c>
      <c r="J282" s="51">
        <f t="shared" si="21"/>
        <v>69.183999999999997</v>
      </c>
      <c r="L282" s="52">
        <f t="shared" si="22"/>
        <v>2022.5583333333334</v>
      </c>
      <c r="M282" s="51">
        <f t="shared" si="20"/>
        <v>69.257909999999995</v>
      </c>
      <c r="N282" s="51">
        <f t="shared" si="23"/>
        <v>69.273193359375</v>
      </c>
      <c r="O282" s="45">
        <f t="shared" si="24"/>
        <v>-1.5283359375004579E-2</v>
      </c>
    </row>
    <row r="283" spans="1:15">
      <c r="A283" s="43"/>
      <c r="B283">
        <v>2022</v>
      </c>
      <c r="C283">
        <v>7</v>
      </c>
      <c r="D283">
        <v>23</v>
      </c>
      <c r="E283">
        <v>59783</v>
      </c>
      <c r="F283">
        <v>0.2359</v>
      </c>
      <c r="G283">
        <v>0.44180000000000003</v>
      </c>
      <c r="H283">
        <v>-7.2529999999999997E-2</v>
      </c>
      <c r="I283" s="36">
        <v>37</v>
      </c>
      <c r="J283" s="51">
        <f t="shared" si="21"/>
        <v>69.183999999999997</v>
      </c>
      <c r="L283" s="52">
        <f t="shared" si="22"/>
        <v>2022.5611111111111</v>
      </c>
      <c r="M283" s="51">
        <f t="shared" si="20"/>
        <v>69.256529999999998</v>
      </c>
      <c r="N283" s="51">
        <f t="shared" si="23"/>
        <v>69.271240234375</v>
      </c>
      <c r="O283" s="45">
        <f t="shared" si="24"/>
        <v>-1.4710234375002074E-2</v>
      </c>
    </row>
    <row r="284" spans="1:15">
      <c r="A284" s="43"/>
      <c r="B284">
        <v>2022</v>
      </c>
      <c r="C284">
        <v>7</v>
      </c>
      <c r="D284">
        <v>24</v>
      </c>
      <c r="E284">
        <v>59784</v>
      </c>
      <c r="F284">
        <v>0.23730000000000001</v>
      </c>
      <c r="G284">
        <v>0.44040000000000001</v>
      </c>
      <c r="H284">
        <v>-7.0970000000000005E-2</v>
      </c>
      <c r="I284" s="36">
        <v>37</v>
      </c>
      <c r="J284" s="51">
        <f t="shared" si="21"/>
        <v>69.183999999999997</v>
      </c>
      <c r="L284" s="52">
        <f t="shared" si="22"/>
        <v>2022.5638888888889</v>
      </c>
      <c r="M284" s="51">
        <f t="shared" si="20"/>
        <v>69.25497</v>
      </c>
      <c r="N284" s="51">
        <f t="shared" si="23"/>
        <v>69.270751953125</v>
      </c>
      <c r="O284" s="45">
        <f t="shared" si="24"/>
        <v>-1.5781953124999859E-2</v>
      </c>
    </row>
    <row r="285" spans="1:15">
      <c r="A285" s="43"/>
      <c r="B285">
        <v>2022</v>
      </c>
      <c r="C285">
        <v>7</v>
      </c>
      <c r="D285">
        <v>25</v>
      </c>
      <c r="E285">
        <v>59785</v>
      </c>
      <c r="F285">
        <v>0.2387</v>
      </c>
      <c r="G285">
        <v>0.43890000000000001</v>
      </c>
      <c r="H285">
        <v>-6.923E-2</v>
      </c>
      <c r="I285" s="36">
        <v>37</v>
      </c>
      <c r="J285" s="51">
        <f t="shared" si="21"/>
        <v>69.183999999999997</v>
      </c>
      <c r="L285" s="52">
        <f t="shared" si="22"/>
        <v>2022.5666666666666</v>
      </c>
      <c r="M285" s="51">
        <f t="shared" si="20"/>
        <v>69.253230000000002</v>
      </c>
      <c r="N285" s="51">
        <f t="shared" si="23"/>
        <v>69.269775390625</v>
      </c>
      <c r="O285" s="45">
        <f t="shared" si="24"/>
        <v>-1.6545390624997935E-2</v>
      </c>
    </row>
    <row r="286" spans="1:15">
      <c r="A286" s="43"/>
      <c r="B286">
        <v>2022</v>
      </c>
      <c r="C286">
        <v>7</v>
      </c>
      <c r="D286">
        <v>26</v>
      </c>
      <c r="E286">
        <v>59786</v>
      </c>
      <c r="F286">
        <v>0.24</v>
      </c>
      <c r="G286">
        <v>0.43740000000000001</v>
      </c>
      <c r="H286">
        <v>-6.7369999999999999E-2</v>
      </c>
      <c r="I286" s="36">
        <v>37</v>
      </c>
      <c r="J286" s="51">
        <f t="shared" si="21"/>
        <v>69.183999999999997</v>
      </c>
      <c r="L286" s="52">
        <f t="shared" si="22"/>
        <v>2022.5694444444443</v>
      </c>
      <c r="M286" s="51">
        <f t="shared" si="20"/>
        <v>69.251369999999994</v>
      </c>
      <c r="N286" s="51">
        <f t="shared" si="23"/>
        <v>69.268310546875</v>
      </c>
      <c r="O286" s="45">
        <f t="shared" si="24"/>
        <v>-1.694054687500568E-2</v>
      </c>
    </row>
    <row r="287" spans="1:15">
      <c r="A287" s="43"/>
      <c r="B287">
        <v>2022</v>
      </c>
      <c r="C287">
        <v>7</v>
      </c>
      <c r="D287">
        <v>27</v>
      </c>
      <c r="E287">
        <v>59787</v>
      </c>
      <c r="F287">
        <v>0.2414</v>
      </c>
      <c r="G287">
        <v>0.43590000000000001</v>
      </c>
      <c r="H287">
        <v>-6.5500000000000003E-2</v>
      </c>
      <c r="I287" s="36">
        <v>37</v>
      </c>
      <c r="J287" s="51">
        <f t="shared" si="21"/>
        <v>69.183999999999997</v>
      </c>
      <c r="L287" s="52">
        <f t="shared" si="22"/>
        <v>2022.5722222222223</v>
      </c>
      <c r="M287" s="51">
        <f t="shared" si="20"/>
        <v>69.249499999999998</v>
      </c>
      <c r="N287" s="51">
        <f t="shared" si="23"/>
        <v>69.267333984375</v>
      </c>
      <c r="O287" s="45">
        <f t="shared" si="24"/>
        <v>-1.7833984375002387E-2</v>
      </c>
    </row>
    <row r="288" spans="1:15">
      <c r="A288" s="43"/>
      <c r="B288">
        <v>2022</v>
      </c>
      <c r="C288">
        <v>7</v>
      </c>
      <c r="D288">
        <v>28</v>
      </c>
      <c r="E288">
        <v>59788</v>
      </c>
      <c r="F288">
        <v>0.24260000000000001</v>
      </c>
      <c r="G288">
        <v>0.43430000000000002</v>
      </c>
      <c r="H288">
        <v>-6.3670000000000004E-2</v>
      </c>
      <c r="I288" s="36">
        <v>37</v>
      </c>
      <c r="J288" s="51">
        <f t="shared" si="21"/>
        <v>69.183999999999997</v>
      </c>
      <c r="L288" s="52">
        <f t="shared" si="22"/>
        <v>2022.575</v>
      </c>
      <c r="M288" s="51">
        <f t="shared" si="20"/>
        <v>69.247669999999999</v>
      </c>
      <c r="N288" s="51">
        <f t="shared" si="23"/>
        <v>69.265869140625</v>
      </c>
      <c r="O288" s="45">
        <f t="shared" si="24"/>
        <v>-1.8199140625000609E-2</v>
      </c>
    </row>
    <row r="289" spans="1:15">
      <c r="A289" s="43"/>
      <c r="B289">
        <v>2022</v>
      </c>
      <c r="C289">
        <v>7</v>
      </c>
      <c r="D289">
        <v>29</v>
      </c>
      <c r="E289">
        <v>59789</v>
      </c>
      <c r="F289">
        <v>0.24390000000000001</v>
      </c>
      <c r="G289">
        <v>0.43280000000000002</v>
      </c>
      <c r="H289">
        <v>-6.1929999999999999E-2</v>
      </c>
      <c r="I289" s="36">
        <v>37</v>
      </c>
      <c r="J289" s="51">
        <f t="shared" si="21"/>
        <v>69.183999999999997</v>
      </c>
      <c r="L289" s="52">
        <f t="shared" si="22"/>
        <v>2022.5777777777778</v>
      </c>
      <c r="M289" s="51">
        <f t="shared" si="20"/>
        <v>69.245930000000001</v>
      </c>
      <c r="N289" s="51">
        <f t="shared" si="23"/>
        <v>69.263916015625</v>
      </c>
      <c r="O289" s="45">
        <f t="shared" si="24"/>
        <v>-1.7986015624998686E-2</v>
      </c>
    </row>
    <row r="290" spans="1:15">
      <c r="A290" s="43"/>
      <c r="B290">
        <v>2022</v>
      </c>
      <c r="C290">
        <v>7</v>
      </c>
      <c r="D290">
        <v>30</v>
      </c>
      <c r="E290">
        <v>59790</v>
      </c>
      <c r="F290">
        <v>0.24510000000000001</v>
      </c>
      <c r="G290">
        <v>0.43120000000000003</v>
      </c>
      <c r="H290">
        <v>-6.0490000000000002E-2</v>
      </c>
      <c r="I290" s="36">
        <v>37</v>
      </c>
      <c r="J290" s="51">
        <f t="shared" si="21"/>
        <v>69.183999999999997</v>
      </c>
      <c r="L290" s="52">
        <f t="shared" si="22"/>
        <v>2022.5805555555555</v>
      </c>
      <c r="M290" s="51">
        <f t="shared" si="20"/>
        <v>69.244489999999999</v>
      </c>
      <c r="N290" s="51">
        <f t="shared" si="23"/>
        <v>69.262939453125</v>
      </c>
      <c r="O290" s="45">
        <f t="shared" si="24"/>
        <v>-1.8449453125001014E-2</v>
      </c>
    </row>
    <row r="291" spans="1:15">
      <c r="A291" s="43"/>
      <c r="B291">
        <v>2022</v>
      </c>
      <c r="C291">
        <v>7</v>
      </c>
      <c r="D291">
        <v>31</v>
      </c>
      <c r="E291">
        <v>59791</v>
      </c>
      <c r="F291">
        <v>0.24629999999999999</v>
      </c>
      <c r="G291">
        <v>0.42959999999999998</v>
      </c>
      <c r="H291">
        <v>-5.9240000000000001E-2</v>
      </c>
      <c r="I291" s="36">
        <v>37</v>
      </c>
      <c r="J291" s="51">
        <f t="shared" si="21"/>
        <v>69.183999999999997</v>
      </c>
      <c r="L291" s="52">
        <f t="shared" si="22"/>
        <v>2022.5833333333333</v>
      </c>
      <c r="M291" s="51">
        <f t="shared" si="20"/>
        <v>69.24324</v>
      </c>
      <c r="N291" s="51">
        <f t="shared" si="23"/>
        <v>69.261474609375</v>
      </c>
      <c r="O291" s="45">
        <f t="shared" si="24"/>
        <v>-1.8234609374999877E-2</v>
      </c>
    </row>
    <row r="292" spans="1:15">
      <c r="A292" s="43"/>
      <c r="B292">
        <v>2022</v>
      </c>
      <c r="C292">
        <v>8</v>
      </c>
      <c r="D292">
        <v>1</v>
      </c>
      <c r="E292">
        <v>59792</v>
      </c>
      <c r="F292">
        <v>0.2475</v>
      </c>
      <c r="G292">
        <v>0.42799999999999999</v>
      </c>
      <c r="H292">
        <v>-5.8209999999999998E-2</v>
      </c>
      <c r="I292" s="36">
        <v>37</v>
      </c>
      <c r="J292" s="51">
        <f t="shared" si="21"/>
        <v>69.183999999999997</v>
      </c>
      <c r="L292" s="52">
        <f t="shared" si="22"/>
        <v>2022.5833333333333</v>
      </c>
      <c r="M292" s="51">
        <f t="shared" si="20"/>
        <v>69.24221</v>
      </c>
      <c r="N292" s="51">
        <f t="shared" si="23"/>
        <v>69.260498046875</v>
      </c>
      <c r="O292" s="45">
        <f t="shared" si="24"/>
        <v>-1.8288046874999964E-2</v>
      </c>
    </row>
    <row r="293" spans="1:15">
      <c r="A293" s="43"/>
      <c r="B293">
        <v>2022</v>
      </c>
      <c r="C293">
        <v>8</v>
      </c>
      <c r="D293">
        <v>2</v>
      </c>
      <c r="E293">
        <v>59793</v>
      </c>
      <c r="F293">
        <v>0.24859999999999999</v>
      </c>
      <c r="G293">
        <v>0.4264</v>
      </c>
      <c r="H293">
        <v>-5.7349999999999998E-2</v>
      </c>
      <c r="I293" s="36">
        <v>37</v>
      </c>
      <c r="J293" s="51">
        <f t="shared" si="21"/>
        <v>69.183999999999997</v>
      </c>
      <c r="L293" s="52">
        <f t="shared" si="22"/>
        <v>2022.5861111111112</v>
      </c>
      <c r="M293" s="51">
        <f t="shared" si="20"/>
        <v>69.241349999999997</v>
      </c>
      <c r="N293" s="51">
        <f t="shared" si="23"/>
        <v>69.258544921875</v>
      </c>
      <c r="O293" s="45">
        <f t="shared" si="24"/>
        <v>-1.7194921875002933E-2</v>
      </c>
    </row>
    <row r="294" spans="1:15">
      <c r="A294" s="43"/>
      <c r="B294">
        <v>2022</v>
      </c>
      <c r="C294">
        <v>8</v>
      </c>
      <c r="D294">
        <v>3</v>
      </c>
      <c r="E294">
        <v>59794</v>
      </c>
      <c r="F294">
        <v>0.24979999999999999</v>
      </c>
      <c r="G294">
        <v>0.42470000000000002</v>
      </c>
      <c r="H294">
        <v>-5.6550000000000003E-2</v>
      </c>
      <c r="I294" s="36">
        <v>37</v>
      </c>
      <c r="J294" s="51">
        <f t="shared" si="21"/>
        <v>69.183999999999997</v>
      </c>
      <c r="L294" s="52">
        <f t="shared" si="22"/>
        <v>2022.588888888889</v>
      </c>
      <c r="M294" s="51">
        <f t="shared" si="20"/>
        <v>69.240549999999999</v>
      </c>
      <c r="N294" s="51">
        <f t="shared" si="23"/>
        <v>69.258544921875</v>
      </c>
      <c r="O294" s="45">
        <f t="shared" si="24"/>
        <v>-1.7994921875001069E-2</v>
      </c>
    </row>
    <row r="295" spans="1:15">
      <c r="A295" s="43"/>
      <c r="B295">
        <v>2022</v>
      </c>
      <c r="C295">
        <v>8</v>
      </c>
      <c r="D295">
        <v>4</v>
      </c>
      <c r="E295">
        <v>59795</v>
      </c>
      <c r="F295">
        <v>0.25080000000000002</v>
      </c>
      <c r="G295">
        <v>0.42309999999999998</v>
      </c>
      <c r="H295">
        <v>-5.5759999999999997E-2</v>
      </c>
      <c r="I295" s="36">
        <v>37</v>
      </c>
      <c r="J295" s="51">
        <f t="shared" si="21"/>
        <v>69.183999999999997</v>
      </c>
      <c r="L295" s="52">
        <f t="shared" si="22"/>
        <v>2022.5916666666667</v>
      </c>
      <c r="M295" s="51">
        <f t="shared" si="20"/>
        <v>69.239760000000004</v>
      </c>
      <c r="N295" s="51">
        <f t="shared" si="23"/>
        <v>69.256591796875</v>
      </c>
      <c r="O295" s="45">
        <f t="shared" si="24"/>
        <v>-1.683179687499603E-2</v>
      </c>
    </row>
    <row r="296" spans="1:15">
      <c r="A296" s="43"/>
      <c r="B296">
        <v>2022</v>
      </c>
      <c r="C296">
        <v>8</v>
      </c>
      <c r="D296">
        <v>5</v>
      </c>
      <c r="E296">
        <v>59796</v>
      </c>
      <c r="F296">
        <v>0.25190000000000001</v>
      </c>
      <c r="G296">
        <v>0.4214</v>
      </c>
      <c r="H296">
        <v>-5.4960000000000002E-2</v>
      </c>
      <c r="I296" s="36">
        <v>37</v>
      </c>
      <c r="J296" s="51">
        <f t="shared" si="21"/>
        <v>69.183999999999997</v>
      </c>
      <c r="L296" s="52">
        <f t="shared" si="22"/>
        <v>2022.5944444444444</v>
      </c>
      <c r="M296" s="51">
        <f t="shared" si="20"/>
        <v>69.238959999999992</v>
      </c>
      <c r="N296" s="51">
        <f t="shared" si="23"/>
        <v>69.256103515625</v>
      </c>
      <c r="O296" s="45">
        <f t="shared" si="24"/>
        <v>-1.7143515625008376E-2</v>
      </c>
    </row>
    <row r="297" spans="1:15">
      <c r="A297" s="43"/>
      <c r="B297">
        <v>2022</v>
      </c>
      <c r="C297">
        <v>8</v>
      </c>
      <c r="D297">
        <v>6</v>
      </c>
      <c r="E297">
        <v>59797</v>
      </c>
      <c r="F297">
        <v>0.25290000000000001</v>
      </c>
      <c r="G297">
        <v>0.41970000000000002</v>
      </c>
      <c r="H297">
        <v>-5.407E-2</v>
      </c>
      <c r="I297" s="36">
        <v>37</v>
      </c>
      <c r="J297" s="51">
        <f t="shared" si="21"/>
        <v>69.183999999999997</v>
      </c>
      <c r="L297" s="52">
        <f t="shared" si="22"/>
        <v>2022.5972222222222</v>
      </c>
      <c r="M297" s="51">
        <f t="shared" si="20"/>
        <v>69.238069999999993</v>
      </c>
      <c r="N297" s="51">
        <f t="shared" si="23"/>
        <v>69.254150390625</v>
      </c>
      <c r="O297" s="45">
        <f t="shared" si="24"/>
        <v>-1.6080390625006658E-2</v>
      </c>
    </row>
    <row r="298" spans="1:15">
      <c r="A298" s="43"/>
      <c r="B298">
        <v>2022</v>
      </c>
      <c r="C298">
        <v>8</v>
      </c>
      <c r="D298">
        <v>7</v>
      </c>
      <c r="E298">
        <v>59798</v>
      </c>
      <c r="F298">
        <v>0.25390000000000001</v>
      </c>
      <c r="G298">
        <v>0.41799999999999998</v>
      </c>
      <c r="H298">
        <v>-5.2970000000000003E-2</v>
      </c>
      <c r="I298" s="36">
        <v>37</v>
      </c>
      <c r="J298" s="51">
        <f t="shared" si="21"/>
        <v>69.183999999999997</v>
      </c>
      <c r="L298" s="52">
        <f t="shared" si="22"/>
        <v>2022.6</v>
      </c>
      <c r="M298" s="51">
        <f t="shared" si="20"/>
        <v>69.236969999999999</v>
      </c>
      <c r="N298" s="51">
        <f t="shared" si="23"/>
        <v>69.253173828125</v>
      </c>
      <c r="O298" s="45">
        <f t="shared" si="24"/>
        <v>-1.6203828125000541E-2</v>
      </c>
    </row>
    <row r="299" spans="1:15">
      <c r="A299" s="43"/>
      <c r="B299">
        <v>2022</v>
      </c>
      <c r="C299">
        <v>8</v>
      </c>
      <c r="D299">
        <v>8</v>
      </c>
      <c r="E299">
        <v>59799</v>
      </c>
      <c r="F299">
        <v>0.25490000000000002</v>
      </c>
      <c r="G299">
        <v>0.4163</v>
      </c>
      <c r="H299">
        <v>-5.1650000000000001E-2</v>
      </c>
      <c r="I299" s="36">
        <v>37</v>
      </c>
      <c r="J299" s="51">
        <f t="shared" si="21"/>
        <v>69.183999999999997</v>
      </c>
      <c r="L299" s="52">
        <f t="shared" si="22"/>
        <v>2022.6027777777779</v>
      </c>
      <c r="M299" s="51">
        <f t="shared" si="20"/>
        <v>69.235649999999993</v>
      </c>
      <c r="N299" s="51">
        <f t="shared" si="23"/>
        <v>69.252685546875</v>
      </c>
      <c r="O299" s="45">
        <f t="shared" si="24"/>
        <v>-1.7035546875007412E-2</v>
      </c>
    </row>
    <row r="300" spans="1:15">
      <c r="A300" s="43"/>
      <c r="B300">
        <v>2022</v>
      </c>
      <c r="C300">
        <v>8</v>
      </c>
      <c r="D300">
        <v>9</v>
      </c>
      <c r="E300">
        <v>59800</v>
      </c>
      <c r="F300">
        <v>0.25580000000000003</v>
      </c>
      <c r="G300">
        <v>0.41449999999999998</v>
      </c>
      <c r="H300">
        <v>-5.0189999999999999E-2</v>
      </c>
      <c r="I300" s="36">
        <v>37</v>
      </c>
      <c r="J300" s="51">
        <f t="shared" si="21"/>
        <v>69.183999999999997</v>
      </c>
      <c r="L300" s="52">
        <f t="shared" si="22"/>
        <v>2022.6055555555556</v>
      </c>
      <c r="M300" s="51">
        <f t="shared" si="20"/>
        <v>69.234189999999998</v>
      </c>
      <c r="N300" s="51">
        <f t="shared" si="23"/>
        <v>69.250732421875</v>
      </c>
      <c r="O300" s="45">
        <f t="shared" si="24"/>
        <v>-1.6542421875001878E-2</v>
      </c>
    </row>
    <row r="301" spans="1:15">
      <c r="A301" s="43"/>
      <c r="B301">
        <v>2022</v>
      </c>
      <c r="C301">
        <v>8</v>
      </c>
      <c r="D301">
        <v>10</v>
      </c>
      <c r="E301">
        <v>59801</v>
      </c>
      <c r="F301">
        <v>0.25669999999999998</v>
      </c>
      <c r="G301">
        <v>0.4128</v>
      </c>
      <c r="H301">
        <v>-4.8710000000000003E-2</v>
      </c>
      <c r="I301" s="36">
        <v>37</v>
      </c>
      <c r="J301" s="51">
        <f t="shared" si="21"/>
        <v>69.183999999999997</v>
      </c>
      <c r="L301" s="52">
        <f t="shared" si="22"/>
        <v>2022.6083333333333</v>
      </c>
      <c r="M301" s="51">
        <f t="shared" si="20"/>
        <v>69.232709999999997</v>
      </c>
      <c r="N301" s="51">
        <f t="shared" si="23"/>
        <v>69.249755859375</v>
      </c>
      <c r="O301" s="45">
        <f t="shared" si="24"/>
        <v>-1.7045859375002692E-2</v>
      </c>
    </row>
    <row r="302" spans="1:15">
      <c r="A302" s="43"/>
      <c r="B302">
        <v>2022</v>
      </c>
      <c r="C302">
        <v>8</v>
      </c>
      <c r="D302">
        <v>11</v>
      </c>
      <c r="E302">
        <v>59802</v>
      </c>
      <c r="F302">
        <v>0.25750000000000001</v>
      </c>
      <c r="G302">
        <v>0.41099999999999998</v>
      </c>
      <c r="H302">
        <v>-4.7379999999999999E-2</v>
      </c>
      <c r="I302" s="36">
        <v>37</v>
      </c>
      <c r="J302" s="51">
        <f t="shared" si="21"/>
        <v>69.183999999999997</v>
      </c>
      <c r="L302" s="52">
        <f t="shared" si="22"/>
        <v>2022.6111111111111</v>
      </c>
      <c r="M302" s="51">
        <f t="shared" si="20"/>
        <v>69.231380000000001</v>
      </c>
      <c r="N302" s="51">
        <f t="shared" si="23"/>
        <v>69.248291015625</v>
      </c>
      <c r="O302" s="45">
        <f t="shared" si="24"/>
        <v>-1.6911015624998527E-2</v>
      </c>
    </row>
    <row r="303" spans="1:15">
      <c r="A303" s="43"/>
      <c r="B303">
        <v>2022</v>
      </c>
      <c r="C303">
        <v>8</v>
      </c>
      <c r="D303">
        <v>12</v>
      </c>
      <c r="E303">
        <v>59803</v>
      </c>
      <c r="F303">
        <v>0.25840000000000002</v>
      </c>
      <c r="G303">
        <v>0.4093</v>
      </c>
      <c r="H303">
        <v>-4.6300000000000001E-2</v>
      </c>
      <c r="I303" s="36">
        <v>37</v>
      </c>
      <c r="J303" s="51">
        <f t="shared" si="21"/>
        <v>69.183999999999997</v>
      </c>
      <c r="L303" s="52">
        <f t="shared" si="22"/>
        <v>2022.6138888888888</v>
      </c>
      <c r="M303" s="51">
        <f t="shared" si="20"/>
        <v>69.2303</v>
      </c>
      <c r="N303" s="51">
        <f t="shared" si="23"/>
        <v>69.247314453125</v>
      </c>
      <c r="O303" s="45">
        <f t="shared" si="24"/>
        <v>-1.7014453125000273E-2</v>
      </c>
    </row>
    <row r="304" spans="1:15">
      <c r="A304" s="43"/>
      <c r="B304">
        <v>2022</v>
      </c>
      <c r="C304">
        <v>8</v>
      </c>
      <c r="D304">
        <v>13</v>
      </c>
      <c r="E304">
        <v>59804</v>
      </c>
      <c r="F304">
        <v>0.25919999999999999</v>
      </c>
      <c r="G304">
        <v>0.40749999999999997</v>
      </c>
      <c r="H304">
        <v>-4.5499999999999999E-2</v>
      </c>
      <c r="I304" s="36">
        <v>37</v>
      </c>
      <c r="J304" s="51">
        <f t="shared" si="21"/>
        <v>69.183999999999997</v>
      </c>
      <c r="L304" s="52">
        <f t="shared" si="22"/>
        <v>2022.6166666666666</v>
      </c>
      <c r="M304" s="51">
        <f t="shared" si="20"/>
        <v>69.229500000000002</v>
      </c>
      <c r="N304" s="51">
        <f t="shared" si="23"/>
        <v>69.246826171875</v>
      </c>
      <c r="O304" s="45">
        <f t="shared" si="24"/>
        <v>-1.7326171874998408E-2</v>
      </c>
    </row>
    <row r="305" spans="1:15">
      <c r="A305" s="43"/>
      <c r="B305">
        <v>2022</v>
      </c>
      <c r="C305">
        <v>8</v>
      </c>
      <c r="D305">
        <v>14</v>
      </c>
      <c r="E305">
        <v>59805</v>
      </c>
      <c r="F305">
        <v>0.25990000000000002</v>
      </c>
      <c r="G305">
        <v>0.40570000000000001</v>
      </c>
      <c r="H305">
        <v>-4.4970000000000003E-2</v>
      </c>
      <c r="I305" s="36">
        <v>37</v>
      </c>
      <c r="J305" s="51">
        <f t="shared" si="21"/>
        <v>69.183999999999997</v>
      </c>
      <c r="L305" s="52">
        <f t="shared" si="22"/>
        <v>2022.6194444444445</v>
      </c>
      <c r="M305" s="51">
        <f t="shared" si="20"/>
        <v>69.228970000000004</v>
      </c>
      <c r="N305" s="51">
        <f t="shared" si="23"/>
        <v>69.244384765625</v>
      </c>
      <c r="O305" s="45">
        <f t="shared" si="24"/>
        <v>-1.5414765624996107E-2</v>
      </c>
    </row>
    <row r="306" spans="1:15">
      <c r="A306" s="43"/>
      <c r="B306">
        <v>2022</v>
      </c>
      <c r="C306">
        <v>8</v>
      </c>
      <c r="D306">
        <v>15</v>
      </c>
      <c r="E306">
        <v>59806</v>
      </c>
      <c r="F306">
        <v>0.2606</v>
      </c>
      <c r="G306">
        <v>0.40389999999999998</v>
      </c>
      <c r="H306">
        <v>-4.462E-2</v>
      </c>
      <c r="I306" s="36">
        <v>37</v>
      </c>
      <c r="J306" s="51">
        <f t="shared" si="21"/>
        <v>69.183999999999997</v>
      </c>
      <c r="L306" s="52">
        <f t="shared" si="22"/>
        <v>2022.6222222222223</v>
      </c>
      <c r="M306" s="51">
        <f t="shared" si="20"/>
        <v>69.228619999999992</v>
      </c>
      <c r="N306" s="51">
        <f t="shared" si="23"/>
        <v>69.244384765625</v>
      </c>
      <c r="O306" s="45">
        <f t="shared" si="24"/>
        <v>-1.5764765625007726E-2</v>
      </c>
    </row>
    <row r="307" spans="1:15">
      <c r="A307" s="43"/>
      <c r="B307">
        <v>2022</v>
      </c>
      <c r="C307">
        <v>8</v>
      </c>
      <c r="D307">
        <v>16</v>
      </c>
      <c r="E307">
        <v>59807</v>
      </c>
      <c r="F307">
        <v>0.26129999999999998</v>
      </c>
      <c r="G307">
        <v>0.40210000000000001</v>
      </c>
      <c r="H307">
        <v>-4.4260000000000001E-2</v>
      </c>
      <c r="I307" s="36">
        <v>37</v>
      </c>
      <c r="J307" s="51">
        <f t="shared" si="21"/>
        <v>69.183999999999997</v>
      </c>
      <c r="L307" s="52">
        <f t="shared" si="22"/>
        <v>2022.625</v>
      </c>
      <c r="M307" s="51">
        <f t="shared" si="20"/>
        <v>69.228259999999992</v>
      </c>
      <c r="N307" s="51">
        <f t="shared" si="23"/>
        <v>69.242919921875</v>
      </c>
      <c r="O307" s="45">
        <f t="shared" si="24"/>
        <v>-1.4659921875008308E-2</v>
      </c>
    </row>
    <row r="308" spans="1:15">
      <c r="A308" s="43"/>
      <c r="B308">
        <v>2022</v>
      </c>
      <c r="C308">
        <v>8</v>
      </c>
      <c r="D308">
        <v>17</v>
      </c>
      <c r="E308">
        <v>59808</v>
      </c>
      <c r="F308">
        <v>0.26200000000000001</v>
      </c>
      <c r="G308">
        <v>0.4002</v>
      </c>
      <c r="H308">
        <v>-4.3770000000000003E-2</v>
      </c>
      <c r="I308" s="36">
        <v>37</v>
      </c>
      <c r="J308" s="51">
        <f t="shared" si="21"/>
        <v>69.183999999999997</v>
      </c>
      <c r="L308" s="52">
        <f t="shared" si="22"/>
        <v>2022.6277777777777</v>
      </c>
      <c r="M308" s="51">
        <f t="shared" si="20"/>
        <v>69.227769999999992</v>
      </c>
      <c r="N308" s="51">
        <f t="shared" si="23"/>
        <v>69.241455078125</v>
      </c>
      <c r="O308" s="45">
        <f t="shared" si="24"/>
        <v>-1.3685078125007522E-2</v>
      </c>
    </row>
    <row r="309" spans="1:15">
      <c r="A309" s="43"/>
      <c r="B309">
        <v>2022</v>
      </c>
      <c r="C309">
        <v>8</v>
      </c>
      <c r="D309">
        <v>18</v>
      </c>
      <c r="E309">
        <v>59809</v>
      </c>
      <c r="F309">
        <v>0.2626</v>
      </c>
      <c r="G309">
        <v>0.39839999999999998</v>
      </c>
      <c r="H309">
        <v>-4.3090000000000003E-2</v>
      </c>
      <c r="I309" s="36">
        <v>37</v>
      </c>
      <c r="J309" s="51">
        <f t="shared" si="21"/>
        <v>69.183999999999997</v>
      </c>
      <c r="L309" s="52">
        <f t="shared" si="22"/>
        <v>2022.6305555555555</v>
      </c>
      <c r="M309" s="51">
        <f t="shared" si="20"/>
        <v>69.227090000000004</v>
      </c>
      <c r="N309" s="51">
        <f t="shared" si="23"/>
        <v>69.240478515625</v>
      </c>
      <c r="O309" s="45">
        <f t="shared" si="24"/>
        <v>-1.3388515624995989E-2</v>
      </c>
    </row>
    <row r="310" spans="1:15">
      <c r="A310" s="43"/>
      <c r="B310">
        <v>2022</v>
      </c>
      <c r="C310">
        <v>8</v>
      </c>
      <c r="D310">
        <v>19</v>
      </c>
      <c r="E310">
        <v>59810</v>
      </c>
      <c r="F310">
        <v>0.26319999999999999</v>
      </c>
      <c r="G310">
        <v>0.39650000000000002</v>
      </c>
      <c r="H310">
        <v>-4.224E-2</v>
      </c>
      <c r="I310" s="36">
        <v>37</v>
      </c>
      <c r="J310" s="51">
        <f t="shared" si="21"/>
        <v>69.183999999999997</v>
      </c>
      <c r="L310" s="52">
        <f t="shared" si="22"/>
        <v>2022.6333333333334</v>
      </c>
      <c r="M310" s="51">
        <f t="shared" si="20"/>
        <v>69.226240000000004</v>
      </c>
      <c r="N310" s="51">
        <f t="shared" si="23"/>
        <v>69.239013671875</v>
      </c>
      <c r="O310" s="45">
        <f t="shared" si="24"/>
        <v>-1.2773671874995784E-2</v>
      </c>
    </row>
    <row r="311" spans="1:15">
      <c r="A311" s="43"/>
      <c r="B311">
        <v>2022</v>
      </c>
      <c r="C311">
        <v>8</v>
      </c>
      <c r="D311">
        <v>20</v>
      </c>
      <c r="E311">
        <v>59811</v>
      </c>
      <c r="F311">
        <v>0.26379999999999998</v>
      </c>
      <c r="G311">
        <v>0.3947</v>
      </c>
      <c r="H311">
        <v>-4.122E-2</v>
      </c>
      <c r="I311" s="36">
        <v>37</v>
      </c>
      <c r="J311" s="51">
        <f t="shared" si="21"/>
        <v>69.183999999999997</v>
      </c>
      <c r="L311" s="52">
        <f t="shared" si="22"/>
        <v>2022.6361111111112</v>
      </c>
      <c r="M311" s="51">
        <f t="shared" si="20"/>
        <v>69.225219999999993</v>
      </c>
      <c r="N311" s="51">
        <f t="shared" si="23"/>
        <v>69.238525390625</v>
      </c>
      <c r="O311" s="45">
        <f t="shared" si="24"/>
        <v>-1.3305390625006908E-2</v>
      </c>
    </row>
    <row r="312" spans="1:15">
      <c r="A312" s="43"/>
      <c r="B312">
        <v>2022</v>
      </c>
      <c r="C312">
        <v>8</v>
      </c>
      <c r="D312">
        <v>21</v>
      </c>
      <c r="E312">
        <v>59812</v>
      </c>
      <c r="F312">
        <v>0.26429999999999998</v>
      </c>
      <c r="G312">
        <v>0.39279999999999998</v>
      </c>
      <c r="H312">
        <v>-4.0039999999999999E-2</v>
      </c>
      <c r="I312" s="36">
        <v>37</v>
      </c>
      <c r="J312" s="51">
        <f t="shared" si="21"/>
        <v>69.183999999999997</v>
      </c>
      <c r="L312" s="52">
        <f t="shared" si="22"/>
        <v>2022.6388888888889</v>
      </c>
      <c r="M312" s="51">
        <f t="shared" si="20"/>
        <v>69.224040000000002</v>
      </c>
      <c r="N312" s="51">
        <f t="shared" si="23"/>
        <v>69.237548828125</v>
      </c>
      <c r="O312" s="45">
        <f t="shared" si="24"/>
        <v>-1.3508828124997763E-2</v>
      </c>
    </row>
    <row r="313" spans="1:15">
      <c r="A313" s="43"/>
      <c r="B313">
        <v>2022</v>
      </c>
      <c r="C313">
        <v>8</v>
      </c>
      <c r="D313">
        <v>22</v>
      </c>
      <c r="E313">
        <v>59813</v>
      </c>
      <c r="F313">
        <v>0.26479999999999998</v>
      </c>
      <c r="G313">
        <v>0.39100000000000001</v>
      </c>
      <c r="H313">
        <v>-3.8830000000000003E-2</v>
      </c>
      <c r="I313" s="36">
        <v>37</v>
      </c>
      <c r="J313" s="51">
        <f t="shared" si="21"/>
        <v>69.183999999999997</v>
      </c>
      <c r="L313" s="52">
        <f t="shared" si="22"/>
        <v>2022.6416666666667</v>
      </c>
      <c r="M313" s="51">
        <f t="shared" si="20"/>
        <v>69.222830000000002</v>
      </c>
      <c r="N313" s="51">
        <f t="shared" si="23"/>
        <v>69.234619140625</v>
      </c>
      <c r="O313" s="45">
        <f t="shared" si="24"/>
        <v>-1.178914062499814E-2</v>
      </c>
    </row>
    <row r="314" spans="1:15">
      <c r="A314" s="43"/>
      <c r="B314">
        <v>2022</v>
      </c>
      <c r="C314">
        <v>8</v>
      </c>
      <c r="D314">
        <v>23</v>
      </c>
      <c r="E314">
        <v>59814</v>
      </c>
      <c r="F314">
        <v>0.26529999999999998</v>
      </c>
      <c r="G314">
        <v>0.3891</v>
      </c>
      <c r="H314">
        <v>-3.7519999999999998E-2</v>
      </c>
      <c r="I314" s="36">
        <v>37</v>
      </c>
      <c r="J314" s="51">
        <f t="shared" si="21"/>
        <v>69.183999999999997</v>
      </c>
      <c r="L314" s="52">
        <f t="shared" si="22"/>
        <v>2022.6444444444444</v>
      </c>
      <c r="M314" s="51">
        <f t="shared" si="20"/>
        <v>69.221519999999998</v>
      </c>
      <c r="N314" s="51">
        <f t="shared" si="23"/>
        <v>69.236083984375</v>
      </c>
      <c r="O314" s="45">
        <f t="shared" si="24"/>
        <v>-1.4563984375001837E-2</v>
      </c>
    </row>
    <row r="315" spans="1:15">
      <c r="A315" s="43"/>
      <c r="B315">
        <v>2022</v>
      </c>
      <c r="C315">
        <v>8</v>
      </c>
      <c r="D315">
        <v>24</v>
      </c>
      <c r="E315">
        <v>59815</v>
      </c>
      <c r="F315">
        <v>0.26569999999999999</v>
      </c>
      <c r="G315">
        <v>0.38719999999999999</v>
      </c>
      <c r="H315">
        <v>-3.6200000000000003E-2</v>
      </c>
      <c r="I315" s="36">
        <v>37</v>
      </c>
      <c r="J315" s="51">
        <f t="shared" si="21"/>
        <v>69.183999999999997</v>
      </c>
      <c r="L315" s="52">
        <f t="shared" si="22"/>
        <v>2022.6472222222221</v>
      </c>
      <c r="M315" s="51">
        <f t="shared" si="20"/>
        <v>69.220199999999991</v>
      </c>
      <c r="N315" s="51">
        <f t="shared" si="23"/>
        <v>69.233154296875</v>
      </c>
      <c r="O315" s="45">
        <f t="shared" si="24"/>
        <v>-1.2954296875008708E-2</v>
      </c>
    </row>
    <row r="316" spans="1:15">
      <c r="A316" s="43"/>
      <c r="B316">
        <v>2022</v>
      </c>
      <c r="C316">
        <v>8</v>
      </c>
      <c r="D316">
        <v>25</v>
      </c>
      <c r="E316">
        <v>59816</v>
      </c>
      <c r="F316">
        <v>0.2661</v>
      </c>
      <c r="G316">
        <v>0.38529999999999998</v>
      </c>
      <c r="H316">
        <v>-3.4950000000000002E-2</v>
      </c>
      <c r="I316" s="36">
        <v>37</v>
      </c>
      <c r="J316" s="51">
        <f t="shared" si="21"/>
        <v>69.183999999999997</v>
      </c>
      <c r="L316" s="52">
        <f t="shared" si="22"/>
        <v>2022.65</v>
      </c>
      <c r="M316" s="51">
        <f t="shared" si="20"/>
        <v>69.218949999999992</v>
      </c>
      <c r="N316" s="51">
        <f t="shared" si="23"/>
        <v>69.233154296875</v>
      </c>
      <c r="O316" s="45">
        <f t="shared" si="24"/>
        <v>-1.4204296875007572E-2</v>
      </c>
    </row>
    <row r="317" spans="1:15">
      <c r="A317" s="43"/>
      <c r="B317">
        <v>2022</v>
      </c>
      <c r="C317">
        <v>8</v>
      </c>
      <c r="D317">
        <v>26</v>
      </c>
      <c r="E317">
        <v>59817</v>
      </c>
      <c r="F317">
        <v>0.26640000000000003</v>
      </c>
      <c r="G317">
        <v>0.38340000000000002</v>
      </c>
      <c r="H317">
        <v>-3.3829999999999999E-2</v>
      </c>
      <c r="I317" s="36">
        <v>37</v>
      </c>
      <c r="J317" s="51">
        <f t="shared" si="21"/>
        <v>69.183999999999997</v>
      </c>
      <c r="L317" s="52">
        <f t="shared" si="22"/>
        <v>2022.6527777777778</v>
      </c>
      <c r="M317" s="51">
        <f t="shared" si="20"/>
        <v>69.217829999999992</v>
      </c>
      <c r="N317" s="51">
        <f t="shared" si="23"/>
        <v>69.231689453125</v>
      </c>
      <c r="O317" s="45">
        <f t="shared" si="24"/>
        <v>-1.3859453125007803E-2</v>
      </c>
    </row>
    <row r="318" spans="1:15">
      <c r="A318" s="43"/>
      <c r="B318">
        <v>2022</v>
      </c>
      <c r="C318">
        <v>8</v>
      </c>
      <c r="D318">
        <v>27</v>
      </c>
      <c r="E318">
        <v>59818</v>
      </c>
      <c r="F318">
        <v>0.26679999999999998</v>
      </c>
      <c r="G318">
        <v>0.38150000000000001</v>
      </c>
      <c r="H318">
        <v>-3.2930000000000001E-2</v>
      </c>
      <c r="I318" s="36">
        <v>37</v>
      </c>
      <c r="J318" s="51">
        <f t="shared" si="21"/>
        <v>69.183999999999997</v>
      </c>
      <c r="L318" s="52">
        <f t="shared" si="22"/>
        <v>2022.6555555555556</v>
      </c>
      <c r="M318" s="51">
        <f t="shared" si="20"/>
        <v>69.216929999999991</v>
      </c>
      <c r="N318" s="51">
        <f t="shared" si="23"/>
        <v>69.232177734375</v>
      </c>
      <c r="O318" s="45">
        <f t="shared" si="24"/>
        <v>-1.5247734375009259E-2</v>
      </c>
    </row>
    <row r="319" spans="1:15">
      <c r="A319" s="43"/>
      <c r="B319">
        <v>2022</v>
      </c>
      <c r="C319">
        <v>8</v>
      </c>
      <c r="D319">
        <v>28</v>
      </c>
      <c r="E319">
        <v>59819</v>
      </c>
      <c r="F319">
        <v>0.26700000000000002</v>
      </c>
      <c r="G319">
        <v>0.37959999999999999</v>
      </c>
      <c r="H319">
        <v>-3.2169999999999997E-2</v>
      </c>
      <c r="I319" s="36">
        <v>37</v>
      </c>
      <c r="J319" s="51">
        <f t="shared" si="21"/>
        <v>69.183999999999997</v>
      </c>
      <c r="L319" s="52">
        <f t="shared" si="22"/>
        <v>2022.6583333333333</v>
      </c>
      <c r="M319" s="51">
        <f t="shared" si="20"/>
        <v>69.216169999999991</v>
      </c>
      <c r="N319" s="51">
        <f t="shared" si="23"/>
        <v>69.229248046875</v>
      </c>
      <c r="O319" s="45">
        <f t="shared" si="24"/>
        <v>-1.3078046875008909E-2</v>
      </c>
    </row>
    <row r="320" spans="1:15">
      <c r="A320" s="43"/>
      <c r="B320">
        <v>2022</v>
      </c>
      <c r="C320">
        <v>8</v>
      </c>
      <c r="D320">
        <v>29</v>
      </c>
      <c r="E320">
        <v>59820</v>
      </c>
      <c r="F320">
        <v>0.26729999999999998</v>
      </c>
      <c r="G320">
        <v>0.37769999999999998</v>
      </c>
      <c r="H320">
        <v>-3.1649999999999998E-2</v>
      </c>
      <c r="I320" s="36">
        <v>37</v>
      </c>
      <c r="J320" s="51">
        <f t="shared" si="21"/>
        <v>69.183999999999997</v>
      </c>
      <c r="L320" s="52">
        <f t="shared" si="22"/>
        <v>2022.661111111111</v>
      </c>
      <c r="M320" s="51">
        <f t="shared" si="20"/>
        <v>69.215649999999997</v>
      </c>
      <c r="N320" s="51">
        <f t="shared" si="23"/>
        <v>69.228759765625</v>
      </c>
      <c r="O320" s="45">
        <f t="shared" si="24"/>
        <v>-1.3109765625003433E-2</v>
      </c>
    </row>
    <row r="321" spans="1:15">
      <c r="A321" s="43"/>
      <c r="B321">
        <v>2022</v>
      </c>
      <c r="C321">
        <v>8</v>
      </c>
      <c r="D321">
        <v>30</v>
      </c>
      <c r="E321">
        <v>59821</v>
      </c>
      <c r="F321">
        <v>0.26750000000000002</v>
      </c>
      <c r="G321">
        <v>0.37580000000000002</v>
      </c>
      <c r="H321">
        <v>-3.1309999999999998E-2</v>
      </c>
      <c r="I321" s="36">
        <v>37</v>
      </c>
      <c r="J321" s="51">
        <f t="shared" si="21"/>
        <v>69.183999999999997</v>
      </c>
      <c r="L321" s="52">
        <f t="shared" si="22"/>
        <v>2022.6638888888888</v>
      </c>
      <c r="M321" s="51">
        <f t="shared" si="20"/>
        <v>69.215310000000002</v>
      </c>
      <c r="N321" s="51">
        <f t="shared" si="23"/>
        <v>69.228271484375</v>
      </c>
      <c r="O321" s="45">
        <f t="shared" si="24"/>
        <v>-1.2961484374997667E-2</v>
      </c>
    </row>
    <row r="322" spans="1:15">
      <c r="A322" s="43"/>
      <c r="B322">
        <v>2022</v>
      </c>
      <c r="C322">
        <v>8</v>
      </c>
      <c r="D322">
        <v>31</v>
      </c>
      <c r="E322">
        <v>59822</v>
      </c>
      <c r="F322">
        <v>0.26769999999999999</v>
      </c>
      <c r="G322">
        <v>0.37390000000000001</v>
      </c>
      <c r="H322">
        <v>-3.1040000000000002E-2</v>
      </c>
      <c r="I322" s="36">
        <v>37</v>
      </c>
      <c r="J322" s="51">
        <f t="shared" si="21"/>
        <v>69.183999999999997</v>
      </c>
      <c r="L322" s="52">
        <f t="shared" si="22"/>
        <v>2022.6666666666667</v>
      </c>
      <c r="M322" s="51">
        <f t="shared" ref="M322:M366" si="25">J322-H322</f>
        <v>69.215040000000002</v>
      </c>
      <c r="N322" s="51">
        <f t="shared" si="23"/>
        <v>69.227783203125</v>
      </c>
      <c r="O322" s="45">
        <f t="shared" si="24"/>
        <v>-1.2743203124998104E-2</v>
      </c>
    </row>
    <row r="323" spans="1:15">
      <c r="A323" s="43"/>
      <c r="B323">
        <v>2022</v>
      </c>
      <c r="C323">
        <v>9</v>
      </c>
      <c r="D323">
        <v>1</v>
      </c>
      <c r="E323">
        <v>59823</v>
      </c>
      <c r="F323">
        <v>0.26779999999999998</v>
      </c>
      <c r="G323">
        <v>0.372</v>
      </c>
      <c r="H323">
        <v>-3.073E-2</v>
      </c>
      <c r="I323" s="36">
        <v>37</v>
      </c>
      <c r="J323" s="51">
        <f t="shared" ref="J323:J366" si="26">I323+32.184</f>
        <v>69.183999999999997</v>
      </c>
      <c r="L323" s="52">
        <f t="shared" ref="L323:L366" si="27">B323+((C323-1) + (D323-1)/30)/12</f>
        <v>2022.6666666666667</v>
      </c>
      <c r="M323" s="51">
        <f t="shared" si="25"/>
        <v>69.214730000000003</v>
      </c>
      <c r="N323" s="51">
        <f t="shared" ref="N323:N366" si="28">$S$43*POWER(E323,5)+ $S$44*POWER(E323,4) + $S$45*POWER(E323,3) + $S$46*POWER(E323,2) + $S$47*E323 +$S$48</f>
        <v>69.227294921875</v>
      </c>
      <c r="O323" s="45">
        <f t="shared" ref="O323:O366" si="29">M323-N323</f>
        <v>-1.2564921874997026E-2</v>
      </c>
    </row>
    <row r="324" spans="1:15">
      <c r="A324" s="43"/>
      <c r="B324">
        <v>2022</v>
      </c>
      <c r="C324">
        <v>9</v>
      </c>
      <c r="D324">
        <v>2</v>
      </c>
      <c r="E324">
        <v>59824</v>
      </c>
      <c r="F324">
        <v>0.26790000000000003</v>
      </c>
      <c r="G324">
        <v>0.37</v>
      </c>
      <c r="H324">
        <v>-3.0329999999999999E-2</v>
      </c>
      <c r="I324" s="36">
        <v>37</v>
      </c>
      <c r="J324" s="51">
        <f t="shared" si="26"/>
        <v>69.183999999999997</v>
      </c>
      <c r="L324" s="52">
        <f t="shared" si="27"/>
        <v>2022.6694444444445</v>
      </c>
      <c r="M324" s="51">
        <f t="shared" si="25"/>
        <v>69.214330000000004</v>
      </c>
      <c r="N324" s="51">
        <f t="shared" si="28"/>
        <v>69.225341796875</v>
      </c>
      <c r="O324" s="45">
        <f t="shared" si="29"/>
        <v>-1.1011796874996094E-2</v>
      </c>
    </row>
    <row r="325" spans="1:15">
      <c r="A325" s="43"/>
      <c r="B325">
        <v>2022</v>
      </c>
      <c r="C325">
        <v>9</v>
      </c>
      <c r="D325">
        <v>3</v>
      </c>
      <c r="E325">
        <v>59825</v>
      </c>
      <c r="F325">
        <v>0.26800000000000002</v>
      </c>
      <c r="G325">
        <v>0.36809999999999998</v>
      </c>
      <c r="H325">
        <v>-2.9829999999999999E-2</v>
      </c>
      <c r="I325" s="36">
        <v>37</v>
      </c>
      <c r="J325" s="51">
        <f t="shared" si="26"/>
        <v>69.183999999999997</v>
      </c>
      <c r="L325" s="52">
        <f t="shared" si="27"/>
        <v>2022.6722222222222</v>
      </c>
      <c r="M325" s="51">
        <f t="shared" si="25"/>
        <v>69.213830000000002</v>
      </c>
      <c r="N325" s="51">
        <f t="shared" si="28"/>
        <v>69.224365234375</v>
      </c>
      <c r="O325" s="45">
        <f t="shared" si="29"/>
        <v>-1.0535234374998481E-2</v>
      </c>
    </row>
    <row r="326" spans="1:15">
      <c r="A326" s="43"/>
      <c r="B326">
        <v>2022</v>
      </c>
      <c r="C326">
        <v>9</v>
      </c>
      <c r="D326">
        <v>4</v>
      </c>
      <c r="E326">
        <v>59826</v>
      </c>
      <c r="F326">
        <v>0.2681</v>
      </c>
      <c r="G326">
        <v>0.36620000000000003</v>
      </c>
      <c r="H326">
        <v>-2.9139999999999999E-2</v>
      </c>
      <c r="I326" s="36">
        <v>37</v>
      </c>
      <c r="J326" s="51">
        <f t="shared" si="26"/>
        <v>69.183999999999997</v>
      </c>
      <c r="L326" s="52">
        <f t="shared" si="27"/>
        <v>2022.675</v>
      </c>
      <c r="M326" s="51">
        <f t="shared" si="25"/>
        <v>69.213139999999996</v>
      </c>
      <c r="N326" s="51">
        <f t="shared" si="28"/>
        <v>69.222900390625</v>
      </c>
      <c r="O326" s="45">
        <f t="shared" si="29"/>
        <v>-9.7603906250043337E-3</v>
      </c>
    </row>
    <row r="327" spans="1:15">
      <c r="A327" s="43"/>
      <c r="B327">
        <v>2022</v>
      </c>
      <c r="C327">
        <v>9</v>
      </c>
      <c r="D327">
        <v>5</v>
      </c>
      <c r="E327">
        <v>59827</v>
      </c>
      <c r="F327">
        <v>0.2681</v>
      </c>
      <c r="G327">
        <v>0.36430000000000001</v>
      </c>
      <c r="H327">
        <v>-2.836E-2</v>
      </c>
      <c r="I327" s="36">
        <v>37</v>
      </c>
      <c r="J327" s="51">
        <f t="shared" si="26"/>
        <v>69.183999999999997</v>
      </c>
      <c r="L327" s="52">
        <f t="shared" si="27"/>
        <v>2022.6777777777777</v>
      </c>
      <c r="M327" s="51">
        <f t="shared" si="25"/>
        <v>69.212360000000004</v>
      </c>
      <c r="N327" s="51">
        <f t="shared" si="28"/>
        <v>69.223388671875</v>
      </c>
      <c r="O327" s="45">
        <f t="shared" si="29"/>
        <v>-1.1028671874996121E-2</v>
      </c>
    </row>
    <row r="328" spans="1:15">
      <c r="A328" s="43"/>
      <c r="B328">
        <v>2022</v>
      </c>
      <c r="C328">
        <v>9</v>
      </c>
      <c r="D328">
        <v>6</v>
      </c>
      <c r="E328">
        <v>59828</v>
      </c>
      <c r="F328">
        <v>0.26800000000000002</v>
      </c>
      <c r="G328">
        <v>0.3624</v>
      </c>
      <c r="H328">
        <v>-2.7550000000000002E-2</v>
      </c>
      <c r="I328" s="36">
        <v>37</v>
      </c>
      <c r="J328" s="51">
        <f t="shared" si="26"/>
        <v>69.183999999999997</v>
      </c>
      <c r="L328" s="52">
        <f t="shared" si="27"/>
        <v>2022.6805555555557</v>
      </c>
      <c r="M328" s="51">
        <f t="shared" si="25"/>
        <v>69.211550000000003</v>
      </c>
      <c r="N328" s="51">
        <f t="shared" si="28"/>
        <v>69.222900390625</v>
      </c>
      <c r="O328" s="45">
        <f t="shared" si="29"/>
        <v>-1.1350390624997431E-2</v>
      </c>
    </row>
    <row r="329" spans="1:15">
      <c r="A329" s="43"/>
      <c r="B329">
        <v>2022</v>
      </c>
      <c r="C329">
        <v>9</v>
      </c>
      <c r="D329">
        <v>7</v>
      </c>
      <c r="E329">
        <v>59829</v>
      </c>
      <c r="F329">
        <v>0.26800000000000002</v>
      </c>
      <c r="G329">
        <v>0.36049999999999999</v>
      </c>
      <c r="H329">
        <v>-2.682E-2</v>
      </c>
      <c r="I329" s="36">
        <v>37</v>
      </c>
      <c r="J329" s="51">
        <f t="shared" si="26"/>
        <v>69.183999999999997</v>
      </c>
      <c r="L329" s="52">
        <f t="shared" si="27"/>
        <v>2022.6833333333334</v>
      </c>
      <c r="M329" s="51">
        <f t="shared" si="25"/>
        <v>69.210819999999998</v>
      </c>
      <c r="N329" s="51">
        <f t="shared" si="28"/>
        <v>69.220458984375</v>
      </c>
      <c r="O329" s="45">
        <f t="shared" si="29"/>
        <v>-9.638984375001769E-3</v>
      </c>
    </row>
    <row r="330" spans="1:15">
      <c r="A330" s="43"/>
      <c r="B330">
        <v>2022</v>
      </c>
      <c r="C330">
        <v>9</v>
      </c>
      <c r="D330">
        <v>8</v>
      </c>
      <c r="E330">
        <v>59830</v>
      </c>
      <c r="F330">
        <v>0.26790000000000003</v>
      </c>
      <c r="G330">
        <v>0.35849999999999999</v>
      </c>
      <c r="H330">
        <v>-2.631E-2</v>
      </c>
      <c r="I330" s="36">
        <v>37</v>
      </c>
      <c r="J330" s="51">
        <f t="shared" si="26"/>
        <v>69.183999999999997</v>
      </c>
      <c r="L330" s="52">
        <f t="shared" si="27"/>
        <v>2022.6861111111111</v>
      </c>
      <c r="M330" s="51">
        <f t="shared" si="25"/>
        <v>69.210309999999993</v>
      </c>
      <c r="N330" s="51">
        <f t="shared" si="28"/>
        <v>69.220458984375</v>
      </c>
      <c r="O330" s="45">
        <f t="shared" si="29"/>
        <v>-1.0148984375007331E-2</v>
      </c>
    </row>
    <row r="331" spans="1:15">
      <c r="A331" s="43"/>
      <c r="B331">
        <v>2022</v>
      </c>
      <c r="C331">
        <v>9</v>
      </c>
      <c r="D331">
        <v>9</v>
      </c>
      <c r="E331">
        <v>59831</v>
      </c>
      <c r="F331">
        <v>0.26769999999999999</v>
      </c>
      <c r="G331">
        <v>0.35659999999999997</v>
      </c>
      <c r="H331">
        <v>-2.6009999999999998E-2</v>
      </c>
      <c r="I331" s="36">
        <v>37</v>
      </c>
      <c r="J331" s="51">
        <f t="shared" si="26"/>
        <v>69.183999999999997</v>
      </c>
      <c r="L331" s="52">
        <f t="shared" si="27"/>
        <v>2022.6888888888889</v>
      </c>
      <c r="M331" s="51">
        <f t="shared" si="25"/>
        <v>69.210009999999997</v>
      </c>
      <c r="N331" s="51">
        <f t="shared" si="28"/>
        <v>69.219970703125</v>
      </c>
      <c r="O331" s="45">
        <f t="shared" si="29"/>
        <v>-9.9607031250030786E-3</v>
      </c>
    </row>
    <row r="332" spans="1:15">
      <c r="A332" s="43"/>
      <c r="B332">
        <v>2022</v>
      </c>
      <c r="C332">
        <v>9</v>
      </c>
      <c r="D332">
        <v>10</v>
      </c>
      <c r="E332">
        <v>59832</v>
      </c>
      <c r="F332">
        <v>0.2676</v>
      </c>
      <c r="G332">
        <v>0.35470000000000002</v>
      </c>
      <c r="H332">
        <v>-2.5950000000000001E-2</v>
      </c>
      <c r="I332" s="36">
        <v>37</v>
      </c>
      <c r="J332" s="51">
        <f t="shared" si="26"/>
        <v>69.183999999999997</v>
      </c>
      <c r="L332" s="52">
        <f t="shared" si="27"/>
        <v>2022.6916666666666</v>
      </c>
      <c r="M332" s="51">
        <f t="shared" si="25"/>
        <v>69.209949999999992</v>
      </c>
      <c r="N332" s="51">
        <f t="shared" si="28"/>
        <v>69.219482421875</v>
      </c>
      <c r="O332" s="45">
        <f t="shared" si="29"/>
        <v>-9.5324218750079126E-3</v>
      </c>
    </row>
    <row r="333" spans="1:15">
      <c r="A333" s="43"/>
      <c r="B333">
        <v>2022</v>
      </c>
      <c r="C333">
        <v>9</v>
      </c>
      <c r="D333">
        <v>11</v>
      </c>
      <c r="E333">
        <v>59833</v>
      </c>
      <c r="F333">
        <v>0.26729999999999998</v>
      </c>
      <c r="G333">
        <v>0.3528</v>
      </c>
      <c r="H333">
        <v>-2.6089999999999999E-2</v>
      </c>
      <c r="I333" s="36">
        <v>37</v>
      </c>
      <c r="J333" s="51">
        <f t="shared" si="26"/>
        <v>69.183999999999997</v>
      </c>
      <c r="L333" s="52">
        <f t="shared" si="27"/>
        <v>2022.6944444444443</v>
      </c>
      <c r="M333" s="51">
        <f t="shared" si="25"/>
        <v>69.210089999999994</v>
      </c>
      <c r="N333" s="51">
        <f t="shared" si="28"/>
        <v>69.218994140625</v>
      </c>
      <c r="O333" s="45">
        <f t="shared" si="29"/>
        <v>-8.9041406250061073E-3</v>
      </c>
    </row>
    <row r="334" spans="1:15">
      <c r="A334" s="43"/>
      <c r="B334">
        <v>2022</v>
      </c>
      <c r="C334">
        <v>9</v>
      </c>
      <c r="D334">
        <v>12</v>
      </c>
      <c r="E334">
        <v>59834</v>
      </c>
      <c r="F334">
        <v>0.2671</v>
      </c>
      <c r="G334">
        <v>0.35089999999999999</v>
      </c>
      <c r="H334">
        <v>-2.6329999999999999E-2</v>
      </c>
      <c r="I334" s="36">
        <v>37</v>
      </c>
      <c r="J334" s="51">
        <f t="shared" si="26"/>
        <v>69.183999999999997</v>
      </c>
      <c r="L334" s="52">
        <f t="shared" si="27"/>
        <v>2022.6972222222223</v>
      </c>
      <c r="M334" s="51">
        <f t="shared" si="25"/>
        <v>69.210329999999999</v>
      </c>
      <c r="N334" s="51">
        <f t="shared" si="28"/>
        <v>69.218017578125</v>
      </c>
      <c r="O334" s="45">
        <f t="shared" si="29"/>
        <v>-7.6875781250009823E-3</v>
      </c>
    </row>
    <row r="335" spans="1:15">
      <c r="A335" s="43"/>
      <c r="B335">
        <v>2022</v>
      </c>
      <c r="C335">
        <v>9</v>
      </c>
      <c r="D335">
        <v>13</v>
      </c>
      <c r="E335">
        <v>59835</v>
      </c>
      <c r="F335">
        <v>0.26679999999999998</v>
      </c>
      <c r="G335">
        <v>0.34899999999999998</v>
      </c>
      <c r="H335">
        <v>-2.6509999999999999E-2</v>
      </c>
      <c r="I335" s="36">
        <v>37</v>
      </c>
      <c r="J335" s="51">
        <f t="shared" si="26"/>
        <v>69.183999999999997</v>
      </c>
      <c r="L335" s="52">
        <f t="shared" si="27"/>
        <v>2022.7</v>
      </c>
      <c r="M335" s="51">
        <f t="shared" si="25"/>
        <v>69.210509999999999</v>
      </c>
      <c r="N335" s="51">
        <f t="shared" si="28"/>
        <v>69.218017578125</v>
      </c>
      <c r="O335" s="45">
        <f t="shared" si="29"/>
        <v>-7.5075781250006912E-3</v>
      </c>
    </row>
    <row r="336" spans="1:15">
      <c r="A336" s="43"/>
      <c r="B336">
        <v>2022</v>
      </c>
      <c r="C336">
        <v>9</v>
      </c>
      <c r="D336">
        <v>14</v>
      </c>
      <c r="E336">
        <v>59836</v>
      </c>
      <c r="F336">
        <v>0.26650000000000001</v>
      </c>
      <c r="G336">
        <v>0.34710000000000002</v>
      </c>
      <c r="H336">
        <v>-2.649E-2</v>
      </c>
      <c r="I336" s="36">
        <v>37</v>
      </c>
      <c r="J336" s="51">
        <f t="shared" si="26"/>
        <v>69.183999999999997</v>
      </c>
      <c r="L336" s="52">
        <f t="shared" si="27"/>
        <v>2022.7027777777778</v>
      </c>
      <c r="M336" s="51">
        <f t="shared" si="25"/>
        <v>69.210489999999993</v>
      </c>
      <c r="N336" s="51">
        <f t="shared" si="28"/>
        <v>69.217041015625</v>
      </c>
      <c r="O336" s="45">
        <f t="shared" si="29"/>
        <v>-6.5510156250070395E-3</v>
      </c>
    </row>
    <row r="337" spans="1:15">
      <c r="A337" s="43"/>
      <c r="B337">
        <v>2022</v>
      </c>
      <c r="C337">
        <v>9</v>
      </c>
      <c r="D337">
        <v>15</v>
      </c>
      <c r="E337">
        <v>59837</v>
      </c>
      <c r="F337">
        <v>0.26619999999999999</v>
      </c>
      <c r="G337">
        <v>0.34520000000000001</v>
      </c>
      <c r="H337">
        <v>-2.623E-2</v>
      </c>
      <c r="I337" s="36">
        <v>37</v>
      </c>
      <c r="J337" s="51">
        <f t="shared" si="26"/>
        <v>69.183999999999997</v>
      </c>
      <c r="L337" s="52">
        <f t="shared" si="27"/>
        <v>2022.7055555555555</v>
      </c>
      <c r="M337" s="51">
        <f t="shared" si="25"/>
        <v>69.210229999999996</v>
      </c>
      <c r="N337" s="51">
        <f t="shared" si="28"/>
        <v>69.216552734375</v>
      </c>
      <c r="O337" s="45">
        <f t="shared" si="29"/>
        <v>-6.3227343750043019E-3</v>
      </c>
    </row>
    <row r="338" spans="1:15">
      <c r="A338" s="43"/>
      <c r="B338">
        <v>2022</v>
      </c>
      <c r="C338">
        <v>9</v>
      </c>
      <c r="D338">
        <v>16</v>
      </c>
      <c r="E338">
        <v>59838</v>
      </c>
      <c r="F338">
        <v>0.26579999999999998</v>
      </c>
      <c r="G338">
        <v>0.34329999999999999</v>
      </c>
      <c r="H338">
        <v>-2.5780000000000001E-2</v>
      </c>
      <c r="I338" s="36">
        <v>37</v>
      </c>
      <c r="J338" s="51">
        <f t="shared" si="26"/>
        <v>69.183999999999997</v>
      </c>
      <c r="L338" s="52">
        <f t="shared" si="27"/>
        <v>2022.7083333333333</v>
      </c>
      <c r="M338" s="51">
        <f t="shared" si="25"/>
        <v>69.209779999999995</v>
      </c>
      <c r="N338" s="51">
        <f t="shared" si="28"/>
        <v>69.215576171875</v>
      </c>
      <c r="O338" s="45">
        <f t="shared" si="29"/>
        <v>-5.7961718750050295E-3</v>
      </c>
    </row>
    <row r="339" spans="1:15">
      <c r="A339" s="43"/>
      <c r="B339">
        <v>2022</v>
      </c>
      <c r="C339">
        <v>9</v>
      </c>
      <c r="D339">
        <v>17</v>
      </c>
      <c r="E339">
        <v>59839</v>
      </c>
      <c r="F339">
        <v>0.26540000000000002</v>
      </c>
      <c r="G339">
        <v>0.34150000000000003</v>
      </c>
      <c r="H339">
        <v>-2.5069999999999999E-2</v>
      </c>
      <c r="I339" s="36">
        <v>37</v>
      </c>
      <c r="J339" s="51">
        <f t="shared" si="26"/>
        <v>69.183999999999997</v>
      </c>
      <c r="L339" s="52">
        <f t="shared" si="27"/>
        <v>2022.7111111111112</v>
      </c>
      <c r="M339" s="51">
        <f t="shared" si="25"/>
        <v>69.209069999999997</v>
      </c>
      <c r="N339" s="51">
        <f t="shared" si="28"/>
        <v>69.217041015625</v>
      </c>
      <c r="O339" s="45">
        <f t="shared" si="29"/>
        <v>-7.9710156250030195E-3</v>
      </c>
    </row>
    <row r="340" spans="1:15">
      <c r="A340" s="43"/>
      <c r="B340">
        <v>2022</v>
      </c>
      <c r="C340">
        <v>9</v>
      </c>
      <c r="D340">
        <v>18</v>
      </c>
      <c r="E340">
        <v>59840</v>
      </c>
      <c r="F340">
        <v>0.26490000000000002</v>
      </c>
      <c r="G340">
        <v>0.33960000000000001</v>
      </c>
      <c r="H340">
        <v>-2.436E-2</v>
      </c>
      <c r="I340" s="36">
        <v>37</v>
      </c>
      <c r="J340" s="51">
        <f t="shared" si="26"/>
        <v>69.183999999999997</v>
      </c>
      <c r="L340" s="52">
        <f t="shared" si="27"/>
        <v>2022.713888888889</v>
      </c>
      <c r="M340" s="51">
        <f t="shared" si="25"/>
        <v>69.208359999999999</v>
      </c>
      <c r="N340" s="51">
        <f t="shared" si="28"/>
        <v>69.216552734375</v>
      </c>
      <c r="O340" s="45">
        <f t="shared" si="29"/>
        <v>-8.1927343750010095E-3</v>
      </c>
    </row>
    <row r="341" spans="1:15">
      <c r="A341" s="43"/>
      <c r="B341">
        <v>2022</v>
      </c>
      <c r="C341">
        <v>9</v>
      </c>
      <c r="D341">
        <v>19</v>
      </c>
      <c r="E341">
        <v>59841</v>
      </c>
      <c r="F341">
        <v>0.26450000000000001</v>
      </c>
      <c r="G341">
        <v>0.3377</v>
      </c>
      <c r="H341">
        <v>-2.3550000000000001E-2</v>
      </c>
      <c r="I341" s="36">
        <v>37</v>
      </c>
      <c r="J341" s="51">
        <f t="shared" si="26"/>
        <v>69.183999999999997</v>
      </c>
      <c r="L341" s="52">
        <f t="shared" si="27"/>
        <v>2022.7166666666667</v>
      </c>
      <c r="M341" s="51">
        <f t="shared" si="25"/>
        <v>69.207549999999998</v>
      </c>
      <c r="N341" s="51">
        <f t="shared" si="28"/>
        <v>69.216064453125</v>
      </c>
      <c r="O341" s="45">
        <f t="shared" si="29"/>
        <v>-8.5144531250023192E-3</v>
      </c>
    </row>
    <row r="342" spans="1:15">
      <c r="A342" s="43"/>
      <c r="B342">
        <v>2022</v>
      </c>
      <c r="C342">
        <v>9</v>
      </c>
      <c r="D342">
        <v>20</v>
      </c>
      <c r="E342">
        <v>59842</v>
      </c>
      <c r="F342">
        <v>0.26390000000000002</v>
      </c>
      <c r="G342">
        <v>0.33589999999999998</v>
      </c>
      <c r="H342">
        <v>-2.273E-2</v>
      </c>
      <c r="I342" s="36">
        <v>37</v>
      </c>
      <c r="J342" s="51">
        <f t="shared" si="26"/>
        <v>69.183999999999997</v>
      </c>
      <c r="L342" s="52">
        <f t="shared" si="27"/>
        <v>2022.7194444444444</v>
      </c>
      <c r="M342" s="51">
        <f t="shared" si="25"/>
        <v>69.206729999999993</v>
      </c>
      <c r="N342" s="51">
        <f t="shared" si="28"/>
        <v>69.215576171875</v>
      </c>
      <c r="O342" s="45">
        <f t="shared" si="29"/>
        <v>-8.846171875006803E-3</v>
      </c>
    </row>
    <row r="343" spans="1:15">
      <c r="A343" s="43"/>
      <c r="B343">
        <v>2022</v>
      </c>
      <c r="C343">
        <v>9</v>
      </c>
      <c r="D343">
        <v>21</v>
      </c>
      <c r="E343">
        <v>59843</v>
      </c>
      <c r="F343">
        <v>0.26340000000000002</v>
      </c>
      <c r="G343">
        <v>0.33400000000000002</v>
      </c>
      <c r="H343">
        <v>-2.1950000000000001E-2</v>
      </c>
      <c r="I343" s="36">
        <v>37</v>
      </c>
      <c r="J343" s="51">
        <f t="shared" si="26"/>
        <v>69.183999999999997</v>
      </c>
      <c r="L343" s="52">
        <f t="shared" si="27"/>
        <v>2022.7222222222222</v>
      </c>
      <c r="M343" s="51">
        <f t="shared" si="25"/>
        <v>69.205950000000001</v>
      </c>
      <c r="N343" s="51">
        <f t="shared" si="28"/>
        <v>69.214599609375</v>
      </c>
      <c r="O343" s="45">
        <f t="shared" si="29"/>
        <v>-8.6496093749985903E-3</v>
      </c>
    </row>
    <row r="344" spans="1:15">
      <c r="A344" s="43"/>
      <c r="B344">
        <v>2022</v>
      </c>
      <c r="C344">
        <v>9</v>
      </c>
      <c r="D344">
        <v>22</v>
      </c>
      <c r="E344">
        <v>59844</v>
      </c>
      <c r="F344">
        <v>0.26279999999999998</v>
      </c>
      <c r="G344">
        <v>0.3322</v>
      </c>
      <c r="H344">
        <v>-2.1239999999999998E-2</v>
      </c>
      <c r="I344" s="36">
        <v>37</v>
      </c>
      <c r="J344" s="51">
        <f t="shared" si="26"/>
        <v>69.183999999999997</v>
      </c>
      <c r="L344" s="52">
        <f t="shared" si="27"/>
        <v>2022.7249999999999</v>
      </c>
      <c r="M344" s="51">
        <f t="shared" si="25"/>
        <v>69.205240000000003</v>
      </c>
      <c r="N344" s="51">
        <f t="shared" si="28"/>
        <v>69.216064453125</v>
      </c>
      <c r="O344" s="45">
        <f t="shared" si="29"/>
        <v>-1.082445312499658E-2</v>
      </c>
    </row>
    <row r="345" spans="1:15">
      <c r="A345" s="43"/>
      <c r="B345">
        <v>2022</v>
      </c>
      <c r="C345">
        <v>9</v>
      </c>
      <c r="D345">
        <v>23</v>
      </c>
      <c r="E345">
        <v>59845</v>
      </c>
      <c r="F345">
        <v>0.26219999999999999</v>
      </c>
      <c r="G345">
        <v>0.33040000000000003</v>
      </c>
      <c r="H345">
        <v>-2.069E-2</v>
      </c>
      <c r="I345" s="36">
        <v>37</v>
      </c>
      <c r="J345" s="51">
        <f t="shared" si="26"/>
        <v>69.183999999999997</v>
      </c>
      <c r="L345" s="52">
        <f t="shared" si="27"/>
        <v>2022.7277777777779</v>
      </c>
      <c r="M345" s="51">
        <f t="shared" si="25"/>
        <v>69.204689999999999</v>
      </c>
      <c r="N345" s="51">
        <f t="shared" si="28"/>
        <v>69.215576171875</v>
      </c>
      <c r="O345" s="45">
        <f t="shared" si="29"/>
        <v>-1.0886171875000628E-2</v>
      </c>
    </row>
    <row r="346" spans="1:15">
      <c r="A346" s="43"/>
      <c r="B346">
        <v>2022</v>
      </c>
      <c r="C346">
        <v>9</v>
      </c>
      <c r="D346">
        <v>24</v>
      </c>
      <c r="E346">
        <v>59846</v>
      </c>
      <c r="F346">
        <v>0.26150000000000001</v>
      </c>
      <c r="G346">
        <v>0.3286</v>
      </c>
      <c r="H346">
        <v>-2.0400000000000001E-2</v>
      </c>
      <c r="I346" s="36">
        <v>37</v>
      </c>
      <c r="J346" s="51">
        <f t="shared" si="26"/>
        <v>69.183999999999997</v>
      </c>
      <c r="L346" s="52">
        <f t="shared" si="27"/>
        <v>2022.7305555555556</v>
      </c>
      <c r="M346" s="51">
        <f t="shared" si="25"/>
        <v>69.204399999999993</v>
      </c>
      <c r="N346" s="51">
        <f t="shared" si="28"/>
        <v>69.215576171875</v>
      </c>
      <c r="O346" s="45">
        <f t="shared" si="29"/>
        <v>-1.1176171875007412E-2</v>
      </c>
    </row>
    <row r="347" spans="1:15">
      <c r="A347" s="43"/>
      <c r="B347">
        <v>2022</v>
      </c>
      <c r="C347">
        <v>9</v>
      </c>
      <c r="D347">
        <v>25</v>
      </c>
      <c r="E347">
        <v>59847</v>
      </c>
      <c r="F347">
        <v>0.26079999999999998</v>
      </c>
      <c r="G347">
        <v>0.32669999999999999</v>
      </c>
      <c r="H347">
        <v>-2.0330000000000001E-2</v>
      </c>
      <c r="I347" s="36">
        <v>37</v>
      </c>
      <c r="J347" s="51">
        <f t="shared" si="26"/>
        <v>69.183999999999997</v>
      </c>
      <c r="L347" s="52">
        <f t="shared" si="27"/>
        <v>2022.7333333333333</v>
      </c>
      <c r="M347" s="51">
        <f t="shared" si="25"/>
        <v>69.204329999999999</v>
      </c>
      <c r="N347" s="51">
        <f t="shared" si="28"/>
        <v>69.215087890625</v>
      </c>
      <c r="O347" s="45">
        <f t="shared" si="29"/>
        <v>-1.075789062500121E-2</v>
      </c>
    </row>
    <row r="348" spans="1:15">
      <c r="A348" s="43"/>
      <c r="B348">
        <v>2022</v>
      </c>
      <c r="C348">
        <v>9</v>
      </c>
      <c r="D348">
        <v>26</v>
      </c>
      <c r="E348">
        <v>59848</v>
      </c>
      <c r="F348">
        <v>0.2601</v>
      </c>
      <c r="G348">
        <v>0.32490000000000002</v>
      </c>
      <c r="H348">
        <v>-2.051E-2</v>
      </c>
      <c r="I348" s="36">
        <v>37</v>
      </c>
      <c r="J348" s="51">
        <f t="shared" si="26"/>
        <v>69.183999999999997</v>
      </c>
      <c r="L348" s="52">
        <f t="shared" si="27"/>
        <v>2022.7361111111111</v>
      </c>
      <c r="M348" s="51">
        <f t="shared" si="25"/>
        <v>69.204509999999999</v>
      </c>
      <c r="N348" s="51">
        <f t="shared" si="28"/>
        <v>69.215576171875</v>
      </c>
      <c r="O348" s="45">
        <f t="shared" si="29"/>
        <v>-1.1066171875000919E-2</v>
      </c>
    </row>
    <row r="349" spans="1:15">
      <c r="A349" s="43"/>
      <c r="B349">
        <v>2022</v>
      </c>
      <c r="C349">
        <v>9</v>
      </c>
      <c r="D349">
        <v>27</v>
      </c>
      <c r="E349">
        <v>59849</v>
      </c>
      <c r="F349">
        <v>0.25940000000000002</v>
      </c>
      <c r="G349">
        <v>0.32319999999999999</v>
      </c>
      <c r="H349">
        <v>-2.077E-2</v>
      </c>
      <c r="I349" s="36">
        <v>37</v>
      </c>
      <c r="J349" s="51">
        <f t="shared" si="26"/>
        <v>69.183999999999997</v>
      </c>
      <c r="L349" s="52">
        <f t="shared" si="27"/>
        <v>2022.7388888888888</v>
      </c>
      <c r="M349" s="51">
        <f t="shared" si="25"/>
        <v>69.204769999999996</v>
      </c>
      <c r="N349" s="51">
        <f t="shared" si="28"/>
        <v>69.215576171875</v>
      </c>
      <c r="O349" s="45">
        <f t="shared" si="29"/>
        <v>-1.0806171875003656E-2</v>
      </c>
    </row>
    <row r="350" spans="1:15">
      <c r="A350" s="43"/>
      <c r="B350">
        <v>2022</v>
      </c>
      <c r="C350">
        <v>9</v>
      </c>
      <c r="D350">
        <v>28</v>
      </c>
      <c r="E350">
        <v>59850</v>
      </c>
      <c r="F350">
        <v>0.2586</v>
      </c>
      <c r="G350">
        <v>0.32140000000000002</v>
      </c>
      <c r="H350">
        <v>-2.103E-2</v>
      </c>
      <c r="I350" s="36">
        <v>37</v>
      </c>
      <c r="J350" s="51">
        <f t="shared" si="26"/>
        <v>69.183999999999997</v>
      </c>
      <c r="L350" s="52">
        <f t="shared" si="27"/>
        <v>2022.7416666666666</v>
      </c>
      <c r="M350" s="51">
        <f t="shared" si="25"/>
        <v>69.205029999999994</v>
      </c>
      <c r="N350" s="51">
        <f t="shared" si="28"/>
        <v>69.215576171875</v>
      </c>
      <c r="O350" s="45">
        <f t="shared" si="29"/>
        <v>-1.0546171875006394E-2</v>
      </c>
    </row>
    <row r="351" spans="1:15">
      <c r="A351" s="43"/>
      <c r="B351">
        <v>2022</v>
      </c>
      <c r="C351">
        <v>9</v>
      </c>
      <c r="D351">
        <v>29</v>
      </c>
      <c r="E351">
        <v>59851</v>
      </c>
      <c r="F351">
        <v>0.25779999999999997</v>
      </c>
      <c r="G351">
        <v>0.3196</v>
      </c>
      <c r="H351">
        <v>-2.12E-2</v>
      </c>
      <c r="I351" s="36">
        <v>37</v>
      </c>
      <c r="J351" s="51">
        <f t="shared" si="26"/>
        <v>69.183999999999997</v>
      </c>
      <c r="L351" s="52">
        <f t="shared" si="27"/>
        <v>2022.7444444444445</v>
      </c>
      <c r="M351" s="51">
        <f t="shared" si="25"/>
        <v>69.205199999999991</v>
      </c>
      <c r="N351" s="51">
        <f t="shared" si="28"/>
        <v>69.216552734375</v>
      </c>
      <c r="O351" s="45">
        <f t="shared" si="29"/>
        <v>-1.1352734375009277E-2</v>
      </c>
    </row>
    <row r="352" spans="1:15">
      <c r="A352" s="43"/>
      <c r="B352">
        <v>2022</v>
      </c>
      <c r="C352">
        <v>9</v>
      </c>
      <c r="D352">
        <v>30</v>
      </c>
      <c r="E352">
        <v>59852</v>
      </c>
      <c r="F352">
        <v>0.25690000000000002</v>
      </c>
      <c r="G352">
        <v>0.31790000000000002</v>
      </c>
      <c r="H352">
        <v>-2.1160000000000002E-2</v>
      </c>
      <c r="I352" s="36">
        <v>37</v>
      </c>
      <c r="J352" s="51">
        <f t="shared" si="26"/>
        <v>69.183999999999997</v>
      </c>
      <c r="L352" s="52">
        <f t="shared" si="27"/>
        <v>2022.7472222222223</v>
      </c>
      <c r="M352" s="51">
        <f t="shared" si="25"/>
        <v>69.205159999999992</v>
      </c>
      <c r="N352" s="51">
        <f t="shared" si="28"/>
        <v>69.216064453125</v>
      </c>
      <c r="O352" s="45">
        <f t="shared" si="29"/>
        <v>-1.0904453125007763E-2</v>
      </c>
    </row>
    <row r="353" spans="1:15">
      <c r="A353" s="43"/>
      <c r="B353">
        <v>2022</v>
      </c>
      <c r="C353">
        <v>10</v>
      </c>
      <c r="D353">
        <v>1</v>
      </c>
      <c r="E353">
        <v>59853</v>
      </c>
      <c r="F353">
        <v>0.25609999999999999</v>
      </c>
      <c r="G353">
        <v>0.31609999999999999</v>
      </c>
      <c r="H353">
        <v>-2.095E-2</v>
      </c>
      <c r="I353" s="36">
        <v>37</v>
      </c>
      <c r="J353" s="51">
        <f t="shared" si="26"/>
        <v>69.183999999999997</v>
      </c>
      <c r="L353" s="52">
        <f t="shared" si="27"/>
        <v>2022.75</v>
      </c>
      <c r="M353" s="51">
        <f t="shared" si="25"/>
        <v>69.204949999999997</v>
      </c>
      <c r="N353" s="51">
        <f t="shared" si="28"/>
        <v>69.216552734375</v>
      </c>
      <c r="O353" s="45">
        <f t="shared" si="29"/>
        <v>-1.1602734375003365E-2</v>
      </c>
    </row>
    <row r="354" spans="1:15">
      <c r="A354" s="43"/>
      <c r="B354">
        <v>2022</v>
      </c>
      <c r="C354">
        <v>10</v>
      </c>
      <c r="D354">
        <v>2</v>
      </c>
      <c r="E354">
        <v>59854</v>
      </c>
      <c r="F354">
        <v>0.25519999999999998</v>
      </c>
      <c r="G354">
        <v>0.31440000000000001</v>
      </c>
      <c r="H354">
        <v>-2.0559999999999998E-2</v>
      </c>
      <c r="I354" s="36">
        <v>37</v>
      </c>
      <c r="J354" s="51">
        <f t="shared" si="26"/>
        <v>69.183999999999997</v>
      </c>
      <c r="L354" s="52">
        <f t="shared" si="27"/>
        <v>2022.7527777777777</v>
      </c>
      <c r="M354" s="51">
        <f t="shared" si="25"/>
        <v>69.204560000000001</v>
      </c>
      <c r="N354" s="51">
        <f t="shared" si="28"/>
        <v>69.217529296875</v>
      </c>
      <c r="O354" s="45">
        <f t="shared" si="29"/>
        <v>-1.2969296874999259E-2</v>
      </c>
    </row>
    <row r="355" spans="1:15">
      <c r="A355" s="43"/>
      <c r="B355">
        <v>2022</v>
      </c>
      <c r="C355">
        <v>10</v>
      </c>
      <c r="D355">
        <v>3</v>
      </c>
      <c r="E355">
        <v>59855</v>
      </c>
      <c r="F355">
        <v>0.25419999999999998</v>
      </c>
      <c r="G355">
        <v>0.31269999999999998</v>
      </c>
      <c r="H355">
        <v>-2.009E-2</v>
      </c>
      <c r="I355" s="36">
        <v>37</v>
      </c>
      <c r="J355" s="51">
        <f t="shared" si="26"/>
        <v>69.183999999999997</v>
      </c>
      <c r="L355" s="52">
        <f t="shared" si="27"/>
        <v>2022.7555555555555</v>
      </c>
      <c r="M355" s="51">
        <f t="shared" si="25"/>
        <v>69.204089999999994</v>
      </c>
      <c r="N355" s="51">
        <f t="shared" si="28"/>
        <v>69.217529296875</v>
      </c>
      <c r="O355" s="45">
        <f t="shared" si="29"/>
        <v>-1.3439296875006335E-2</v>
      </c>
    </row>
    <row r="356" spans="1:15">
      <c r="A356" s="43"/>
      <c r="B356">
        <v>2022</v>
      </c>
      <c r="C356">
        <v>10</v>
      </c>
      <c r="D356">
        <v>4</v>
      </c>
      <c r="E356">
        <v>59856</v>
      </c>
      <c r="F356">
        <v>0.25319999999999998</v>
      </c>
      <c r="G356">
        <v>0.311</v>
      </c>
      <c r="H356">
        <v>-1.9720000000000001E-2</v>
      </c>
      <c r="I356" s="36">
        <v>37</v>
      </c>
      <c r="J356" s="51">
        <f t="shared" si="26"/>
        <v>69.183999999999997</v>
      </c>
      <c r="L356" s="52">
        <f t="shared" si="27"/>
        <v>2022.7583333333334</v>
      </c>
      <c r="M356" s="51">
        <f t="shared" si="25"/>
        <v>69.203720000000004</v>
      </c>
      <c r="N356" s="51">
        <f t="shared" si="28"/>
        <v>69.218994140625</v>
      </c>
      <c r="O356" s="45">
        <f t="shared" si="29"/>
        <v>-1.527414062499588E-2</v>
      </c>
    </row>
    <row r="357" spans="1:15">
      <c r="A357" s="43"/>
      <c r="B357">
        <v>2022</v>
      </c>
      <c r="C357">
        <v>10</v>
      </c>
      <c r="D357">
        <v>5</v>
      </c>
      <c r="E357">
        <v>59857</v>
      </c>
      <c r="F357">
        <v>0.25219999999999998</v>
      </c>
      <c r="G357">
        <v>0.30940000000000001</v>
      </c>
      <c r="H357">
        <v>-1.9429999999999999E-2</v>
      </c>
      <c r="I357" s="36">
        <v>37</v>
      </c>
      <c r="J357" s="51">
        <f t="shared" si="26"/>
        <v>69.183999999999997</v>
      </c>
      <c r="L357" s="52">
        <f t="shared" si="27"/>
        <v>2022.7611111111112</v>
      </c>
      <c r="M357" s="51">
        <f t="shared" si="25"/>
        <v>69.203429999999997</v>
      </c>
      <c r="N357" s="51">
        <f t="shared" si="28"/>
        <v>69.218994140625</v>
      </c>
      <c r="O357" s="45">
        <f t="shared" si="29"/>
        <v>-1.5564140625002665E-2</v>
      </c>
    </row>
    <row r="358" spans="1:15">
      <c r="A358" s="43"/>
      <c r="B358">
        <v>2022</v>
      </c>
      <c r="C358">
        <v>10</v>
      </c>
      <c r="D358">
        <v>6</v>
      </c>
      <c r="E358">
        <v>59858</v>
      </c>
      <c r="F358">
        <v>0.25119999999999998</v>
      </c>
      <c r="G358">
        <v>0.30769999999999997</v>
      </c>
      <c r="H358">
        <v>-1.9310000000000001E-2</v>
      </c>
      <c r="I358" s="36">
        <v>37</v>
      </c>
      <c r="J358" s="51">
        <f t="shared" si="26"/>
        <v>69.183999999999997</v>
      </c>
      <c r="L358" s="52">
        <f t="shared" si="27"/>
        <v>2022.7638888888889</v>
      </c>
      <c r="M358" s="51">
        <f t="shared" si="25"/>
        <v>69.203310000000002</v>
      </c>
      <c r="N358" s="51">
        <f t="shared" si="28"/>
        <v>69.220458984375</v>
      </c>
      <c r="O358" s="45">
        <f t="shared" si="29"/>
        <v>-1.7148984374998122E-2</v>
      </c>
    </row>
    <row r="359" spans="1:15">
      <c r="A359" s="43"/>
      <c r="B359">
        <v>2022</v>
      </c>
      <c r="C359">
        <v>10</v>
      </c>
      <c r="D359">
        <v>7</v>
      </c>
      <c r="E359">
        <v>59859</v>
      </c>
      <c r="F359">
        <v>0.25009999999999999</v>
      </c>
      <c r="G359">
        <v>0.30599999999999999</v>
      </c>
      <c r="H359">
        <v>-1.9460000000000002E-2</v>
      </c>
      <c r="I359" s="36">
        <v>37</v>
      </c>
      <c r="J359" s="51">
        <f t="shared" si="26"/>
        <v>69.183999999999997</v>
      </c>
      <c r="L359" s="52">
        <f t="shared" si="27"/>
        <v>2022.7666666666667</v>
      </c>
      <c r="M359" s="51">
        <f t="shared" si="25"/>
        <v>69.203459999999993</v>
      </c>
      <c r="N359" s="51">
        <f t="shared" si="28"/>
        <v>69.220458984375</v>
      </c>
      <c r="O359" s="45">
        <f t="shared" si="29"/>
        <v>-1.6998984375007353E-2</v>
      </c>
    </row>
    <row r="360" spans="1:15">
      <c r="A360" s="43"/>
      <c r="B360">
        <v>2022</v>
      </c>
      <c r="C360">
        <v>10</v>
      </c>
      <c r="D360">
        <v>8</v>
      </c>
      <c r="E360">
        <v>59860</v>
      </c>
      <c r="F360">
        <v>0.249</v>
      </c>
      <c r="G360">
        <v>0.3044</v>
      </c>
      <c r="H360">
        <v>-1.9879999999999998E-2</v>
      </c>
      <c r="I360" s="36">
        <v>37</v>
      </c>
      <c r="J360" s="51">
        <f t="shared" si="26"/>
        <v>69.183999999999997</v>
      </c>
      <c r="L360" s="52">
        <f t="shared" si="27"/>
        <v>2022.7694444444444</v>
      </c>
      <c r="M360" s="51">
        <f t="shared" si="25"/>
        <v>69.203879999999998</v>
      </c>
      <c r="N360" s="51">
        <f t="shared" si="28"/>
        <v>69.220947265625</v>
      </c>
      <c r="O360" s="45">
        <f t="shared" si="29"/>
        <v>-1.7067265625001937E-2</v>
      </c>
    </row>
    <row r="361" spans="1:15">
      <c r="A361" s="43"/>
      <c r="B361">
        <v>2022</v>
      </c>
      <c r="C361">
        <v>10</v>
      </c>
      <c r="D361">
        <v>9</v>
      </c>
      <c r="E361">
        <v>59861</v>
      </c>
      <c r="F361">
        <v>0.24790000000000001</v>
      </c>
      <c r="G361">
        <v>0.30280000000000001</v>
      </c>
      <c r="H361">
        <v>-2.0490000000000001E-2</v>
      </c>
      <c r="I361" s="36">
        <v>37</v>
      </c>
      <c r="J361" s="51">
        <f t="shared" si="26"/>
        <v>69.183999999999997</v>
      </c>
      <c r="L361" s="52">
        <f t="shared" si="27"/>
        <v>2022.7722222222221</v>
      </c>
      <c r="M361" s="51">
        <f t="shared" si="25"/>
        <v>69.204489999999993</v>
      </c>
      <c r="N361" s="51">
        <f t="shared" si="28"/>
        <v>69.223876953125</v>
      </c>
      <c r="O361" s="45">
        <f t="shared" si="29"/>
        <v>-1.9386953125007267E-2</v>
      </c>
    </row>
    <row r="362" spans="1:15">
      <c r="A362" s="43"/>
      <c r="B362">
        <v>2022</v>
      </c>
      <c r="C362">
        <v>10</v>
      </c>
      <c r="D362">
        <v>10</v>
      </c>
      <c r="E362">
        <v>59862</v>
      </c>
      <c r="F362">
        <v>0.24679999999999999</v>
      </c>
      <c r="G362">
        <v>0.30120000000000002</v>
      </c>
      <c r="H362">
        <v>-2.1129999999999999E-2</v>
      </c>
      <c r="I362" s="36">
        <v>37</v>
      </c>
      <c r="J362" s="51">
        <f t="shared" si="26"/>
        <v>69.183999999999997</v>
      </c>
      <c r="L362" s="52">
        <f t="shared" si="27"/>
        <v>2022.7750000000001</v>
      </c>
      <c r="M362" s="51">
        <f t="shared" si="25"/>
        <v>69.205129999999997</v>
      </c>
      <c r="N362" s="51">
        <f t="shared" si="28"/>
        <v>69.223388671875</v>
      </c>
      <c r="O362" s="45">
        <f t="shared" si="29"/>
        <v>-1.8258671875003074E-2</v>
      </c>
    </row>
    <row r="363" spans="1:15">
      <c r="A363" s="43"/>
      <c r="B363">
        <v>2022</v>
      </c>
      <c r="C363">
        <v>10</v>
      </c>
      <c r="D363">
        <v>11</v>
      </c>
      <c r="E363">
        <v>59863</v>
      </c>
      <c r="F363">
        <v>0.24560000000000001</v>
      </c>
      <c r="G363">
        <v>0.29959999999999998</v>
      </c>
      <c r="H363">
        <v>-2.163E-2</v>
      </c>
      <c r="I363" s="36">
        <v>37</v>
      </c>
      <c r="J363" s="51">
        <f t="shared" si="26"/>
        <v>69.183999999999997</v>
      </c>
      <c r="L363" s="52">
        <f t="shared" si="27"/>
        <v>2022.7777777777778</v>
      </c>
      <c r="M363" s="51">
        <f t="shared" si="25"/>
        <v>69.205629999999999</v>
      </c>
      <c r="N363" s="51">
        <f t="shared" si="28"/>
        <v>69.225830078125</v>
      </c>
      <c r="O363" s="45">
        <f t="shared" si="29"/>
        <v>-2.0200078125000687E-2</v>
      </c>
    </row>
    <row r="364" spans="1:15">
      <c r="A364" s="43"/>
      <c r="B364">
        <v>2022</v>
      </c>
      <c r="C364">
        <v>10</v>
      </c>
      <c r="D364">
        <v>12</v>
      </c>
      <c r="E364">
        <v>59864</v>
      </c>
      <c r="F364">
        <v>0.24440000000000001</v>
      </c>
      <c r="G364">
        <v>0.29809999999999998</v>
      </c>
      <c r="H364">
        <v>-2.1919999999999999E-2</v>
      </c>
      <c r="I364" s="36">
        <v>37</v>
      </c>
      <c r="J364" s="51">
        <f t="shared" si="26"/>
        <v>69.183999999999997</v>
      </c>
      <c r="L364" s="52">
        <f t="shared" si="27"/>
        <v>2022.7805555555556</v>
      </c>
      <c r="M364" s="51">
        <f t="shared" si="25"/>
        <v>69.205919999999992</v>
      </c>
      <c r="N364" s="51">
        <f t="shared" si="28"/>
        <v>69.226806640625</v>
      </c>
      <c r="O364" s="45">
        <f t="shared" si="29"/>
        <v>-2.0886640625008113E-2</v>
      </c>
    </row>
    <row r="365" spans="1:15">
      <c r="A365" s="43"/>
      <c r="B365">
        <v>2022</v>
      </c>
      <c r="C365">
        <v>10</v>
      </c>
      <c r="D365">
        <v>13</v>
      </c>
      <c r="E365">
        <v>59865</v>
      </c>
      <c r="F365">
        <v>0.24310000000000001</v>
      </c>
      <c r="G365">
        <v>0.29659999999999997</v>
      </c>
      <c r="H365">
        <v>-2.196E-2</v>
      </c>
      <c r="I365" s="36">
        <v>37</v>
      </c>
      <c r="J365" s="51">
        <f t="shared" si="26"/>
        <v>69.183999999999997</v>
      </c>
      <c r="L365" s="52">
        <f t="shared" si="27"/>
        <v>2022.7833333333333</v>
      </c>
      <c r="M365" s="51">
        <f t="shared" si="25"/>
        <v>69.205960000000005</v>
      </c>
      <c r="N365" s="51">
        <f t="shared" si="28"/>
        <v>69.228271484375</v>
      </c>
      <c r="O365" s="45">
        <f t="shared" si="29"/>
        <v>-2.2311484374995416E-2</v>
      </c>
    </row>
    <row r="366" spans="1:15">
      <c r="A366" s="43"/>
      <c r="B366">
        <v>2022</v>
      </c>
      <c r="C366">
        <v>10</v>
      </c>
      <c r="D366">
        <v>14</v>
      </c>
      <c r="E366">
        <v>59866</v>
      </c>
      <c r="F366">
        <v>0.2419</v>
      </c>
      <c r="G366">
        <v>0.29499999999999998</v>
      </c>
      <c r="H366">
        <v>-2.172E-2</v>
      </c>
      <c r="I366" s="36">
        <v>37</v>
      </c>
      <c r="J366" s="51">
        <f t="shared" si="26"/>
        <v>69.183999999999997</v>
      </c>
      <c r="L366" s="52">
        <f t="shared" si="27"/>
        <v>2022.786111111111</v>
      </c>
      <c r="M366" s="51">
        <f t="shared" si="25"/>
        <v>69.205719999999999</v>
      </c>
      <c r="N366" s="51">
        <f t="shared" si="28"/>
        <v>69.228759765625</v>
      </c>
      <c r="O366" s="45">
        <f t="shared" si="29"/>
        <v>-2.3039765625000541E-2</v>
      </c>
    </row>
    <row r="367" spans="1:15">
      <c r="J367" s="51"/>
      <c r="M367" s="52"/>
    </row>
    <row r="368" spans="1:15">
      <c r="J368" s="51"/>
      <c r="M368" s="52"/>
    </row>
    <row r="369" spans="2:13">
      <c r="B369"/>
      <c r="C369"/>
      <c r="D369"/>
      <c r="E369"/>
      <c r="H369"/>
      <c r="J369" s="51"/>
    </row>
    <row r="370" spans="2:13">
      <c r="J370" s="51"/>
      <c r="M370" s="52"/>
    </row>
    <row r="371" spans="2:13">
      <c r="J371" s="51"/>
      <c r="M371" s="52"/>
    </row>
    <row r="372" spans="2:13">
      <c r="M372" s="52"/>
    </row>
    <row r="373" spans="2:13">
      <c r="M373" s="52"/>
    </row>
    <row r="374" spans="2:13">
      <c r="M374" s="52"/>
    </row>
    <row r="375" spans="2:13">
      <c r="M375" s="52"/>
    </row>
    <row r="376" spans="2:13">
      <c r="M376" s="52"/>
    </row>
    <row r="377" spans="2:13">
      <c r="M377" s="52"/>
    </row>
    <row r="378" spans="2:13">
      <c r="M378" s="52"/>
    </row>
    <row r="379" spans="2:13">
      <c r="M379" s="52"/>
    </row>
    <row r="380" spans="2:13">
      <c r="M380" s="52"/>
    </row>
    <row r="381" spans="2:13">
      <c r="M381" s="52"/>
    </row>
    <row r="382" spans="2:13">
      <c r="M382" s="52"/>
    </row>
    <row r="383" spans="2:13">
      <c r="M383" s="52"/>
    </row>
    <row r="384" spans="2:13">
      <c r="M384" s="52"/>
    </row>
    <row r="385" spans="13:13">
      <c r="M385" s="52"/>
    </row>
    <row r="386" spans="13:13">
      <c r="M386" s="52"/>
    </row>
    <row r="387" spans="13:13">
      <c r="M387" s="52"/>
    </row>
    <row r="388" spans="13:13">
      <c r="M388" s="5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opLeftCell="A37" zoomScaleNormal="100" workbookViewId="0">
      <selection sqref="A1:A1048576"/>
    </sheetView>
  </sheetViews>
  <sheetFormatPr defaultRowHeight="15"/>
  <cols>
    <col min="3" max="3" width="13" style="6" customWidth="1"/>
    <col min="4" max="4" width="9.5703125" style="5" bestFit="1" customWidth="1"/>
    <col min="5" max="5" width="10.42578125" style="5" customWidth="1"/>
    <col min="6" max="9" width="9.140625" style="6"/>
    <col min="10" max="10" width="4.42578125" customWidth="1"/>
    <col min="11" max="11" width="10.7109375" customWidth="1"/>
    <col min="12" max="12" width="29.85546875" customWidth="1"/>
    <col min="13" max="13" width="12.28515625" customWidth="1"/>
  </cols>
  <sheetData>
    <row r="1" spans="1:12">
      <c r="A1" s="25" t="s">
        <v>2</v>
      </c>
      <c r="B1" s="25" t="s">
        <v>3</v>
      </c>
      <c r="C1" s="27" t="s">
        <v>4</v>
      </c>
      <c r="D1" s="26" t="s">
        <v>0</v>
      </c>
      <c r="E1" s="26" t="s">
        <v>1</v>
      </c>
      <c r="F1" s="27" t="s">
        <v>10</v>
      </c>
      <c r="G1" s="27" t="s">
        <v>18</v>
      </c>
      <c r="H1" s="27" t="s">
        <v>19</v>
      </c>
      <c r="I1" s="27"/>
    </row>
    <row r="2" spans="1:12">
      <c r="A2">
        <v>2011</v>
      </c>
      <c r="B2">
        <v>8</v>
      </c>
      <c r="C2" s="9">
        <f t="shared" ref="C2:C33" si="0">A2+(B2-1)/12</f>
        <v>2011.5833333333333</v>
      </c>
      <c r="D2" s="8">
        <v>66.475099999999998</v>
      </c>
      <c r="E2" s="8">
        <f t="shared" ref="E2:E22" si="1">(CoefX2*C2*C2)+(CoefX*C2) +CoefC</f>
        <v>66.497458187484881</v>
      </c>
      <c r="F2" s="9">
        <f>D2-E2</f>
        <v>-2.2358187484883274E-2</v>
      </c>
      <c r="G2" s="29">
        <v>34</v>
      </c>
      <c r="H2" s="29">
        <f>32.184+G2</f>
        <v>66.183999999999997</v>
      </c>
      <c r="I2" s="29">
        <f>H2-E2</f>
        <v>-0.31345818748488341</v>
      </c>
    </row>
    <row r="3" spans="1:12">
      <c r="A3">
        <v>2011</v>
      </c>
      <c r="B3">
        <v>9</v>
      </c>
      <c r="C3" s="9">
        <f t="shared" si="0"/>
        <v>2011.6666666666667</v>
      </c>
      <c r="D3" s="8">
        <v>66.482900000000001</v>
      </c>
      <c r="E3" s="8">
        <f t="shared" si="1"/>
        <v>66.519490546663292</v>
      </c>
      <c r="F3" s="9">
        <f t="shared" ref="F3:F22" si="2">D3-E3</f>
        <v>-3.6590546663290979E-2</v>
      </c>
      <c r="G3" s="29">
        <v>34</v>
      </c>
      <c r="H3" s="29">
        <f t="shared" ref="H3:H66" si="3">32.184+G3</f>
        <v>66.183999999999997</v>
      </c>
      <c r="I3" s="29">
        <f t="shared" ref="I3:I66" si="4">H3-E3</f>
        <v>-0.33549054666329425</v>
      </c>
      <c r="J3" s="5"/>
    </row>
    <row r="4" spans="1:12">
      <c r="A4">
        <v>2011</v>
      </c>
      <c r="B4">
        <v>10</v>
      </c>
      <c r="C4" s="9">
        <f t="shared" si="0"/>
        <v>2011.75</v>
      </c>
      <c r="D4" s="8">
        <v>66.505600000000001</v>
      </c>
      <c r="E4" s="8">
        <f t="shared" si="1"/>
        <v>66.54186532748281</v>
      </c>
      <c r="F4" s="9">
        <f t="shared" si="2"/>
        <v>-3.6265327482809084E-2</v>
      </c>
      <c r="G4" s="29">
        <v>34</v>
      </c>
      <c r="H4" s="29">
        <f t="shared" si="3"/>
        <v>66.183999999999997</v>
      </c>
      <c r="I4" s="29">
        <f t="shared" si="4"/>
        <v>-0.35786532748281275</v>
      </c>
      <c r="J4" s="5"/>
    </row>
    <row r="5" spans="1:12">
      <c r="A5">
        <v>2011</v>
      </c>
      <c r="B5">
        <v>11</v>
      </c>
      <c r="C5" s="9">
        <f t="shared" si="0"/>
        <v>2011.8333333333333</v>
      </c>
      <c r="D5" s="8">
        <v>66.538300000000007</v>
      </c>
      <c r="E5" s="8">
        <f t="shared" si="1"/>
        <v>66.564582530001644</v>
      </c>
      <c r="F5" s="9">
        <f t="shared" si="2"/>
        <v>-2.6282530001637383E-2</v>
      </c>
      <c r="G5" s="29">
        <v>34</v>
      </c>
      <c r="H5" s="29">
        <f t="shared" si="3"/>
        <v>66.183999999999997</v>
      </c>
      <c r="I5" s="29">
        <f t="shared" si="4"/>
        <v>-0.38058253000164655</v>
      </c>
      <c r="J5" s="5"/>
    </row>
    <row r="6" spans="1:12">
      <c r="A6">
        <v>2011</v>
      </c>
      <c r="B6">
        <v>12</v>
      </c>
      <c r="C6" s="9">
        <f t="shared" si="0"/>
        <v>2011.9166666666667</v>
      </c>
      <c r="D6" s="8">
        <v>66.570599999999999</v>
      </c>
      <c r="E6" s="8">
        <f t="shared" si="1"/>
        <v>66.587642154132482</v>
      </c>
      <c r="F6" s="9">
        <f t="shared" si="2"/>
        <v>-1.7042154132482779E-2</v>
      </c>
      <c r="G6" s="29">
        <v>34</v>
      </c>
      <c r="H6" s="29">
        <f t="shared" si="3"/>
        <v>66.183999999999997</v>
      </c>
      <c r="I6" s="29">
        <f t="shared" si="4"/>
        <v>-0.40364215413248417</v>
      </c>
      <c r="K6" s="3" t="s">
        <v>6</v>
      </c>
      <c r="L6" s="4" t="s">
        <v>5</v>
      </c>
    </row>
    <row r="7" spans="1:12">
      <c r="A7">
        <v>2012</v>
      </c>
      <c r="B7">
        <v>1</v>
      </c>
      <c r="C7" s="9">
        <f t="shared" si="0"/>
        <v>2012</v>
      </c>
      <c r="D7" s="8">
        <v>66.602999999999994</v>
      </c>
      <c r="E7" s="8">
        <f t="shared" si="1"/>
        <v>66.611044199991738</v>
      </c>
      <c r="F7" s="9">
        <f t="shared" si="2"/>
        <v>-8.0441999917439944E-3</v>
      </c>
      <c r="G7" s="29">
        <v>34</v>
      </c>
      <c r="H7" s="29">
        <f t="shared" si="3"/>
        <v>66.183999999999997</v>
      </c>
      <c r="I7" s="29">
        <f t="shared" si="4"/>
        <v>-0.42704419999174092</v>
      </c>
      <c r="K7" s="1" t="s">
        <v>8</v>
      </c>
      <c r="L7" s="17">
        <v>2.465436E-2</v>
      </c>
    </row>
    <row r="8" spans="1:12">
      <c r="A8">
        <v>2012</v>
      </c>
      <c r="B8">
        <v>2</v>
      </c>
      <c r="C8" s="9">
        <f t="shared" si="0"/>
        <v>2012.0833333333333</v>
      </c>
      <c r="D8" s="8">
        <v>66.634</v>
      </c>
      <c r="E8" s="8">
        <f t="shared" si="1"/>
        <v>66.634788667506655</v>
      </c>
      <c r="F8" s="9">
        <f t="shared" si="2"/>
        <v>-7.8866750665440577E-4</v>
      </c>
      <c r="G8" s="29">
        <v>34</v>
      </c>
      <c r="H8" s="29">
        <f t="shared" si="3"/>
        <v>66.183999999999997</v>
      </c>
      <c r="I8" s="29">
        <f t="shared" si="4"/>
        <v>-0.45078866750665725</v>
      </c>
      <c r="K8" s="1" t="s">
        <v>7</v>
      </c>
      <c r="L8" s="18">
        <v>-98.926265560000004</v>
      </c>
    </row>
    <row r="9" spans="1:12">
      <c r="A9">
        <v>2012</v>
      </c>
      <c r="B9">
        <v>3</v>
      </c>
      <c r="C9" s="9">
        <f t="shared" si="0"/>
        <v>2012.1666666666667</v>
      </c>
      <c r="D9" s="8">
        <v>66.656899999999993</v>
      </c>
      <c r="E9" s="8">
        <f t="shared" si="1"/>
        <v>66.658875556648127</v>
      </c>
      <c r="F9" s="9">
        <f t="shared" si="2"/>
        <v>-1.9755566481336473E-3</v>
      </c>
      <c r="G9" s="29">
        <v>34</v>
      </c>
      <c r="H9" s="29">
        <f t="shared" si="3"/>
        <v>66.183999999999997</v>
      </c>
      <c r="I9" s="29">
        <f t="shared" si="4"/>
        <v>-0.4748755566481293</v>
      </c>
      <c r="K9" s="2" t="s">
        <v>9</v>
      </c>
      <c r="L9" s="19">
        <v>99301.857843079997</v>
      </c>
    </row>
    <row r="10" spans="1:12">
      <c r="A10">
        <v>2012</v>
      </c>
      <c r="B10">
        <v>4</v>
      </c>
      <c r="C10" s="9">
        <f t="shared" si="0"/>
        <v>2012.25</v>
      </c>
      <c r="D10" s="8">
        <v>66.692499999999995</v>
      </c>
      <c r="E10" s="8">
        <f t="shared" si="1"/>
        <v>66.683304867503466</v>
      </c>
      <c r="F10" s="9">
        <f t="shared" si="2"/>
        <v>9.1951324965293679E-3</v>
      </c>
      <c r="G10" s="29">
        <v>34</v>
      </c>
      <c r="H10" s="29">
        <f t="shared" si="3"/>
        <v>66.183999999999997</v>
      </c>
      <c r="I10" s="29">
        <f t="shared" si="4"/>
        <v>-0.49930486750346859</v>
      </c>
    </row>
    <row r="11" spans="1:12">
      <c r="A11">
        <v>2012</v>
      </c>
      <c r="B11">
        <v>5</v>
      </c>
      <c r="C11" s="9">
        <f t="shared" si="0"/>
        <v>2012.3333333333333</v>
      </c>
      <c r="D11" s="8">
        <v>66.728899999999996</v>
      </c>
      <c r="E11" s="8">
        <f t="shared" si="1"/>
        <v>66.708076599985361</v>
      </c>
      <c r="F11" s="9">
        <f t="shared" si="2"/>
        <v>2.0823400014634785E-2</v>
      </c>
      <c r="G11" s="29">
        <v>34</v>
      </c>
      <c r="H11" s="29">
        <f t="shared" si="3"/>
        <v>66.183999999999997</v>
      </c>
      <c r="I11" s="29">
        <f t="shared" si="4"/>
        <v>-0.5240765999853636</v>
      </c>
      <c r="K11" s="54" t="s">
        <v>11</v>
      </c>
      <c r="L11" s="55"/>
    </row>
    <row r="12" spans="1:12">
      <c r="A12">
        <v>2012</v>
      </c>
      <c r="B12">
        <v>6</v>
      </c>
      <c r="C12" s="9">
        <f t="shared" si="0"/>
        <v>2012.4166666666667</v>
      </c>
      <c r="D12" s="8">
        <v>66.757900000000006</v>
      </c>
      <c r="E12" s="8">
        <f t="shared" si="1"/>
        <v>66.73319075415202</v>
      </c>
      <c r="F12" s="9">
        <f t="shared" si="2"/>
        <v>2.4709245847986949E-2</v>
      </c>
      <c r="G12" s="29">
        <v>34</v>
      </c>
      <c r="H12" s="29">
        <f t="shared" si="3"/>
        <v>66.183999999999997</v>
      </c>
      <c r="I12" s="29">
        <f t="shared" si="4"/>
        <v>-0.54919075415202201</v>
      </c>
      <c r="K12" s="20" t="s">
        <v>15</v>
      </c>
      <c r="L12" s="16">
        <f>_xlfn.STDEV.P(F2:F61)</f>
        <v>2.7067256878862522E-2</v>
      </c>
    </row>
    <row r="13" spans="1:12">
      <c r="A13">
        <v>2012</v>
      </c>
      <c r="B13">
        <v>7</v>
      </c>
      <c r="C13" s="9">
        <f t="shared" si="0"/>
        <v>2012.5</v>
      </c>
      <c r="D13" s="8">
        <v>66.770799999999994</v>
      </c>
      <c r="E13" s="8">
        <f t="shared" si="1"/>
        <v>66.758647330003441</v>
      </c>
      <c r="F13" s="9">
        <f t="shared" si="2"/>
        <v>1.2152669996552845E-2</v>
      </c>
      <c r="G13" s="30">
        <v>35</v>
      </c>
      <c r="H13" s="30">
        <f t="shared" si="3"/>
        <v>67.183999999999997</v>
      </c>
      <c r="I13" s="30">
        <f t="shared" si="4"/>
        <v>0.42535266999655619</v>
      </c>
      <c r="K13" s="21" t="s">
        <v>16</v>
      </c>
      <c r="L13" s="23">
        <f>_xlfn.STDEV.P(F62:F73)</f>
        <v>0.18798169199824841</v>
      </c>
    </row>
    <row r="14" spans="1:12">
      <c r="A14">
        <v>2012</v>
      </c>
      <c r="B14">
        <v>8</v>
      </c>
      <c r="C14" s="9">
        <f t="shared" si="0"/>
        <v>2012.5833333333333</v>
      </c>
      <c r="D14" s="8">
        <v>66.774000000000001</v>
      </c>
      <c r="E14" s="8">
        <f t="shared" si="1"/>
        <v>66.784446327481419</v>
      </c>
      <c r="F14" s="9">
        <f t="shared" si="2"/>
        <v>-1.0446327481417939E-2</v>
      </c>
      <c r="G14" s="30">
        <v>35</v>
      </c>
      <c r="H14" s="30">
        <f t="shared" si="3"/>
        <v>67.183999999999997</v>
      </c>
      <c r="I14" s="30">
        <f t="shared" si="4"/>
        <v>0.39955367251857865</v>
      </c>
      <c r="K14" s="22" t="s">
        <v>17</v>
      </c>
      <c r="L14" s="24">
        <f>_xlfn.STDEV.P(F74:F80)</f>
        <v>0.26105664776816889</v>
      </c>
    </row>
    <row r="15" spans="1:12">
      <c r="A15">
        <v>2012</v>
      </c>
      <c r="B15">
        <v>9</v>
      </c>
      <c r="C15" s="9">
        <f t="shared" si="0"/>
        <v>2012.6666666666667</v>
      </c>
      <c r="D15" s="8">
        <v>66.784599999999998</v>
      </c>
      <c r="E15" s="8">
        <f t="shared" si="1"/>
        <v>66.810587746658712</v>
      </c>
      <c r="F15" s="9">
        <f t="shared" si="2"/>
        <v>-2.5987746658714173E-2</v>
      </c>
      <c r="G15" s="30">
        <v>35</v>
      </c>
      <c r="H15" s="30">
        <f t="shared" si="3"/>
        <v>67.183999999999997</v>
      </c>
      <c r="I15" s="30">
        <f t="shared" si="4"/>
        <v>0.3734122533412858</v>
      </c>
    </row>
    <row r="16" spans="1:12">
      <c r="A16">
        <v>2012</v>
      </c>
      <c r="B16">
        <v>10</v>
      </c>
      <c r="C16" s="9">
        <f t="shared" si="0"/>
        <v>2012.75</v>
      </c>
      <c r="D16" s="8">
        <v>66.810299999999998</v>
      </c>
      <c r="E16" s="8">
        <f t="shared" si="1"/>
        <v>66.837071587477112</v>
      </c>
      <c r="F16" s="9">
        <f t="shared" si="2"/>
        <v>-2.6771587477114167E-2</v>
      </c>
      <c r="G16" s="30">
        <v>35</v>
      </c>
      <c r="H16" s="30">
        <f t="shared" si="3"/>
        <v>67.183999999999997</v>
      </c>
      <c r="I16" s="30">
        <f t="shared" si="4"/>
        <v>0.34692841252288531</v>
      </c>
    </row>
    <row r="17" spans="1:10">
      <c r="A17">
        <v>2012</v>
      </c>
      <c r="B17">
        <v>11</v>
      </c>
      <c r="C17" s="9">
        <f t="shared" si="0"/>
        <v>2012.8333333333333</v>
      </c>
      <c r="D17" s="8">
        <v>66.84</v>
      </c>
      <c r="E17" s="8">
        <f t="shared" si="1"/>
        <v>66.863897849994828</v>
      </c>
      <c r="F17" s="9">
        <f t="shared" si="2"/>
        <v>-2.3897849994824583E-2</v>
      </c>
      <c r="G17" s="30">
        <v>35</v>
      </c>
      <c r="H17" s="30">
        <f t="shared" si="3"/>
        <v>67.183999999999997</v>
      </c>
      <c r="I17" s="30">
        <f t="shared" si="4"/>
        <v>0.32010215000516951</v>
      </c>
      <c r="J17" s="5"/>
    </row>
    <row r="18" spans="1:10">
      <c r="A18">
        <v>2012</v>
      </c>
      <c r="B18">
        <v>12</v>
      </c>
      <c r="C18" s="9">
        <f t="shared" si="0"/>
        <v>2012.9166666666667</v>
      </c>
      <c r="D18" s="8">
        <v>66.877899999999997</v>
      </c>
      <c r="E18" s="8">
        <f t="shared" si="1"/>
        <v>66.891066534168203</v>
      </c>
      <c r="F18" s="9">
        <f t="shared" si="2"/>
        <v>-1.3166534168206567E-2</v>
      </c>
      <c r="G18" s="30">
        <v>35</v>
      </c>
      <c r="H18" s="30">
        <f t="shared" si="3"/>
        <v>67.183999999999997</v>
      </c>
      <c r="I18" s="30">
        <f t="shared" si="4"/>
        <v>0.29293346583179414</v>
      </c>
      <c r="J18" s="5"/>
    </row>
    <row r="19" spans="1:10">
      <c r="A19">
        <v>2013</v>
      </c>
      <c r="B19">
        <v>1</v>
      </c>
      <c r="C19" s="9">
        <f t="shared" si="0"/>
        <v>2013</v>
      </c>
      <c r="D19" s="8">
        <v>66.906899999999993</v>
      </c>
      <c r="E19" s="8">
        <f t="shared" si="1"/>
        <v>66.918577639982686</v>
      </c>
      <c r="F19" s="9">
        <f t="shared" si="2"/>
        <v>-1.1677639982693222E-2</v>
      </c>
      <c r="G19" s="30">
        <v>35</v>
      </c>
      <c r="H19" s="30">
        <f t="shared" si="3"/>
        <v>67.183999999999997</v>
      </c>
      <c r="I19" s="30">
        <f t="shared" si="4"/>
        <v>0.26542236001731112</v>
      </c>
      <c r="J19" s="5"/>
    </row>
    <row r="20" spans="1:10">
      <c r="A20">
        <v>2013</v>
      </c>
      <c r="B20">
        <v>2</v>
      </c>
      <c r="C20" s="9">
        <f t="shared" si="0"/>
        <v>2013.0833333333333</v>
      </c>
      <c r="D20" s="8">
        <v>66.944299999999998</v>
      </c>
      <c r="E20" s="8">
        <f t="shared" si="1"/>
        <v>66.946431167496485</v>
      </c>
      <c r="F20" s="9">
        <f t="shared" si="2"/>
        <v>-2.1311674964863414E-3</v>
      </c>
      <c r="G20" s="30">
        <v>35</v>
      </c>
      <c r="H20" s="30">
        <f t="shared" si="3"/>
        <v>67.183999999999997</v>
      </c>
      <c r="I20" s="30">
        <f t="shared" si="4"/>
        <v>0.23756883250351279</v>
      </c>
      <c r="J20" s="5"/>
    </row>
    <row r="21" spans="1:10">
      <c r="A21">
        <v>2013</v>
      </c>
      <c r="B21">
        <v>3</v>
      </c>
      <c r="C21" s="9">
        <f t="shared" si="0"/>
        <v>2013.1666666666667</v>
      </c>
      <c r="D21" s="8">
        <v>66.976299999999995</v>
      </c>
      <c r="E21" s="8">
        <f t="shared" si="1"/>
        <v>66.974627116636839</v>
      </c>
      <c r="F21" s="9">
        <f t="shared" si="2"/>
        <v>1.6728833631560747E-3</v>
      </c>
      <c r="G21" s="30">
        <v>35</v>
      </c>
      <c r="H21" s="30">
        <f t="shared" si="3"/>
        <v>67.183999999999997</v>
      </c>
      <c r="I21" s="30">
        <f t="shared" si="4"/>
        <v>0.20937288336315873</v>
      </c>
      <c r="J21" s="5"/>
    </row>
    <row r="22" spans="1:10">
      <c r="A22">
        <v>2013</v>
      </c>
      <c r="B22">
        <v>4</v>
      </c>
      <c r="C22" s="9">
        <f t="shared" si="0"/>
        <v>2013.25</v>
      </c>
      <c r="D22" s="7">
        <v>67.025800000000004</v>
      </c>
      <c r="E22" s="7">
        <f t="shared" si="1"/>
        <v>67.00316548749106</v>
      </c>
      <c r="F22" s="9">
        <f t="shared" si="2"/>
        <v>2.2634512508943772E-2</v>
      </c>
      <c r="G22" s="30">
        <v>35</v>
      </c>
      <c r="H22" s="30">
        <f t="shared" si="3"/>
        <v>67.183999999999997</v>
      </c>
      <c r="I22" s="30">
        <f t="shared" si="4"/>
        <v>0.18083451250893745</v>
      </c>
      <c r="J22" s="5"/>
    </row>
    <row r="23" spans="1:10">
      <c r="A23">
        <v>2013</v>
      </c>
      <c r="B23">
        <v>5</v>
      </c>
      <c r="C23" s="9">
        <f t="shared" si="0"/>
        <v>2013.3333333333333</v>
      </c>
      <c r="D23" s="7">
        <v>67.071600000000004</v>
      </c>
      <c r="E23" s="7">
        <f t="shared" ref="E23:E31" si="5">(CoefX2*C23*C23)+(CoefX*C23) +CoefC</f>
        <v>67.032046279971837</v>
      </c>
      <c r="F23" s="9">
        <f t="shared" ref="F23:F31" si="6">D23-E23</f>
        <v>3.9553720028166595E-2</v>
      </c>
      <c r="G23" s="30">
        <v>35</v>
      </c>
      <c r="H23" s="30">
        <f t="shared" si="3"/>
        <v>67.183999999999997</v>
      </c>
      <c r="I23" s="30">
        <f t="shared" si="4"/>
        <v>0.15195372002816043</v>
      </c>
      <c r="J23" s="5"/>
    </row>
    <row r="24" spans="1:10">
      <c r="A24">
        <v>2013</v>
      </c>
      <c r="B24">
        <v>6</v>
      </c>
      <c r="C24" s="9">
        <f t="shared" si="0"/>
        <v>2013.4166666666667</v>
      </c>
      <c r="D24" s="7">
        <v>67.11</v>
      </c>
      <c r="E24" s="7">
        <f t="shared" si="5"/>
        <v>67.061269494151929</v>
      </c>
      <c r="F24" s="9">
        <f t="shared" si="6"/>
        <v>4.8730505848070038E-2</v>
      </c>
      <c r="G24" s="30">
        <v>35</v>
      </c>
      <c r="H24" s="30">
        <f t="shared" si="3"/>
        <v>67.183999999999997</v>
      </c>
      <c r="I24" s="30">
        <f t="shared" si="4"/>
        <v>0.12273050584806811</v>
      </c>
      <c r="J24" s="5"/>
    </row>
    <row r="25" spans="1:10">
      <c r="A25">
        <v>2013</v>
      </c>
      <c r="B25">
        <v>7</v>
      </c>
      <c r="C25" s="9">
        <f t="shared" si="0"/>
        <v>2013.5</v>
      </c>
      <c r="D25" s="7">
        <v>67.126599999999996</v>
      </c>
      <c r="E25" s="7">
        <f t="shared" si="5"/>
        <v>67.090835130002233</v>
      </c>
      <c r="F25" s="9">
        <f t="shared" si="6"/>
        <v>3.5764869997763071E-2</v>
      </c>
      <c r="G25" s="30">
        <v>35</v>
      </c>
      <c r="H25" s="30">
        <f t="shared" si="3"/>
        <v>67.183999999999997</v>
      </c>
      <c r="I25" s="30">
        <f t="shared" si="4"/>
        <v>9.3164869997764299E-2</v>
      </c>
      <c r="J25" s="5"/>
    </row>
    <row r="26" spans="1:10">
      <c r="A26">
        <v>2013</v>
      </c>
      <c r="B26">
        <v>8</v>
      </c>
      <c r="C26" s="9">
        <f t="shared" si="0"/>
        <v>2013.5833333333333</v>
      </c>
      <c r="D26" s="7">
        <v>67.133099999999999</v>
      </c>
      <c r="E26" s="7">
        <f t="shared" si="5"/>
        <v>67.120743187479093</v>
      </c>
      <c r="F26" s="9">
        <f t="shared" si="6"/>
        <v>1.2356812520906146E-2</v>
      </c>
      <c r="G26" s="30">
        <v>35</v>
      </c>
      <c r="H26" s="30">
        <f t="shared" si="3"/>
        <v>67.183999999999997</v>
      </c>
      <c r="I26" s="30">
        <f t="shared" si="4"/>
        <v>6.3256812520904759E-2</v>
      </c>
      <c r="J26" s="5"/>
    </row>
    <row r="27" spans="1:10">
      <c r="A27">
        <v>2013</v>
      </c>
      <c r="B27">
        <v>9</v>
      </c>
      <c r="C27" s="9">
        <f t="shared" si="0"/>
        <v>2013.6666666666667</v>
      </c>
      <c r="D27" s="7">
        <v>67.145799999999994</v>
      </c>
      <c r="E27" s="7">
        <f t="shared" si="5"/>
        <v>67.150993666655268</v>
      </c>
      <c r="F27" s="9">
        <f t="shared" si="6"/>
        <v>-5.1936666552734323E-3</v>
      </c>
      <c r="G27" s="30">
        <v>35</v>
      </c>
      <c r="H27" s="30">
        <f t="shared" si="3"/>
        <v>67.183999999999997</v>
      </c>
      <c r="I27" s="30">
        <f t="shared" si="4"/>
        <v>3.300633334472991E-2</v>
      </c>
      <c r="J27" s="5"/>
    </row>
    <row r="28" spans="1:10">
      <c r="A28">
        <v>2013</v>
      </c>
      <c r="B28">
        <v>10</v>
      </c>
      <c r="C28" s="9">
        <f t="shared" si="0"/>
        <v>2013.75</v>
      </c>
      <c r="D28" s="7">
        <v>67.171700000000001</v>
      </c>
      <c r="E28" s="7">
        <f t="shared" si="5"/>
        <v>67.18158656747255</v>
      </c>
      <c r="F28" s="9">
        <f t="shared" si="6"/>
        <v>-9.8865674725487906E-3</v>
      </c>
      <c r="G28" s="30">
        <v>35</v>
      </c>
      <c r="H28" s="30">
        <f t="shared" si="3"/>
        <v>67.183999999999997</v>
      </c>
      <c r="I28" s="30">
        <f t="shared" si="4"/>
        <v>2.4134325274474122E-3</v>
      </c>
      <c r="J28" s="5"/>
    </row>
    <row r="29" spans="1:10">
      <c r="A29">
        <v>2013</v>
      </c>
      <c r="B29">
        <v>11</v>
      </c>
      <c r="C29" s="9">
        <f t="shared" si="0"/>
        <v>2013.8333333333333</v>
      </c>
      <c r="D29" s="7">
        <v>67.209100000000007</v>
      </c>
      <c r="E29" s="7">
        <f t="shared" si="5"/>
        <v>67.212521889989148</v>
      </c>
      <c r="F29" s="9">
        <f t="shared" si="6"/>
        <v>-3.4218899891413912E-3</v>
      </c>
      <c r="G29" s="30">
        <v>35</v>
      </c>
      <c r="H29" s="30">
        <f t="shared" si="3"/>
        <v>67.183999999999997</v>
      </c>
      <c r="I29" s="30">
        <f t="shared" si="4"/>
        <v>-2.8521889989150395E-2</v>
      </c>
      <c r="J29" s="5"/>
    </row>
    <row r="30" spans="1:10">
      <c r="A30">
        <v>2013</v>
      </c>
      <c r="B30">
        <v>12</v>
      </c>
      <c r="C30" s="9">
        <f t="shared" si="0"/>
        <v>2013.9166666666667</v>
      </c>
      <c r="D30" s="7">
        <v>67.245999999999995</v>
      </c>
      <c r="E30" s="7">
        <f t="shared" si="5"/>
        <v>67.243799634161405</v>
      </c>
      <c r="F30" s="9">
        <f t="shared" si="6"/>
        <v>2.2003658385898461E-3</v>
      </c>
      <c r="G30" s="30">
        <v>35</v>
      </c>
      <c r="H30" s="30">
        <f t="shared" si="3"/>
        <v>67.183999999999997</v>
      </c>
      <c r="I30" s="30">
        <f t="shared" si="4"/>
        <v>-5.9799634161407766E-2</v>
      </c>
      <c r="J30" s="5"/>
    </row>
    <row r="31" spans="1:10">
      <c r="A31">
        <v>2014</v>
      </c>
      <c r="B31">
        <v>1</v>
      </c>
      <c r="C31" s="9">
        <f t="shared" si="0"/>
        <v>2014</v>
      </c>
      <c r="D31" s="7">
        <v>67.281000000000006</v>
      </c>
      <c r="E31" s="7">
        <f t="shared" si="5"/>
        <v>67.275419799989322</v>
      </c>
      <c r="F31" s="9">
        <f t="shared" si="6"/>
        <v>5.5802000106837113E-3</v>
      </c>
      <c r="G31" s="30">
        <v>35</v>
      </c>
      <c r="H31" s="30">
        <f t="shared" si="3"/>
        <v>67.183999999999997</v>
      </c>
      <c r="I31" s="30">
        <f t="shared" si="4"/>
        <v>-9.1419799989324702E-2</v>
      </c>
      <c r="J31" s="5"/>
    </row>
    <row r="32" spans="1:10">
      <c r="A32">
        <v>2014</v>
      </c>
      <c r="B32">
        <v>2</v>
      </c>
      <c r="C32" s="9">
        <f t="shared" si="0"/>
        <v>2014.0833333333333</v>
      </c>
      <c r="D32" s="7">
        <v>67.313599999999994</v>
      </c>
      <c r="E32" s="7">
        <f t="shared" ref="E32" si="7">(CoefX2*C32*C32)+(CoefX*C32) +CoefC</f>
        <v>67.307382387487451</v>
      </c>
      <c r="F32" s="9">
        <f t="shared" ref="F32" si="8">D32-E32</f>
        <v>6.2176125125432691E-3</v>
      </c>
      <c r="G32" s="30">
        <v>35</v>
      </c>
      <c r="H32" s="30">
        <f t="shared" si="3"/>
        <v>67.183999999999997</v>
      </c>
      <c r="I32" s="30">
        <f t="shared" si="4"/>
        <v>-0.12338238748745312</v>
      </c>
      <c r="J32" s="5"/>
    </row>
    <row r="33" spans="1:14">
      <c r="A33">
        <v>2014</v>
      </c>
      <c r="B33">
        <v>3</v>
      </c>
      <c r="C33" s="9">
        <f t="shared" si="0"/>
        <v>2014.1666666666667</v>
      </c>
      <c r="D33" s="7">
        <v>67.345699999999994</v>
      </c>
      <c r="E33" s="7">
        <f t="shared" ref="E33:E52" si="9">(CoefX2*C33*C33)+(CoefX*C33) +CoefC</f>
        <v>67.339687396641239</v>
      </c>
      <c r="F33" s="9">
        <f t="shared" ref="F33:F52" si="10">D33-E33</f>
        <v>6.0126033587550864E-3</v>
      </c>
      <c r="G33" s="30">
        <v>35</v>
      </c>
      <c r="H33" s="30">
        <f t="shared" si="3"/>
        <v>67.183999999999997</v>
      </c>
      <c r="I33" s="30">
        <f t="shared" si="4"/>
        <v>-0.15568739664124109</v>
      </c>
      <c r="J33" s="5"/>
    </row>
    <row r="34" spans="1:14">
      <c r="A34">
        <v>2014</v>
      </c>
      <c r="B34">
        <v>4</v>
      </c>
      <c r="C34" s="9">
        <f t="shared" ref="C34:C66" si="11">A34+(B34-1)/12</f>
        <v>2014.25</v>
      </c>
      <c r="D34" s="7">
        <v>67.388999999999996</v>
      </c>
      <c r="E34" s="7">
        <f t="shared" si="9"/>
        <v>67.372334827494342</v>
      </c>
      <c r="F34" s="9">
        <f t="shared" si="10"/>
        <v>1.6665172505653914E-2</v>
      </c>
      <c r="G34" s="30">
        <v>35</v>
      </c>
      <c r="H34" s="30">
        <f t="shared" si="3"/>
        <v>67.183999999999997</v>
      </c>
      <c r="I34" s="30">
        <f t="shared" si="4"/>
        <v>-0.18833482749434438</v>
      </c>
      <c r="J34" s="5"/>
    </row>
    <row r="35" spans="1:14">
      <c r="A35">
        <v>2014</v>
      </c>
      <c r="B35">
        <v>5</v>
      </c>
      <c r="C35" s="9">
        <f t="shared" si="11"/>
        <v>2014.3333333333333</v>
      </c>
      <c r="D35" s="7">
        <v>67.431799999999996</v>
      </c>
      <c r="E35" s="7">
        <f t="shared" si="9"/>
        <v>67.405324680003105</v>
      </c>
      <c r="F35" s="9">
        <f t="shared" si="10"/>
        <v>2.6475319996890789E-2</v>
      </c>
      <c r="G35" s="30">
        <v>35</v>
      </c>
      <c r="H35" s="30">
        <f t="shared" si="3"/>
        <v>67.183999999999997</v>
      </c>
      <c r="I35" s="30">
        <f t="shared" si="4"/>
        <v>-0.22132468000310723</v>
      </c>
      <c r="J35" s="5"/>
    </row>
    <row r="36" spans="1:14">
      <c r="A36">
        <v>2014</v>
      </c>
      <c r="B36">
        <v>6</v>
      </c>
      <c r="C36" s="9">
        <f t="shared" si="11"/>
        <v>2014.4166666666667</v>
      </c>
      <c r="D36" s="7">
        <v>67.4666</v>
      </c>
      <c r="E36" s="7">
        <f t="shared" si="9"/>
        <v>67.438656954138423</v>
      </c>
      <c r="F36" s="9">
        <f t="shared" si="10"/>
        <v>2.7943045861576365E-2</v>
      </c>
      <c r="G36" s="30">
        <v>35</v>
      </c>
      <c r="H36" s="30">
        <f t="shared" si="3"/>
        <v>67.183999999999997</v>
      </c>
      <c r="I36" s="30">
        <f t="shared" si="4"/>
        <v>-0.25465695413842582</v>
      </c>
      <c r="J36" s="5"/>
    </row>
    <row r="37" spans="1:14">
      <c r="A37">
        <v>2014</v>
      </c>
      <c r="B37">
        <v>7</v>
      </c>
      <c r="C37" s="9">
        <f t="shared" si="11"/>
        <v>2014.5</v>
      </c>
      <c r="D37" s="7">
        <v>67.485799999999998</v>
      </c>
      <c r="E37" s="7">
        <f t="shared" si="9"/>
        <v>67.472331650002161</v>
      </c>
      <c r="F37" s="9">
        <f t="shared" si="10"/>
        <v>1.3468349997836526E-2</v>
      </c>
      <c r="G37" s="30">
        <v>35</v>
      </c>
      <c r="H37" s="30">
        <f t="shared" si="3"/>
        <v>67.183999999999997</v>
      </c>
      <c r="I37" s="30">
        <f t="shared" si="4"/>
        <v>-0.28833165000216354</v>
      </c>
      <c r="J37" s="5"/>
    </row>
    <row r="38" spans="1:14">
      <c r="A38">
        <v>2014</v>
      </c>
      <c r="B38">
        <v>8</v>
      </c>
      <c r="C38" s="9">
        <f t="shared" si="11"/>
        <v>2014.5833333333333</v>
      </c>
      <c r="D38" s="7">
        <v>67.498900000000006</v>
      </c>
      <c r="E38" s="7">
        <f t="shared" si="9"/>
        <v>67.506348767477903</v>
      </c>
      <c r="F38" s="9">
        <f t="shared" si="10"/>
        <v>-7.4487674778964674E-3</v>
      </c>
      <c r="G38" s="30">
        <v>35</v>
      </c>
      <c r="H38" s="30">
        <f t="shared" si="3"/>
        <v>67.183999999999997</v>
      </c>
      <c r="I38" s="30">
        <f t="shared" si="4"/>
        <v>-0.32234876747790508</v>
      </c>
      <c r="K38" s="5" t="s">
        <v>20</v>
      </c>
    </row>
    <row r="39" spans="1:14">
      <c r="A39">
        <v>2014</v>
      </c>
      <c r="B39">
        <v>9</v>
      </c>
      <c r="C39" s="9">
        <f t="shared" si="11"/>
        <v>2014.6666666666667</v>
      </c>
      <c r="D39" s="7">
        <v>67.511099999999999</v>
      </c>
      <c r="E39" s="7">
        <f t="shared" si="9"/>
        <v>67.540708306652959</v>
      </c>
      <c r="F39" s="9">
        <f t="shared" si="10"/>
        <v>-2.9608306652960437E-2</v>
      </c>
      <c r="G39" s="30">
        <v>35</v>
      </c>
      <c r="H39" s="30">
        <f t="shared" si="3"/>
        <v>67.183999999999997</v>
      </c>
      <c r="I39" s="30">
        <f t="shared" si="4"/>
        <v>-0.35670830665296194</v>
      </c>
      <c r="K39" s="5" t="s">
        <v>21</v>
      </c>
    </row>
    <row r="40" spans="1:14">
      <c r="A40">
        <v>2014</v>
      </c>
      <c r="B40">
        <v>10</v>
      </c>
      <c r="C40" s="9">
        <f t="shared" si="11"/>
        <v>2014.75</v>
      </c>
      <c r="D40" s="7">
        <v>67.535300000000007</v>
      </c>
      <c r="E40" s="7">
        <f t="shared" si="9"/>
        <v>67.575410267498228</v>
      </c>
      <c r="F40" s="9">
        <f t="shared" si="10"/>
        <v>-4.0110267498221219E-2</v>
      </c>
      <c r="G40" s="30">
        <v>35</v>
      </c>
      <c r="H40" s="30">
        <f t="shared" si="3"/>
        <v>67.183999999999997</v>
      </c>
      <c r="I40" s="30">
        <f t="shared" si="4"/>
        <v>-0.39141026749823027</v>
      </c>
    </row>
    <row r="41" spans="1:14">
      <c r="A41">
        <v>2014</v>
      </c>
      <c r="B41">
        <v>11</v>
      </c>
      <c r="C41" s="9">
        <f t="shared" si="11"/>
        <v>2014.8333333333333</v>
      </c>
      <c r="D41" s="7">
        <v>67.571100000000001</v>
      </c>
      <c r="E41" s="7">
        <f t="shared" si="9"/>
        <v>67.610454649984604</v>
      </c>
      <c r="F41" s="9">
        <f t="shared" si="10"/>
        <v>-3.9354649984602474E-2</v>
      </c>
      <c r="G41" s="30">
        <v>35</v>
      </c>
      <c r="H41" s="30">
        <f t="shared" si="3"/>
        <v>67.183999999999997</v>
      </c>
      <c r="I41" s="30">
        <f t="shared" si="4"/>
        <v>-0.42645464998460625</v>
      </c>
    </row>
    <row r="42" spans="1:14">
      <c r="A42">
        <v>2014</v>
      </c>
      <c r="B42">
        <v>12</v>
      </c>
      <c r="C42" s="9">
        <f t="shared" si="11"/>
        <v>2014.9166666666667</v>
      </c>
      <c r="D42" s="7">
        <v>67.606999999999999</v>
      </c>
      <c r="E42" s="7">
        <f t="shared" si="9"/>
        <v>67.645841454155743</v>
      </c>
      <c r="F42" s="9">
        <f t="shared" si="10"/>
        <v>-3.8841454155743804E-2</v>
      </c>
      <c r="G42" s="30">
        <v>35</v>
      </c>
      <c r="H42" s="30">
        <f t="shared" si="3"/>
        <v>67.183999999999997</v>
      </c>
      <c r="I42" s="30">
        <f t="shared" si="4"/>
        <v>-0.46184145415574562</v>
      </c>
    </row>
    <row r="43" spans="1:14">
      <c r="A43">
        <v>2015</v>
      </c>
      <c r="B43">
        <v>1</v>
      </c>
      <c r="C43" s="9">
        <f t="shared" si="11"/>
        <v>2015</v>
      </c>
      <c r="D43" s="7">
        <v>67.643900000000002</v>
      </c>
      <c r="E43" s="7">
        <f t="shared" si="9"/>
        <v>67.681570679982542</v>
      </c>
      <c r="F43" s="9">
        <f t="shared" si="10"/>
        <v>-3.7670679982539923E-2</v>
      </c>
      <c r="G43" s="30">
        <v>35</v>
      </c>
      <c r="H43" s="30">
        <f t="shared" si="3"/>
        <v>67.183999999999997</v>
      </c>
      <c r="I43" s="30">
        <f t="shared" si="4"/>
        <v>-0.49757067998254456</v>
      </c>
      <c r="J43" s="5"/>
    </row>
    <row r="44" spans="1:14">
      <c r="A44">
        <v>2015</v>
      </c>
      <c r="B44">
        <v>2</v>
      </c>
      <c r="C44" s="9">
        <f t="shared" si="11"/>
        <v>2015.0833333333333</v>
      </c>
      <c r="D44" s="7">
        <v>67.676500000000004</v>
      </c>
      <c r="E44" s="7">
        <f t="shared" si="9"/>
        <v>67.717642327494104</v>
      </c>
      <c r="F44" s="9">
        <f t="shared" si="10"/>
        <v>-4.1142327494100073E-2</v>
      </c>
      <c r="G44" s="30">
        <v>35</v>
      </c>
      <c r="H44" s="30">
        <f t="shared" si="3"/>
        <v>67.183999999999997</v>
      </c>
      <c r="I44" s="30">
        <f t="shared" si="4"/>
        <v>-0.53364232749410689</v>
      </c>
      <c r="J44" s="5"/>
    </row>
    <row r="45" spans="1:14">
      <c r="A45">
        <v>2015</v>
      </c>
      <c r="B45">
        <v>3</v>
      </c>
      <c r="C45" s="9">
        <f t="shared" si="11"/>
        <v>2015.1666666666667</v>
      </c>
      <c r="D45" s="7">
        <v>67.711699999999993</v>
      </c>
      <c r="E45" s="7">
        <f t="shared" si="9"/>
        <v>67.754056396661326</v>
      </c>
      <c r="F45" s="9">
        <f t="shared" si="10"/>
        <v>-4.2356396661332951E-2</v>
      </c>
      <c r="G45" s="30">
        <v>35</v>
      </c>
      <c r="H45" s="30">
        <f t="shared" si="3"/>
        <v>67.183999999999997</v>
      </c>
      <c r="I45" s="30">
        <f t="shared" si="4"/>
        <v>-0.57005639666132879</v>
      </c>
      <c r="J45" s="5"/>
      <c r="K45" s="7" t="s">
        <v>12</v>
      </c>
      <c r="L45" s="7"/>
      <c r="M45" s="7"/>
      <c r="N45" s="7"/>
    </row>
    <row r="46" spans="1:14">
      <c r="A46">
        <v>2015</v>
      </c>
      <c r="B46">
        <v>4</v>
      </c>
      <c r="C46" s="9">
        <f t="shared" si="11"/>
        <v>2015.25</v>
      </c>
      <c r="D46" s="7">
        <v>67.759100000000004</v>
      </c>
      <c r="E46" s="7">
        <f t="shared" si="9"/>
        <v>67.790812887484208</v>
      </c>
      <c r="F46" s="9">
        <f t="shared" si="10"/>
        <v>-3.1712887484204089E-2</v>
      </c>
      <c r="G46" s="30">
        <v>35</v>
      </c>
      <c r="H46" s="30">
        <f t="shared" si="3"/>
        <v>67.183999999999997</v>
      </c>
      <c r="I46" s="30">
        <f t="shared" si="4"/>
        <v>-0.60681288748421025</v>
      </c>
      <c r="J46" s="5"/>
      <c r="K46" s="13" t="s">
        <v>13</v>
      </c>
      <c r="L46" s="13"/>
      <c r="M46" s="13"/>
      <c r="N46" s="13"/>
    </row>
    <row r="47" spans="1:14">
      <c r="A47">
        <v>2015</v>
      </c>
      <c r="B47">
        <v>5</v>
      </c>
      <c r="C47" s="9">
        <f t="shared" si="11"/>
        <v>2015.3333333333333</v>
      </c>
      <c r="D47" s="7">
        <v>67.801100000000005</v>
      </c>
      <c r="E47" s="7">
        <f t="shared" si="9"/>
        <v>67.827911799991853</v>
      </c>
      <c r="F47" s="9">
        <f t="shared" si="10"/>
        <v>-2.6811799991847352E-2</v>
      </c>
      <c r="G47" s="30">
        <v>35</v>
      </c>
      <c r="H47" s="30">
        <f t="shared" si="3"/>
        <v>67.183999999999997</v>
      </c>
      <c r="I47" s="30">
        <f t="shared" si="4"/>
        <v>-0.6439117999918551</v>
      </c>
      <c r="J47" s="5"/>
      <c r="K47" s="10" t="s">
        <v>14</v>
      </c>
      <c r="L47" s="10"/>
      <c r="M47" s="10"/>
      <c r="N47" s="10"/>
    </row>
    <row r="48" spans="1:14">
      <c r="A48">
        <v>2015</v>
      </c>
      <c r="B48">
        <v>6</v>
      </c>
      <c r="C48" s="9">
        <f t="shared" si="11"/>
        <v>2015.4166666666667</v>
      </c>
      <c r="D48" s="7">
        <v>67.840199999999996</v>
      </c>
      <c r="E48" s="7">
        <f t="shared" si="9"/>
        <v>67.865353134140605</v>
      </c>
      <c r="F48" s="9">
        <f t="shared" si="10"/>
        <v>-2.5153134140609268E-2</v>
      </c>
      <c r="G48" s="30">
        <v>35</v>
      </c>
      <c r="H48" s="30">
        <f t="shared" si="3"/>
        <v>67.183999999999997</v>
      </c>
      <c r="I48" s="30">
        <f t="shared" si="4"/>
        <v>-0.68135313414060761</v>
      </c>
      <c r="J48" s="5"/>
    </row>
    <row r="49" spans="1:10">
      <c r="A49">
        <v>2015</v>
      </c>
      <c r="B49">
        <v>7</v>
      </c>
      <c r="C49" s="9">
        <f t="shared" si="11"/>
        <v>2015.5</v>
      </c>
      <c r="D49" s="7">
        <v>67.860600000000005</v>
      </c>
      <c r="E49" s="7">
        <f t="shared" si="9"/>
        <v>67.903136889988673</v>
      </c>
      <c r="F49" s="9">
        <f t="shared" si="10"/>
        <v>-4.2536889988667781E-2</v>
      </c>
      <c r="G49" s="31">
        <v>36</v>
      </c>
      <c r="H49" s="31">
        <f t="shared" si="3"/>
        <v>68.183999999999997</v>
      </c>
      <c r="I49" s="31">
        <f t="shared" si="4"/>
        <v>0.28086311001132458</v>
      </c>
      <c r="J49" s="5"/>
    </row>
    <row r="50" spans="1:10">
      <c r="A50">
        <v>2015</v>
      </c>
      <c r="B50">
        <v>8</v>
      </c>
      <c r="C50" s="9">
        <f t="shared" si="11"/>
        <v>2015.5833333333333</v>
      </c>
      <c r="D50" s="7">
        <v>67.882199999999997</v>
      </c>
      <c r="E50" s="7">
        <f t="shared" si="9"/>
        <v>67.941263067477848</v>
      </c>
      <c r="F50" s="9">
        <f t="shared" si="10"/>
        <v>-5.906306747785095E-2</v>
      </c>
      <c r="G50" s="31">
        <v>36</v>
      </c>
      <c r="H50" s="31">
        <f t="shared" si="3"/>
        <v>68.183999999999997</v>
      </c>
      <c r="I50" s="31">
        <f t="shared" si="4"/>
        <v>0.24273693252214912</v>
      </c>
      <c r="J50" s="5"/>
    </row>
    <row r="51" spans="1:10">
      <c r="A51">
        <v>2015</v>
      </c>
      <c r="B51">
        <v>9</v>
      </c>
      <c r="C51" s="9">
        <f t="shared" si="11"/>
        <v>2015.6666666666667</v>
      </c>
      <c r="D51" s="7">
        <v>67.912000000000006</v>
      </c>
      <c r="E51" s="7">
        <f t="shared" si="9"/>
        <v>67.979731666651787</v>
      </c>
      <c r="F51" s="9">
        <f t="shared" si="10"/>
        <v>-6.7731666651781097E-2</v>
      </c>
      <c r="G51" s="31">
        <v>36</v>
      </c>
      <c r="H51" s="31">
        <f t="shared" si="3"/>
        <v>68.183999999999997</v>
      </c>
      <c r="I51" s="31">
        <f t="shared" si="4"/>
        <v>0.20426833334821026</v>
      </c>
      <c r="J51" s="5"/>
    </row>
    <row r="52" spans="1:10">
      <c r="A52">
        <v>2015</v>
      </c>
      <c r="B52">
        <v>10</v>
      </c>
      <c r="C52" s="9">
        <f t="shared" si="11"/>
        <v>2015.75</v>
      </c>
      <c r="D52" s="7">
        <v>67.954700000000003</v>
      </c>
      <c r="E52" s="7">
        <f t="shared" si="9"/>
        <v>68.018542687495938</v>
      </c>
      <c r="F52" s="9">
        <f t="shared" si="10"/>
        <v>-6.3842687495935024E-2</v>
      </c>
      <c r="G52" s="31">
        <v>36</v>
      </c>
      <c r="H52" s="31">
        <f t="shared" si="3"/>
        <v>68.183999999999997</v>
      </c>
      <c r="I52" s="31">
        <f t="shared" si="4"/>
        <v>0.16545731250405993</v>
      </c>
      <c r="J52" s="5"/>
    </row>
    <row r="53" spans="1:10">
      <c r="A53">
        <v>2015</v>
      </c>
      <c r="B53">
        <v>11</v>
      </c>
      <c r="C53" s="9">
        <f t="shared" si="11"/>
        <v>2015.8333333333333</v>
      </c>
      <c r="D53" s="7">
        <v>68.005499999999998</v>
      </c>
      <c r="E53" s="7">
        <f t="shared" ref="E53:E80" si="12">(CoefX2*C53*C53)+(CoefX*C53) +CoefC</f>
        <v>68.057696129981196</v>
      </c>
      <c r="F53" s="9">
        <f t="shared" ref="F53:F80" si="13">D53-E53</f>
        <v>-5.2196129981197714E-2</v>
      </c>
      <c r="G53" s="31">
        <v>36</v>
      </c>
      <c r="H53" s="31">
        <f t="shared" si="3"/>
        <v>68.183999999999997</v>
      </c>
      <c r="I53" s="31">
        <f t="shared" si="4"/>
        <v>0.12630387001880194</v>
      </c>
    </row>
    <row r="54" spans="1:10">
      <c r="A54">
        <v>2015</v>
      </c>
      <c r="B54">
        <v>12</v>
      </c>
      <c r="C54" s="9">
        <f t="shared" si="11"/>
        <v>2015.9166666666667</v>
      </c>
      <c r="D54" s="7">
        <v>68.051400000000001</v>
      </c>
      <c r="E54" s="7">
        <f t="shared" si="12"/>
        <v>68.097191994165769</v>
      </c>
      <c r="F54" s="9">
        <f t="shared" si="13"/>
        <v>-4.5791994165767846E-2</v>
      </c>
      <c r="G54" s="31">
        <v>36</v>
      </c>
      <c r="H54" s="31">
        <f t="shared" si="3"/>
        <v>68.183999999999997</v>
      </c>
      <c r="I54" s="31">
        <f t="shared" si="4"/>
        <v>8.6808005834228652E-2</v>
      </c>
      <c r="J54" s="5"/>
    </row>
    <row r="55" spans="1:10">
      <c r="A55">
        <v>2016</v>
      </c>
      <c r="B55">
        <v>1</v>
      </c>
      <c r="C55" s="9">
        <f t="shared" si="11"/>
        <v>2016</v>
      </c>
      <c r="D55" s="7">
        <v>68.102400000000003</v>
      </c>
      <c r="E55" s="7">
        <f t="shared" si="12"/>
        <v>68.137030279976898</v>
      </c>
      <c r="F55" s="9">
        <f t="shared" si="13"/>
        <v>-3.463027997689494E-2</v>
      </c>
      <c r="G55" s="31">
        <v>36</v>
      </c>
      <c r="H55" s="31">
        <f t="shared" si="3"/>
        <v>68.183999999999997</v>
      </c>
      <c r="I55" s="31">
        <f t="shared" si="4"/>
        <v>4.6969720023099626E-2</v>
      </c>
      <c r="J55" s="5"/>
    </row>
    <row r="56" spans="1:10">
      <c r="A56">
        <v>2016</v>
      </c>
      <c r="B56">
        <v>2</v>
      </c>
      <c r="C56" s="9">
        <f t="shared" si="11"/>
        <v>2016.0833333333333</v>
      </c>
      <c r="D56" s="7">
        <v>68.157700000000006</v>
      </c>
      <c r="E56" s="7">
        <f t="shared" si="12"/>
        <v>68.177210987487342</v>
      </c>
      <c r="F56" s="9">
        <f t="shared" si="13"/>
        <v>-1.9510987487336706E-2</v>
      </c>
      <c r="G56" s="31">
        <v>36</v>
      </c>
      <c r="H56" s="31">
        <f t="shared" si="3"/>
        <v>68.183999999999997</v>
      </c>
      <c r="I56" s="31">
        <f t="shared" si="4"/>
        <v>6.7890125126552903E-3</v>
      </c>
      <c r="J56" s="5"/>
    </row>
    <row r="57" spans="1:10">
      <c r="A57">
        <v>2016</v>
      </c>
      <c r="B57">
        <v>3</v>
      </c>
      <c r="C57" s="9">
        <f t="shared" si="11"/>
        <v>2016.1666666666667</v>
      </c>
      <c r="D57" s="7">
        <v>68.204400000000007</v>
      </c>
      <c r="E57" s="7">
        <f t="shared" si="12"/>
        <v>68.217734116667998</v>
      </c>
      <c r="F57" s="9">
        <f t="shared" si="13"/>
        <v>-1.3334116667991225E-2</v>
      </c>
      <c r="G57" s="31">
        <v>36</v>
      </c>
      <c r="H57" s="31">
        <f t="shared" si="3"/>
        <v>68.183999999999997</v>
      </c>
      <c r="I57" s="31">
        <f t="shared" si="4"/>
        <v>-3.3734116668000524E-2</v>
      </c>
      <c r="J57" s="5"/>
    </row>
    <row r="58" spans="1:10">
      <c r="A58">
        <v>2016</v>
      </c>
      <c r="B58">
        <v>4</v>
      </c>
      <c r="C58" s="9">
        <f t="shared" si="11"/>
        <v>2016.25</v>
      </c>
      <c r="D58" s="7">
        <v>68.266499999999994</v>
      </c>
      <c r="E58" s="7">
        <f t="shared" si="12"/>
        <v>68.258599667489761</v>
      </c>
      <c r="F58" s="9">
        <f t="shared" si="13"/>
        <v>7.9003325102320332E-3</v>
      </c>
      <c r="G58" s="31">
        <v>36</v>
      </c>
      <c r="H58" s="31">
        <f t="shared" si="3"/>
        <v>68.183999999999997</v>
      </c>
      <c r="I58" s="31">
        <f t="shared" si="4"/>
        <v>-7.4599667489763988E-2</v>
      </c>
      <c r="J58" s="5"/>
    </row>
    <row r="59" spans="1:10">
      <c r="A59">
        <v>2016</v>
      </c>
      <c r="B59">
        <v>5</v>
      </c>
      <c r="C59" s="9">
        <f t="shared" si="11"/>
        <v>2016.3333333333333</v>
      </c>
      <c r="D59" s="7">
        <v>68.318799999999996</v>
      </c>
      <c r="E59" s="7">
        <f t="shared" si="12"/>
        <v>68.299807639996288</v>
      </c>
      <c r="F59" s="9">
        <f t="shared" si="13"/>
        <v>1.8992360003707631E-2</v>
      </c>
      <c r="G59" s="31">
        <v>36</v>
      </c>
      <c r="H59" s="31">
        <f t="shared" si="3"/>
        <v>68.183999999999997</v>
      </c>
      <c r="I59" s="31">
        <f t="shared" si="4"/>
        <v>-0.11580763999629085</v>
      </c>
      <c r="J59" s="5"/>
    </row>
    <row r="60" spans="1:10">
      <c r="A60">
        <v>2016</v>
      </c>
      <c r="B60">
        <v>6</v>
      </c>
      <c r="C60" s="9">
        <f t="shared" si="11"/>
        <v>2016.4166666666667</v>
      </c>
      <c r="D60" s="7">
        <v>68.3703</v>
      </c>
      <c r="E60" s="7">
        <f t="shared" si="12"/>
        <v>68.341358034143923</v>
      </c>
      <c r="F60" s="9">
        <f t="shared" si="13"/>
        <v>2.8941965856077445E-2</v>
      </c>
      <c r="G60" s="31">
        <v>36</v>
      </c>
      <c r="H60" s="31">
        <f t="shared" si="3"/>
        <v>68.183999999999997</v>
      </c>
      <c r="I60" s="31">
        <f t="shared" si="4"/>
        <v>-0.15735803414392535</v>
      </c>
      <c r="J60" s="5"/>
    </row>
    <row r="61" spans="1:10">
      <c r="A61">
        <v>2016</v>
      </c>
      <c r="B61">
        <v>7</v>
      </c>
      <c r="C61" s="9">
        <f t="shared" si="11"/>
        <v>2016.5</v>
      </c>
      <c r="D61" s="7">
        <v>68.3964</v>
      </c>
      <c r="E61" s="7">
        <f t="shared" si="12"/>
        <v>68.383250849990873</v>
      </c>
      <c r="F61" s="9">
        <f t="shared" si="13"/>
        <v>1.3149150009127197E-2</v>
      </c>
      <c r="G61" s="31">
        <v>36</v>
      </c>
      <c r="H61" s="31">
        <f t="shared" si="3"/>
        <v>68.183999999999997</v>
      </c>
      <c r="I61" s="31">
        <f t="shared" si="4"/>
        <v>-0.19925084999087517</v>
      </c>
      <c r="J61" s="5"/>
    </row>
    <row r="62" spans="1:10">
      <c r="A62">
        <v>2016</v>
      </c>
      <c r="B62">
        <v>8</v>
      </c>
      <c r="C62" s="9">
        <f t="shared" si="11"/>
        <v>2016.5833333333333</v>
      </c>
      <c r="D62" s="14">
        <v>68.510000000000005</v>
      </c>
      <c r="E62" s="14">
        <f t="shared" si="12"/>
        <v>68.425486087493482</v>
      </c>
      <c r="F62" s="15">
        <f t="shared" si="13"/>
        <v>8.451391250652307E-2</v>
      </c>
      <c r="G62" s="31">
        <v>36</v>
      </c>
      <c r="H62" s="31">
        <f t="shared" si="3"/>
        <v>68.183999999999997</v>
      </c>
      <c r="I62" s="31">
        <f t="shared" si="4"/>
        <v>-0.24148608749348455</v>
      </c>
      <c r="J62" s="5"/>
    </row>
    <row r="63" spans="1:10">
      <c r="A63">
        <v>2016</v>
      </c>
      <c r="B63">
        <v>9</v>
      </c>
      <c r="C63" s="9">
        <f t="shared" si="11"/>
        <v>2016.6666666666667</v>
      </c>
      <c r="D63" s="14">
        <v>68.66</v>
      </c>
      <c r="E63" s="14">
        <f t="shared" si="12"/>
        <v>68.468063746651751</v>
      </c>
      <c r="F63" s="15">
        <f t="shared" si="13"/>
        <v>0.1919362533482456</v>
      </c>
      <c r="G63" s="32">
        <v>37</v>
      </c>
      <c r="H63" s="33">
        <f t="shared" si="3"/>
        <v>69.183999999999997</v>
      </c>
      <c r="I63" s="33">
        <f t="shared" si="4"/>
        <v>0.71593625334824651</v>
      </c>
      <c r="J63" s="5"/>
    </row>
    <row r="64" spans="1:10">
      <c r="A64">
        <v>2016</v>
      </c>
      <c r="B64">
        <v>10</v>
      </c>
      <c r="C64" s="9">
        <f t="shared" si="11"/>
        <v>2016.75</v>
      </c>
      <c r="D64" s="14">
        <v>68.8</v>
      </c>
      <c r="E64" s="14">
        <f t="shared" si="12"/>
        <v>68.510983827494783</v>
      </c>
      <c r="F64" s="15">
        <f t="shared" si="13"/>
        <v>0.28901617250521383</v>
      </c>
      <c r="G64" s="32">
        <v>37</v>
      </c>
      <c r="H64" s="33">
        <f t="shared" si="3"/>
        <v>69.183999999999997</v>
      </c>
      <c r="I64" s="33">
        <f t="shared" si="4"/>
        <v>0.67301617250521417</v>
      </c>
    </row>
    <row r="65" spans="1:10">
      <c r="A65">
        <v>2016</v>
      </c>
      <c r="B65">
        <v>11</v>
      </c>
      <c r="C65" s="9">
        <f t="shared" si="11"/>
        <v>2016.8333333333333</v>
      </c>
      <c r="D65" s="14">
        <v>69</v>
      </c>
      <c r="E65" s="14">
        <f t="shared" si="12"/>
        <v>68.554246329978923</v>
      </c>
      <c r="F65" s="15">
        <f t="shared" si="13"/>
        <v>0.44575367002107669</v>
      </c>
      <c r="G65" s="32">
        <v>37</v>
      </c>
      <c r="H65" s="33">
        <f t="shared" si="3"/>
        <v>69.183999999999997</v>
      </c>
      <c r="I65" s="33">
        <f t="shared" si="4"/>
        <v>0.62975367002107419</v>
      </c>
      <c r="J65" s="5"/>
    </row>
    <row r="66" spans="1:10">
      <c r="A66">
        <v>2016</v>
      </c>
      <c r="B66">
        <v>12</v>
      </c>
      <c r="C66" s="9">
        <f t="shared" si="11"/>
        <v>2016.9166666666667</v>
      </c>
      <c r="D66" s="14">
        <v>69.099999999999994</v>
      </c>
      <c r="E66" s="14">
        <f t="shared" si="12"/>
        <v>68.597851254162379</v>
      </c>
      <c r="F66" s="15">
        <f t="shared" si="13"/>
        <v>0.50214874583761571</v>
      </c>
      <c r="G66" s="32">
        <v>37</v>
      </c>
      <c r="H66" s="33">
        <f t="shared" si="3"/>
        <v>69.183999999999997</v>
      </c>
      <c r="I66" s="33">
        <f t="shared" si="4"/>
        <v>0.58614874583761889</v>
      </c>
      <c r="J66" s="5"/>
    </row>
    <row r="67" spans="1:10">
      <c r="C67" s="15">
        <v>2018</v>
      </c>
      <c r="D67" s="14">
        <v>69.2</v>
      </c>
      <c r="E67" s="14">
        <f t="shared" si="12"/>
        <v>69.195875639998121</v>
      </c>
      <c r="F67" s="15">
        <f t="shared" si="13"/>
        <v>4.1243600018816551E-3</v>
      </c>
      <c r="G67" s="32">
        <v>37</v>
      </c>
      <c r="H67" s="33">
        <f t="shared" ref="H67:H73" si="14">32.184+G67</f>
        <v>69.183999999999997</v>
      </c>
      <c r="I67" s="33">
        <f t="shared" ref="I67:I73" si="15">H67-E67</f>
        <v>-1.1875639998123688E-2</v>
      </c>
      <c r="J67" s="5"/>
    </row>
    <row r="68" spans="1:10">
      <c r="C68" s="15">
        <v>2018.25</v>
      </c>
      <c r="D68" s="14">
        <v>69.400000000000006</v>
      </c>
      <c r="E68" s="14">
        <f t="shared" si="12"/>
        <v>69.342099387475173</v>
      </c>
      <c r="F68" s="15">
        <f t="shared" si="13"/>
        <v>5.7900612524832695E-2</v>
      </c>
      <c r="G68" s="32">
        <v>37</v>
      </c>
      <c r="H68" s="33">
        <f t="shared" si="14"/>
        <v>69.183999999999997</v>
      </c>
      <c r="I68" s="33">
        <f t="shared" si="15"/>
        <v>-0.15809938747517549</v>
      </c>
      <c r="J68" s="5"/>
    </row>
    <row r="69" spans="1:10">
      <c r="C69" s="15">
        <v>2018.5</v>
      </c>
      <c r="D69" s="14">
        <v>69.5</v>
      </c>
      <c r="E69" s="14">
        <f t="shared" si="12"/>
        <v>69.491404929984128</v>
      </c>
      <c r="F69" s="15">
        <f t="shared" si="13"/>
        <v>8.5950700158718973E-3</v>
      </c>
      <c r="G69" s="32">
        <v>37</v>
      </c>
      <c r="H69" s="33">
        <f t="shared" si="14"/>
        <v>69.183999999999997</v>
      </c>
      <c r="I69" s="33">
        <f t="shared" si="15"/>
        <v>-0.3074049299841306</v>
      </c>
      <c r="J69" s="5"/>
    </row>
    <row r="70" spans="1:10">
      <c r="C70" s="15">
        <v>2018.75</v>
      </c>
      <c r="D70" s="14">
        <v>69.7</v>
      </c>
      <c r="E70" s="14">
        <f t="shared" si="12"/>
        <v>69.643792267481331</v>
      </c>
      <c r="F70" s="15">
        <f t="shared" si="13"/>
        <v>5.620773251867206E-2</v>
      </c>
      <c r="G70" s="32">
        <v>37</v>
      </c>
      <c r="H70" s="33">
        <f t="shared" si="14"/>
        <v>69.183999999999997</v>
      </c>
      <c r="I70" s="33">
        <f t="shared" si="15"/>
        <v>-0.45979226748133328</v>
      </c>
      <c r="J70" s="5"/>
    </row>
    <row r="71" spans="1:10">
      <c r="C71" s="15">
        <v>2019</v>
      </c>
      <c r="D71" s="14">
        <v>69.8</v>
      </c>
      <c r="E71" s="14">
        <f t="shared" si="12"/>
        <v>69.799261399995885</v>
      </c>
      <c r="F71" s="15">
        <f t="shared" si="13"/>
        <v>7.3860000411229976E-4</v>
      </c>
      <c r="G71" s="32">
        <v>37</v>
      </c>
      <c r="H71" s="33">
        <f t="shared" si="14"/>
        <v>69.183999999999997</v>
      </c>
      <c r="I71" s="33">
        <f t="shared" si="15"/>
        <v>-0.61526139999588736</v>
      </c>
      <c r="J71" s="5"/>
    </row>
    <row r="72" spans="1:10">
      <c r="C72" s="15">
        <v>2019.25</v>
      </c>
      <c r="D72" s="14">
        <v>69.900000000000006</v>
      </c>
      <c r="E72" s="14">
        <f t="shared" si="12"/>
        <v>69.957812327498686</v>
      </c>
      <c r="F72" s="15">
        <f t="shared" si="13"/>
        <v>-5.7812327498680816E-2</v>
      </c>
      <c r="G72" s="32">
        <v>37</v>
      </c>
      <c r="H72" s="33">
        <f t="shared" si="14"/>
        <v>69.183999999999997</v>
      </c>
      <c r="I72" s="33">
        <f t="shared" si="15"/>
        <v>-0.773812327498689</v>
      </c>
      <c r="J72" s="5"/>
    </row>
    <row r="73" spans="1:10">
      <c r="C73" s="15">
        <v>2019.5</v>
      </c>
      <c r="D73" s="14">
        <v>70</v>
      </c>
      <c r="E73" s="14">
        <f t="shared" si="12"/>
        <v>70.119445049975184</v>
      </c>
      <c r="F73" s="15">
        <f t="shared" si="13"/>
        <v>-0.11944504997518379</v>
      </c>
      <c r="G73" s="32">
        <v>37</v>
      </c>
      <c r="H73" s="33">
        <f t="shared" si="14"/>
        <v>69.183999999999997</v>
      </c>
      <c r="I73" s="33">
        <f t="shared" si="15"/>
        <v>-0.93544504997518629</v>
      </c>
      <c r="J73" s="5"/>
    </row>
    <row r="74" spans="1:10">
      <c r="C74" s="12">
        <v>2019.75</v>
      </c>
      <c r="D74" s="11">
        <v>70</v>
      </c>
      <c r="E74" s="11">
        <f t="shared" si="12"/>
        <v>70.284159567483584</v>
      </c>
      <c r="F74" s="12">
        <f t="shared" si="13"/>
        <v>-0.2841595674835844</v>
      </c>
      <c r="G74" s="28"/>
      <c r="H74" s="28"/>
      <c r="I74" s="28"/>
      <c r="J74" s="5"/>
    </row>
    <row r="75" spans="1:10">
      <c r="C75" s="12">
        <v>2020</v>
      </c>
      <c r="D75" s="11">
        <v>70</v>
      </c>
      <c r="E75" s="11">
        <f t="shared" si="12"/>
        <v>70.451955879994784</v>
      </c>
      <c r="F75" s="12">
        <f t="shared" si="13"/>
        <v>-0.45195587999478448</v>
      </c>
      <c r="G75" s="28"/>
      <c r="H75" s="28"/>
      <c r="I75" s="28"/>
      <c r="J75" s="5"/>
    </row>
    <row r="76" spans="1:10">
      <c r="C76" s="12">
        <v>2020.25</v>
      </c>
      <c r="D76" s="11">
        <v>70</v>
      </c>
      <c r="E76" s="11">
        <f t="shared" si="12"/>
        <v>70.622833987494232</v>
      </c>
      <c r="F76" s="12">
        <f t="shared" si="13"/>
        <v>-0.62283398749423213</v>
      </c>
      <c r="G76" s="28"/>
      <c r="H76" s="28"/>
      <c r="I76" s="28"/>
      <c r="J76" s="5"/>
    </row>
    <row r="77" spans="1:10">
      <c r="C77" s="12">
        <v>2020.5</v>
      </c>
      <c r="D77" s="11">
        <v>71</v>
      </c>
      <c r="E77" s="11">
        <f t="shared" si="12"/>
        <v>70.796793889967375</v>
      </c>
      <c r="F77" s="12">
        <f t="shared" si="13"/>
        <v>0.20320611003262457</v>
      </c>
      <c r="G77" s="28"/>
      <c r="H77" s="28"/>
      <c r="I77" s="28"/>
    </row>
    <row r="78" spans="1:10">
      <c r="C78" s="12">
        <v>2020.75</v>
      </c>
      <c r="D78" s="11">
        <v>71</v>
      </c>
      <c r="E78" s="11">
        <f t="shared" si="12"/>
        <v>70.973835587472422</v>
      </c>
      <c r="F78" s="12">
        <f t="shared" si="13"/>
        <v>2.6164412527577952E-2</v>
      </c>
      <c r="G78" s="28"/>
      <c r="H78" s="28"/>
      <c r="I78" s="28"/>
    </row>
    <row r="79" spans="1:10">
      <c r="C79" s="12">
        <v>2021</v>
      </c>
      <c r="D79" s="11">
        <v>71</v>
      </c>
      <c r="E79" s="11">
        <f t="shared" si="12"/>
        <v>71.153959079980268</v>
      </c>
      <c r="F79" s="12">
        <f t="shared" si="13"/>
        <v>-0.15395907998026814</v>
      </c>
      <c r="G79" s="28"/>
      <c r="H79" s="28"/>
      <c r="I79" s="28"/>
    </row>
    <row r="80" spans="1:10">
      <c r="C80" s="12">
        <v>2021.25</v>
      </c>
      <c r="D80" s="11">
        <v>71</v>
      </c>
      <c r="E80" s="11">
        <f t="shared" si="12"/>
        <v>71.337164367490914</v>
      </c>
      <c r="F80" s="12">
        <f t="shared" si="13"/>
        <v>-0.33716436749091372</v>
      </c>
      <c r="G80" s="28"/>
      <c r="H80" s="28"/>
      <c r="I80" s="28"/>
    </row>
  </sheetData>
  <mergeCells count="1">
    <mergeCell ref="K11:L1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F4F3-F15D-450F-9911-5817AC5B49E4}">
  <dimension ref="A1:AM388"/>
  <sheetViews>
    <sheetView zoomScale="85" zoomScaleNormal="85" workbookViewId="0">
      <selection activeCell="R52" sqref="R52"/>
    </sheetView>
  </sheetViews>
  <sheetFormatPr defaultRowHeight="15"/>
  <cols>
    <col min="1" max="3" width="9.140625" style="36"/>
    <col min="4" max="4" width="14.5703125" style="37" customWidth="1"/>
    <col min="7" max="7" width="13.5703125" style="45" customWidth="1"/>
    <col min="8" max="8" width="14.7109375" style="36" customWidth="1"/>
    <col min="10" max="10" width="3" customWidth="1"/>
    <col min="11" max="11" width="13" style="6" customWidth="1"/>
    <col min="12" max="12" width="9.140625" style="38"/>
    <col min="13" max="13" width="14.7109375" style="38" bestFit="1" customWidth="1"/>
    <col min="14" max="16" width="9.140625" style="45"/>
    <col min="18" max="18" width="24" style="47" bestFit="1" customWidth="1"/>
  </cols>
  <sheetData>
    <row r="1" spans="1:17">
      <c r="A1" s="39" t="s">
        <v>2</v>
      </c>
      <c r="B1" s="39" t="s">
        <v>3</v>
      </c>
      <c r="C1" s="39" t="s">
        <v>32</v>
      </c>
      <c r="D1" s="40" t="s">
        <v>22</v>
      </c>
      <c r="E1" s="41" t="s">
        <v>23</v>
      </c>
      <c r="F1" s="42" t="s">
        <v>24</v>
      </c>
      <c r="G1" s="44" t="s">
        <v>25</v>
      </c>
      <c r="H1" s="39" t="s">
        <v>34</v>
      </c>
      <c r="I1" s="41" t="s">
        <v>33</v>
      </c>
      <c r="K1" s="41" t="s">
        <v>38</v>
      </c>
      <c r="L1" s="46" t="s">
        <v>35</v>
      </c>
      <c r="M1" s="46" t="s">
        <v>39</v>
      </c>
      <c r="N1" s="44" t="s">
        <v>40</v>
      </c>
      <c r="O1" s="44"/>
      <c r="P1" s="44"/>
    </row>
    <row r="2" spans="1:17">
      <c r="A2">
        <v>2020</v>
      </c>
      <c r="B2">
        <v>10</v>
      </c>
      <c r="C2">
        <v>2</v>
      </c>
      <c r="D2">
        <v>59124</v>
      </c>
      <c r="E2">
        <v>0.19270000000000001</v>
      </c>
      <c r="F2">
        <v>0.3236</v>
      </c>
      <c r="G2">
        <v>-0.17333000000000001</v>
      </c>
      <c r="H2" s="36">
        <v>37</v>
      </c>
      <c r="I2" s="38">
        <f>H2+32.184</f>
        <v>69.183999999999997</v>
      </c>
      <c r="K2" s="6">
        <f>A2+((B2-1) + (C2-1)/30)/12</f>
        <v>2020.7527777777777</v>
      </c>
      <c r="L2" s="38">
        <f t="shared" ref="L2:L65" si="0">I2-G2</f>
        <v>69.357330000000005</v>
      </c>
      <c r="M2" s="38">
        <f xml:space="preserve"> $R$44*POWER(D2,4) + $R$45*POWER(D2,3) + $R$46*POWER(D2,2) + $R$47*D2 +$R$48</f>
        <v>69.379548132419586</v>
      </c>
      <c r="N2" s="45">
        <f>L2-M2</f>
        <v>-2.2218132419581593E-2</v>
      </c>
    </row>
    <row r="3" spans="1:17">
      <c r="A3">
        <v>2020</v>
      </c>
      <c r="B3">
        <v>10</v>
      </c>
      <c r="C3">
        <v>3</v>
      </c>
      <c r="D3">
        <v>59125</v>
      </c>
      <c r="E3">
        <v>0.19189999999999999</v>
      </c>
      <c r="F3">
        <v>0.32279999999999998</v>
      </c>
      <c r="G3">
        <v>-0.17318</v>
      </c>
      <c r="H3" s="36">
        <v>37</v>
      </c>
      <c r="I3" s="38">
        <f t="shared" ref="I3:I66" si="1">H3+32.184</f>
        <v>69.183999999999997</v>
      </c>
      <c r="K3" s="6">
        <f t="shared" ref="K3:K66" si="2">A3+((B3-1) + (C3-1)/30)/12</f>
        <v>2020.7555555555555</v>
      </c>
      <c r="L3" s="38">
        <f t="shared" si="0"/>
        <v>69.35718</v>
      </c>
      <c r="M3" s="38">
        <f t="shared" ref="M3:M66" si="3" xml:space="preserve"> $R$44*POWER(D3,4) + $R$45*POWER(D3,3) + $R$46*POWER(D3,2) + $R$47*D3 +$R$48</f>
        <v>69.379709541797638</v>
      </c>
      <c r="N3" s="45">
        <f t="shared" ref="N3:N66" si="4">L3-M3</f>
        <v>-2.2529541797638331E-2</v>
      </c>
      <c r="Q3" s="43" t="s">
        <v>42</v>
      </c>
    </row>
    <row r="4" spans="1:17">
      <c r="A4">
        <v>2020</v>
      </c>
      <c r="B4">
        <v>10</v>
      </c>
      <c r="C4">
        <v>4</v>
      </c>
      <c r="D4">
        <v>59126</v>
      </c>
      <c r="E4">
        <v>0.191</v>
      </c>
      <c r="F4">
        <v>0.32190000000000002</v>
      </c>
      <c r="G4">
        <v>-0.17299999999999999</v>
      </c>
      <c r="H4" s="36">
        <v>37</v>
      </c>
      <c r="I4" s="38">
        <f t="shared" si="1"/>
        <v>69.183999999999997</v>
      </c>
      <c r="K4" s="6">
        <f t="shared" si="2"/>
        <v>2020.7583333333334</v>
      </c>
      <c r="L4" s="38">
        <f t="shared" si="0"/>
        <v>69.356999999999999</v>
      </c>
      <c r="M4" s="38">
        <f t="shared" si="3"/>
        <v>69.379879295825958</v>
      </c>
      <c r="N4" s="45">
        <f t="shared" si="4"/>
        <v>-2.2879295825958934E-2</v>
      </c>
      <c r="Q4" s="43" t="s">
        <v>43</v>
      </c>
    </row>
    <row r="5" spans="1:17">
      <c r="A5">
        <v>2020</v>
      </c>
      <c r="B5">
        <v>10</v>
      </c>
      <c r="C5">
        <v>5</v>
      </c>
      <c r="D5">
        <v>59127</v>
      </c>
      <c r="E5">
        <v>0.19</v>
      </c>
      <c r="F5">
        <v>0.32090000000000002</v>
      </c>
      <c r="G5">
        <v>-0.17277000000000001</v>
      </c>
      <c r="H5" s="36">
        <v>37</v>
      </c>
      <c r="I5" s="38">
        <f t="shared" si="1"/>
        <v>69.183999999999997</v>
      </c>
      <c r="K5" s="6">
        <f t="shared" si="2"/>
        <v>2020.7611111111112</v>
      </c>
      <c r="L5" s="38">
        <f t="shared" si="0"/>
        <v>69.356769999999997</v>
      </c>
      <c r="M5" s="38">
        <f t="shared" si="3"/>
        <v>69.380057036876678</v>
      </c>
      <c r="N5" s="45">
        <f t="shared" si="4"/>
        <v>-2.32870368766811E-2</v>
      </c>
    </row>
    <row r="6" spans="1:17">
      <c r="A6">
        <v>2020</v>
      </c>
      <c r="B6">
        <v>10</v>
      </c>
      <c r="C6">
        <v>6</v>
      </c>
      <c r="D6">
        <v>59128</v>
      </c>
      <c r="E6">
        <v>0.18909999999999999</v>
      </c>
      <c r="F6">
        <v>0.31990000000000002</v>
      </c>
      <c r="G6">
        <v>-0.17243</v>
      </c>
      <c r="H6" s="36">
        <v>37</v>
      </c>
      <c r="I6" s="38">
        <f t="shared" si="1"/>
        <v>69.183999999999997</v>
      </c>
      <c r="K6" s="6">
        <f t="shared" si="2"/>
        <v>2020.7638888888889</v>
      </c>
      <c r="L6" s="38">
        <f t="shared" si="0"/>
        <v>69.356430000000003</v>
      </c>
      <c r="M6" s="38">
        <f t="shared" si="3"/>
        <v>69.38024240732193</v>
      </c>
      <c r="N6" s="45">
        <f t="shared" si="4"/>
        <v>-2.3812407321926798E-2</v>
      </c>
      <c r="Q6" s="43"/>
    </row>
    <row r="7" spans="1:17">
      <c r="A7">
        <v>2020</v>
      </c>
      <c r="B7">
        <v>10</v>
      </c>
      <c r="C7">
        <v>7</v>
      </c>
      <c r="D7">
        <v>59129</v>
      </c>
      <c r="E7">
        <v>0.18820000000000001</v>
      </c>
      <c r="F7">
        <v>0.31879999999999997</v>
      </c>
      <c r="G7">
        <v>-0.17197000000000001</v>
      </c>
      <c r="H7" s="36">
        <v>37</v>
      </c>
      <c r="I7" s="38">
        <f t="shared" si="1"/>
        <v>69.183999999999997</v>
      </c>
      <c r="K7" s="6">
        <f t="shared" si="2"/>
        <v>2020.7666666666667</v>
      </c>
      <c r="L7" s="38">
        <f t="shared" si="0"/>
        <v>69.355969999999999</v>
      </c>
      <c r="M7" s="38">
        <f t="shared" si="3"/>
        <v>69.38043600320816</v>
      </c>
      <c r="N7" s="45">
        <f t="shared" si="4"/>
        <v>-2.4466003208161169E-2</v>
      </c>
      <c r="Q7" s="43"/>
    </row>
    <row r="8" spans="1:17">
      <c r="A8">
        <v>2020</v>
      </c>
      <c r="B8">
        <v>10</v>
      </c>
      <c r="C8">
        <v>8</v>
      </c>
      <c r="D8">
        <v>59130</v>
      </c>
      <c r="E8">
        <v>0.18729999999999999</v>
      </c>
      <c r="F8">
        <v>0.31780000000000003</v>
      </c>
      <c r="G8">
        <v>-0.17141000000000001</v>
      </c>
      <c r="H8" s="36">
        <v>37</v>
      </c>
      <c r="I8" s="38">
        <f t="shared" si="1"/>
        <v>69.183999999999997</v>
      </c>
      <c r="K8" s="6">
        <f t="shared" si="2"/>
        <v>2020.7694444444444</v>
      </c>
      <c r="L8" s="38">
        <f t="shared" si="0"/>
        <v>69.355409999999992</v>
      </c>
      <c r="M8" s="38">
        <f t="shared" si="3"/>
        <v>69.380637228488922</v>
      </c>
      <c r="N8" s="45">
        <f t="shared" si="4"/>
        <v>-2.5227228488930109E-2</v>
      </c>
    </row>
    <row r="9" spans="1:17">
      <c r="A9">
        <v>2020</v>
      </c>
      <c r="B9">
        <v>10</v>
      </c>
      <c r="C9">
        <v>9</v>
      </c>
      <c r="D9">
        <v>59131</v>
      </c>
      <c r="E9">
        <v>0.1865</v>
      </c>
      <c r="F9">
        <v>0.31669999999999998</v>
      </c>
      <c r="G9">
        <v>-0.17077000000000001</v>
      </c>
      <c r="H9" s="36">
        <v>37</v>
      </c>
      <c r="I9" s="38">
        <f t="shared" si="1"/>
        <v>69.183999999999997</v>
      </c>
      <c r="K9" s="6">
        <f t="shared" si="2"/>
        <v>2020.7722222222221</v>
      </c>
      <c r="L9" s="38">
        <f t="shared" si="0"/>
        <v>69.354770000000002</v>
      </c>
      <c r="M9" s="38">
        <f t="shared" si="3"/>
        <v>69.380845844745636</v>
      </c>
      <c r="N9" s="45">
        <f t="shared" si="4"/>
        <v>-2.6075844745633958E-2</v>
      </c>
    </row>
    <row r="10" spans="1:17">
      <c r="A10">
        <v>2020</v>
      </c>
      <c r="B10">
        <v>10</v>
      </c>
      <c r="C10">
        <v>10</v>
      </c>
      <c r="D10">
        <v>59132</v>
      </c>
      <c r="E10">
        <v>0.18559999999999999</v>
      </c>
      <c r="F10">
        <v>0.31569999999999998</v>
      </c>
      <c r="G10">
        <v>-0.17011999999999999</v>
      </c>
      <c r="H10" s="36">
        <v>37</v>
      </c>
      <c r="I10" s="38">
        <f t="shared" si="1"/>
        <v>69.183999999999997</v>
      </c>
      <c r="K10" s="6">
        <f t="shared" si="2"/>
        <v>2020.7750000000001</v>
      </c>
      <c r="L10" s="38">
        <f t="shared" si="0"/>
        <v>69.354119999999995</v>
      </c>
      <c r="M10" s="38">
        <f t="shared" si="3"/>
        <v>69.381061851978302</v>
      </c>
      <c r="N10" s="45">
        <f t="shared" si="4"/>
        <v>-2.6941851978307341E-2</v>
      </c>
    </row>
    <row r="11" spans="1:17">
      <c r="A11">
        <v>2020</v>
      </c>
      <c r="B11">
        <v>10</v>
      </c>
      <c r="C11">
        <v>11</v>
      </c>
      <c r="D11">
        <v>59133</v>
      </c>
      <c r="E11">
        <v>0.1847</v>
      </c>
      <c r="F11">
        <v>0.31480000000000002</v>
      </c>
      <c r="G11">
        <v>-0.16955000000000001</v>
      </c>
      <c r="H11" s="36">
        <v>37</v>
      </c>
      <c r="I11" s="38">
        <f t="shared" si="1"/>
        <v>69.183999999999997</v>
      </c>
      <c r="K11" s="6">
        <f t="shared" si="2"/>
        <v>2020.7777777777778</v>
      </c>
      <c r="L11" s="38">
        <f t="shared" si="0"/>
        <v>69.353549999999998</v>
      </c>
      <c r="M11" s="38">
        <f t="shared" si="3"/>
        <v>69.381285488605499</v>
      </c>
      <c r="N11" s="45">
        <f t="shared" si="4"/>
        <v>-2.7735488605500791E-2</v>
      </c>
    </row>
    <row r="12" spans="1:17">
      <c r="A12">
        <v>2020</v>
      </c>
      <c r="B12">
        <v>10</v>
      </c>
      <c r="C12">
        <v>12</v>
      </c>
      <c r="D12">
        <v>59134</v>
      </c>
      <c r="E12">
        <v>0.18379999999999999</v>
      </c>
      <c r="F12">
        <v>0.31380000000000002</v>
      </c>
      <c r="G12">
        <v>-0.16911999999999999</v>
      </c>
      <c r="H12" s="36">
        <v>37</v>
      </c>
      <c r="I12" s="38">
        <f t="shared" si="1"/>
        <v>69.183999999999997</v>
      </c>
      <c r="K12" s="6">
        <f t="shared" si="2"/>
        <v>2020.7805555555556</v>
      </c>
      <c r="L12" s="38">
        <f t="shared" si="0"/>
        <v>69.353120000000004</v>
      </c>
      <c r="M12" s="38">
        <f t="shared" si="3"/>
        <v>69.38151615858078</v>
      </c>
      <c r="N12" s="45">
        <f t="shared" si="4"/>
        <v>-2.8396158580775932E-2</v>
      </c>
    </row>
    <row r="13" spans="1:17">
      <c r="A13">
        <v>2020</v>
      </c>
      <c r="B13">
        <v>10</v>
      </c>
      <c r="C13">
        <v>13</v>
      </c>
      <c r="D13">
        <v>59135</v>
      </c>
      <c r="E13">
        <v>0.18290000000000001</v>
      </c>
      <c r="F13">
        <v>0.31280000000000002</v>
      </c>
      <c r="G13">
        <v>-0.16891</v>
      </c>
      <c r="H13" s="36">
        <v>37</v>
      </c>
      <c r="I13" s="38">
        <f t="shared" si="1"/>
        <v>69.183999999999997</v>
      </c>
      <c r="K13" s="6">
        <f t="shared" si="2"/>
        <v>2020.7833333333333</v>
      </c>
      <c r="L13" s="38">
        <f t="shared" si="0"/>
        <v>69.352909999999994</v>
      </c>
      <c r="M13" s="38">
        <f t="shared" si="3"/>
        <v>69.381754100322723</v>
      </c>
      <c r="N13" s="45">
        <f t="shared" si="4"/>
        <v>-2.8844100322729105E-2</v>
      </c>
    </row>
    <row r="14" spans="1:17">
      <c r="A14">
        <v>2020</v>
      </c>
      <c r="B14">
        <v>10</v>
      </c>
      <c r="C14">
        <v>14</v>
      </c>
      <c r="D14">
        <v>59136</v>
      </c>
      <c r="E14">
        <v>0.18190000000000001</v>
      </c>
      <c r="F14">
        <v>0.31190000000000001</v>
      </c>
      <c r="G14">
        <v>-0.16899</v>
      </c>
      <c r="H14" s="36">
        <v>37</v>
      </c>
      <c r="I14" s="38">
        <f t="shared" si="1"/>
        <v>69.183999999999997</v>
      </c>
      <c r="K14" s="6">
        <f t="shared" si="2"/>
        <v>2020.786111111111</v>
      </c>
      <c r="L14" s="38">
        <f t="shared" si="0"/>
        <v>69.352989999999991</v>
      </c>
      <c r="M14" s="38">
        <f t="shared" si="3"/>
        <v>69.38199919462204</v>
      </c>
      <c r="N14" s="45">
        <f t="shared" si="4"/>
        <v>-2.900919462204854E-2</v>
      </c>
    </row>
    <row r="15" spans="1:17">
      <c r="A15">
        <v>2020</v>
      </c>
      <c r="B15">
        <v>10</v>
      </c>
      <c r="C15">
        <v>15</v>
      </c>
      <c r="D15">
        <v>59137</v>
      </c>
      <c r="E15">
        <v>0.18099999999999999</v>
      </c>
      <c r="F15">
        <v>0.31090000000000001</v>
      </c>
      <c r="G15">
        <v>-0.16935</v>
      </c>
      <c r="H15" s="36">
        <v>37</v>
      </c>
      <c r="I15" s="38">
        <f t="shared" si="1"/>
        <v>69.183999999999997</v>
      </c>
      <c r="K15" s="6">
        <f t="shared" si="2"/>
        <v>2020.7888888888888</v>
      </c>
      <c r="L15" s="38">
        <f t="shared" si="0"/>
        <v>69.353349999999992</v>
      </c>
      <c r="M15" s="38">
        <f t="shared" si="3"/>
        <v>69.382250607013702</v>
      </c>
      <c r="N15" s="45">
        <f t="shared" si="4"/>
        <v>-2.8900607013710555E-2</v>
      </c>
    </row>
    <row r="16" spans="1:17">
      <c r="A16">
        <v>2020</v>
      </c>
      <c r="B16">
        <v>10</v>
      </c>
      <c r="C16">
        <v>16</v>
      </c>
      <c r="D16">
        <v>59138</v>
      </c>
      <c r="E16">
        <v>0.18</v>
      </c>
      <c r="F16">
        <v>0.31</v>
      </c>
      <c r="G16">
        <v>-0.16994999999999999</v>
      </c>
      <c r="H16" s="36">
        <v>37</v>
      </c>
      <c r="I16" s="38">
        <f t="shared" si="1"/>
        <v>69.183999999999997</v>
      </c>
      <c r="K16" s="6">
        <f t="shared" si="2"/>
        <v>2020.7916666666667</v>
      </c>
      <c r="L16" s="38">
        <f t="shared" si="0"/>
        <v>69.353949999999998</v>
      </c>
      <c r="M16" s="38">
        <f t="shared" si="3"/>
        <v>69.382509529590607</v>
      </c>
      <c r="N16" s="45">
        <f t="shared" si="4"/>
        <v>-2.8559529590609145E-2</v>
      </c>
    </row>
    <row r="17" spans="1:14">
      <c r="A17">
        <v>2020</v>
      </c>
      <c r="B17">
        <v>10</v>
      </c>
      <c r="C17">
        <v>17</v>
      </c>
      <c r="D17">
        <v>59139</v>
      </c>
      <c r="E17">
        <v>0.17899999999999999</v>
      </c>
      <c r="F17">
        <v>0.30909999999999999</v>
      </c>
      <c r="G17">
        <v>-0.17066000000000001</v>
      </c>
      <c r="H17" s="36">
        <v>37</v>
      </c>
      <c r="I17" s="38">
        <f t="shared" si="1"/>
        <v>69.183999999999997</v>
      </c>
      <c r="K17" s="6">
        <f t="shared" si="2"/>
        <v>2020.7944444444445</v>
      </c>
      <c r="L17" s="38">
        <f t="shared" si="0"/>
        <v>69.354659999999996</v>
      </c>
      <c r="M17" s="38">
        <f t="shared" si="3"/>
        <v>69.382774651050568</v>
      </c>
      <c r="N17" s="45">
        <f t="shared" si="4"/>
        <v>-2.8114651050572093E-2</v>
      </c>
    </row>
    <row r="18" spans="1:14">
      <c r="A18">
        <v>2020</v>
      </c>
      <c r="B18">
        <v>10</v>
      </c>
      <c r="C18">
        <v>18</v>
      </c>
      <c r="D18">
        <v>59140</v>
      </c>
      <c r="E18">
        <v>0.17799999999999999</v>
      </c>
      <c r="F18">
        <v>0.30819999999999997</v>
      </c>
      <c r="G18">
        <v>-0.17129</v>
      </c>
      <c r="H18" s="36">
        <v>37</v>
      </c>
      <c r="I18" s="38">
        <f t="shared" si="1"/>
        <v>69.183999999999997</v>
      </c>
      <c r="K18" s="6">
        <f t="shared" si="2"/>
        <v>2020.7972222222222</v>
      </c>
      <c r="L18" s="38">
        <f t="shared" si="0"/>
        <v>69.355289999999997</v>
      </c>
      <c r="M18" s="38">
        <f t="shared" si="3"/>
        <v>69.383046209812164</v>
      </c>
      <c r="N18" s="45">
        <f t="shared" si="4"/>
        <v>-2.7756209812167754E-2</v>
      </c>
    </row>
    <row r="19" spans="1:14">
      <c r="A19">
        <v>2020</v>
      </c>
      <c r="B19">
        <v>10</v>
      </c>
      <c r="C19">
        <v>19</v>
      </c>
      <c r="D19">
        <v>59141</v>
      </c>
      <c r="E19">
        <v>0.1769</v>
      </c>
      <c r="F19">
        <v>0.30730000000000002</v>
      </c>
      <c r="G19">
        <v>-0.17171</v>
      </c>
      <c r="H19" s="36">
        <v>37</v>
      </c>
      <c r="I19" s="38">
        <f t="shared" si="1"/>
        <v>69.183999999999997</v>
      </c>
      <c r="K19" s="6">
        <f t="shared" si="2"/>
        <v>2020.8</v>
      </c>
      <c r="L19" s="38">
        <f t="shared" si="0"/>
        <v>69.355710000000002</v>
      </c>
      <c r="M19" s="38">
        <f t="shared" si="3"/>
        <v>69.383324682712555</v>
      </c>
      <c r="N19" s="45">
        <f t="shared" si="4"/>
        <v>-2.7614682712552963E-2</v>
      </c>
    </row>
    <row r="20" spans="1:14">
      <c r="A20">
        <v>2020</v>
      </c>
      <c r="B20">
        <v>10</v>
      </c>
      <c r="C20">
        <v>20</v>
      </c>
      <c r="D20">
        <v>59142</v>
      </c>
      <c r="E20">
        <v>0.1759</v>
      </c>
      <c r="F20">
        <v>0.30640000000000001</v>
      </c>
      <c r="G20">
        <v>-0.17185</v>
      </c>
      <c r="H20" s="36">
        <v>37</v>
      </c>
      <c r="I20" s="38">
        <f t="shared" si="1"/>
        <v>69.183999999999997</v>
      </c>
      <c r="K20" s="6">
        <f t="shared" si="2"/>
        <v>2020.8027777777777</v>
      </c>
      <c r="L20" s="38">
        <f t="shared" si="0"/>
        <v>69.355850000000004</v>
      </c>
      <c r="M20" s="38">
        <f t="shared" si="3"/>
        <v>69.383609235286713</v>
      </c>
      <c r="N20" s="45">
        <f t="shared" si="4"/>
        <v>-2.7759235286708872E-2</v>
      </c>
    </row>
    <row r="21" spans="1:14">
      <c r="A21">
        <v>2020</v>
      </c>
      <c r="B21">
        <v>10</v>
      </c>
      <c r="C21">
        <v>21</v>
      </c>
      <c r="D21">
        <v>59143</v>
      </c>
      <c r="E21">
        <v>0.17480000000000001</v>
      </c>
      <c r="F21">
        <v>0.30559999999999998</v>
      </c>
      <c r="G21">
        <v>-0.17176</v>
      </c>
      <c r="H21" s="36">
        <v>37</v>
      </c>
      <c r="I21" s="38">
        <f t="shared" si="1"/>
        <v>69.183999999999997</v>
      </c>
      <c r="K21" s="6">
        <f t="shared" si="2"/>
        <v>2020.8055555555557</v>
      </c>
      <c r="L21" s="38">
        <f t="shared" si="0"/>
        <v>69.355760000000004</v>
      </c>
      <c r="M21" s="38">
        <f t="shared" si="3"/>
        <v>69.383900225162506</v>
      </c>
      <c r="N21" s="45">
        <f t="shared" si="4"/>
        <v>-2.8140225162502475E-2</v>
      </c>
    </row>
    <row r="22" spans="1:14">
      <c r="A22">
        <v>2020</v>
      </c>
      <c r="B22">
        <v>10</v>
      </c>
      <c r="C22">
        <v>22</v>
      </c>
      <c r="D22">
        <v>59144</v>
      </c>
      <c r="E22">
        <v>0.17380000000000001</v>
      </c>
      <c r="F22">
        <v>0.30470000000000003</v>
      </c>
      <c r="G22">
        <v>-0.17152000000000001</v>
      </c>
      <c r="H22" s="36">
        <v>37</v>
      </c>
      <c r="I22" s="38">
        <f t="shared" si="1"/>
        <v>69.183999999999997</v>
      </c>
      <c r="K22" s="6">
        <f t="shared" si="2"/>
        <v>2020.8083333333334</v>
      </c>
      <c r="L22" s="38">
        <f t="shared" si="0"/>
        <v>69.355519999999999</v>
      </c>
      <c r="M22" s="38">
        <f t="shared" si="3"/>
        <v>69.384196817874908</v>
      </c>
      <c r="N22" s="45">
        <f t="shared" si="4"/>
        <v>-2.8676817874909943E-2</v>
      </c>
    </row>
    <row r="23" spans="1:14">
      <c r="A23">
        <v>2020</v>
      </c>
      <c r="B23">
        <v>10</v>
      </c>
      <c r="C23">
        <v>23</v>
      </c>
      <c r="D23">
        <v>59145</v>
      </c>
      <c r="E23">
        <v>0.17269999999999999</v>
      </c>
      <c r="F23">
        <v>0.3039</v>
      </c>
      <c r="G23">
        <v>-0.17124</v>
      </c>
      <c r="H23" s="36">
        <v>37</v>
      </c>
      <c r="I23" s="38">
        <f t="shared" si="1"/>
        <v>69.183999999999997</v>
      </c>
      <c r="K23" s="6">
        <f t="shared" si="2"/>
        <v>2020.8111111111111</v>
      </c>
      <c r="L23" s="38">
        <f t="shared" si="0"/>
        <v>69.355239999999995</v>
      </c>
      <c r="M23" s="38">
        <f t="shared" si="3"/>
        <v>69.384499967098236</v>
      </c>
      <c r="N23" s="45">
        <f t="shared" si="4"/>
        <v>-2.9259967098241191E-2</v>
      </c>
    </row>
    <row r="24" spans="1:14">
      <c r="A24">
        <v>2020</v>
      </c>
      <c r="B24">
        <v>10</v>
      </c>
      <c r="C24">
        <v>24</v>
      </c>
      <c r="D24">
        <v>59146</v>
      </c>
      <c r="E24">
        <v>0.1716</v>
      </c>
      <c r="F24">
        <v>0.30309999999999998</v>
      </c>
      <c r="G24">
        <v>-0.17097999999999999</v>
      </c>
      <c r="H24" s="36">
        <v>37</v>
      </c>
      <c r="I24" s="38">
        <f t="shared" si="1"/>
        <v>69.183999999999997</v>
      </c>
      <c r="K24" s="6">
        <f t="shared" si="2"/>
        <v>2020.8138888888889</v>
      </c>
      <c r="L24" s="38">
        <f t="shared" si="0"/>
        <v>69.354979999999998</v>
      </c>
      <c r="M24" s="38">
        <f t="shared" si="3"/>
        <v>69.384808599948883</v>
      </c>
      <c r="N24" s="45">
        <f t="shared" si="4"/>
        <v>-2.9828599948885426E-2</v>
      </c>
    </row>
    <row r="25" spans="1:14">
      <c r="A25">
        <v>2020</v>
      </c>
      <c r="B25">
        <v>10</v>
      </c>
      <c r="C25">
        <v>25</v>
      </c>
      <c r="D25">
        <v>59147</v>
      </c>
      <c r="E25">
        <v>0.1704</v>
      </c>
      <c r="F25">
        <v>0.30230000000000001</v>
      </c>
      <c r="G25">
        <v>-0.17080999999999999</v>
      </c>
      <c r="H25" s="36">
        <v>37</v>
      </c>
      <c r="I25" s="38">
        <f t="shared" si="1"/>
        <v>69.183999999999997</v>
      </c>
      <c r="K25" s="6">
        <f t="shared" si="2"/>
        <v>2020.8166666666666</v>
      </c>
      <c r="L25" s="38">
        <f t="shared" si="0"/>
        <v>69.354810000000001</v>
      </c>
      <c r="M25" s="38">
        <f t="shared" si="3"/>
        <v>69.385123550891876</v>
      </c>
      <c r="N25" s="45">
        <f t="shared" si="4"/>
        <v>-3.0313550891875707E-2</v>
      </c>
    </row>
    <row r="26" spans="1:14">
      <c r="A26">
        <v>2020</v>
      </c>
      <c r="B26">
        <v>10</v>
      </c>
      <c r="C26">
        <v>26</v>
      </c>
      <c r="D26">
        <v>59148</v>
      </c>
      <c r="E26">
        <v>0.16930000000000001</v>
      </c>
      <c r="F26">
        <v>0.30159999999999998</v>
      </c>
      <c r="G26">
        <v>-0.17074</v>
      </c>
      <c r="H26" s="36">
        <v>37</v>
      </c>
      <c r="I26" s="38">
        <f t="shared" si="1"/>
        <v>69.183999999999997</v>
      </c>
      <c r="K26" s="6">
        <f t="shared" si="2"/>
        <v>2020.8194444444443</v>
      </c>
      <c r="L26" s="38">
        <f t="shared" si="0"/>
        <v>69.354739999999993</v>
      </c>
      <c r="M26" s="38">
        <f t="shared" si="3"/>
        <v>69.385443866252899</v>
      </c>
      <c r="N26" s="45">
        <f t="shared" si="4"/>
        <v>-3.0703866252906664E-2</v>
      </c>
    </row>
    <row r="27" spans="1:14">
      <c r="A27">
        <v>2020</v>
      </c>
      <c r="B27">
        <v>10</v>
      </c>
      <c r="C27">
        <v>27</v>
      </c>
      <c r="D27">
        <v>59149</v>
      </c>
      <c r="E27">
        <v>0.1681</v>
      </c>
      <c r="F27">
        <v>0.30080000000000001</v>
      </c>
      <c r="G27">
        <v>-0.17077000000000001</v>
      </c>
      <c r="H27" s="36">
        <v>37</v>
      </c>
      <c r="I27" s="38">
        <f t="shared" si="1"/>
        <v>69.183999999999997</v>
      </c>
      <c r="K27" s="6">
        <f t="shared" si="2"/>
        <v>2020.8222222222223</v>
      </c>
      <c r="L27" s="38">
        <f t="shared" si="0"/>
        <v>69.354770000000002</v>
      </c>
      <c r="M27" s="38">
        <f t="shared" si="3"/>
        <v>69.385769307613373</v>
      </c>
      <c r="N27" s="45">
        <f t="shared" si="4"/>
        <v>-3.0999307613370775E-2</v>
      </c>
    </row>
    <row r="28" spans="1:14">
      <c r="A28">
        <v>2020</v>
      </c>
      <c r="B28">
        <v>10</v>
      </c>
      <c r="C28">
        <v>28</v>
      </c>
      <c r="D28">
        <v>59150</v>
      </c>
      <c r="E28">
        <v>0.16689999999999999</v>
      </c>
      <c r="F28">
        <v>0.30009999999999998</v>
      </c>
      <c r="G28">
        <v>-0.17088999999999999</v>
      </c>
      <c r="H28" s="36">
        <v>37</v>
      </c>
      <c r="I28" s="38">
        <f t="shared" si="1"/>
        <v>69.183999999999997</v>
      </c>
      <c r="K28" s="6">
        <f t="shared" si="2"/>
        <v>2020.825</v>
      </c>
      <c r="L28" s="38">
        <f t="shared" si="0"/>
        <v>69.354889999999997</v>
      </c>
      <c r="M28" s="38">
        <f t="shared" si="3"/>
        <v>69.386101067066193</v>
      </c>
      <c r="N28" s="45">
        <f t="shared" si="4"/>
        <v>-3.1211067066195142E-2</v>
      </c>
    </row>
    <row r="29" spans="1:14">
      <c r="A29">
        <v>2020</v>
      </c>
      <c r="B29">
        <v>10</v>
      </c>
      <c r="C29">
        <v>29</v>
      </c>
      <c r="D29">
        <v>59151</v>
      </c>
      <c r="E29">
        <v>0.16569999999999999</v>
      </c>
      <c r="F29">
        <v>0.2994</v>
      </c>
      <c r="G29">
        <v>-0.17105000000000001</v>
      </c>
      <c r="H29" s="36">
        <v>37</v>
      </c>
      <c r="I29" s="38">
        <f t="shared" si="1"/>
        <v>69.183999999999997</v>
      </c>
      <c r="K29" s="6">
        <f t="shared" si="2"/>
        <v>2020.8277777777778</v>
      </c>
      <c r="L29" s="38">
        <f t="shared" si="0"/>
        <v>69.355049999999991</v>
      </c>
      <c r="M29" s="38">
        <f t="shared" si="3"/>
        <v>69.386437475681305</v>
      </c>
      <c r="N29" s="45">
        <f t="shared" si="4"/>
        <v>-3.1387475681313504E-2</v>
      </c>
    </row>
    <row r="30" spans="1:14">
      <c r="A30">
        <v>2020</v>
      </c>
      <c r="B30">
        <v>10</v>
      </c>
      <c r="C30">
        <v>30</v>
      </c>
      <c r="D30">
        <v>59152</v>
      </c>
      <c r="E30">
        <v>0.16450000000000001</v>
      </c>
      <c r="F30">
        <v>0.29870000000000002</v>
      </c>
      <c r="G30">
        <v>-0.17122000000000001</v>
      </c>
      <c r="H30" s="36">
        <v>37</v>
      </c>
      <c r="I30" s="38">
        <f t="shared" si="1"/>
        <v>69.183999999999997</v>
      </c>
      <c r="K30" s="6">
        <f t="shared" si="2"/>
        <v>2020.8305555555555</v>
      </c>
      <c r="L30" s="38">
        <f t="shared" si="0"/>
        <v>69.355220000000003</v>
      </c>
      <c r="M30" s="38">
        <f t="shared" si="3"/>
        <v>69.386779367923737</v>
      </c>
      <c r="N30" s="45">
        <f t="shared" si="4"/>
        <v>-3.1559367923733816E-2</v>
      </c>
    </row>
    <row r="31" spans="1:14">
      <c r="A31">
        <v>2020</v>
      </c>
      <c r="B31">
        <v>10</v>
      </c>
      <c r="C31">
        <v>31</v>
      </c>
      <c r="D31">
        <v>59153</v>
      </c>
      <c r="E31">
        <v>0.1633</v>
      </c>
      <c r="F31">
        <v>0.29799999999999999</v>
      </c>
      <c r="G31">
        <v>-0.17135</v>
      </c>
      <c r="H31" s="36">
        <v>37</v>
      </c>
      <c r="I31" s="38">
        <f t="shared" si="1"/>
        <v>69.183999999999997</v>
      </c>
      <c r="K31" s="6">
        <f t="shared" si="2"/>
        <v>2020.8333333333333</v>
      </c>
      <c r="L31" s="38">
        <f t="shared" si="0"/>
        <v>69.355350000000001</v>
      </c>
      <c r="M31" s="38">
        <f t="shared" si="3"/>
        <v>69.387126505374908</v>
      </c>
      <c r="N31" s="45">
        <f t="shared" si="4"/>
        <v>-3.177650537490706E-2</v>
      </c>
    </row>
    <row r="32" spans="1:14">
      <c r="A32">
        <v>2020</v>
      </c>
      <c r="B32">
        <v>11</v>
      </c>
      <c r="C32">
        <v>1</v>
      </c>
      <c r="D32">
        <v>59154</v>
      </c>
      <c r="E32">
        <v>0.16209999999999999</v>
      </c>
      <c r="F32">
        <v>0.2974</v>
      </c>
      <c r="G32">
        <v>-0.17141000000000001</v>
      </c>
      <c r="H32" s="36">
        <v>37</v>
      </c>
      <c r="I32" s="38">
        <f t="shared" si="1"/>
        <v>69.183999999999997</v>
      </c>
      <c r="K32" s="6">
        <f t="shared" si="2"/>
        <v>2020.8333333333333</v>
      </c>
      <c r="L32" s="38">
        <f t="shared" si="0"/>
        <v>69.355409999999992</v>
      </c>
      <c r="M32" s="38">
        <f t="shared" si="3"/>
        <v>69.387478888034821</v>
      </c>
      <c r="N32" s="45">
        <f t="shared" si="4"/>
        <v>-3.2068888034828547E-2</v>
      </c>
    </row>
    <row r="33" spans="1:39">
      <c r="A33">
        <v>2020</v>
      </c>
      <c r="B33">
        <v>11</v>
      </c>
      <c r="C33">
        <v>2</v>
      </c>
      <c r="D33">
        <v>59155</v>
      </c>
      <c r="E33">
        <v>0.1608</v>
      </c>
      <c r="F33">
        <v>0.29680000000000001</v>
      </c>
      <c r="G33">
        <v>-0.17136999999999999</v>
      </c>
      <c r="H33" s="36">
        <v>37</v>
      </c>
      <c r="I33" s="38">
        <f t="shared" si="1"/>
        <v>69.183999999999997</v>
      </c>
      <c r="K33" s="6">
        <f t="shared" si="2"/>
        <v>2020.8361111111112</v>
      </c>
      <c r="L33" s="38">
        <f t="shared" si="0"/>
        <v>69.355369999999994</v>
      </c>
      <c r="M33" s="38">
        <f t="shared" si="3"/>
        <v>69.387836039066315</v>
      </c>
      <c r="N33" s="45">
        <f t="shared" si="4"/>
        <v>-3.2466039066321173E-2</v>
      </c>
    </row>
    <row r="34" spans="1:39">
      <c r="A34">
        <v>2020</v>
      </c>
      <c r="B34">
        <v>11</v>
      </c>
      <c r="C34">
        <v>3</v>
      </c>
      <c r="D34">
        <v>59156</v>
      </c>
      <c r="E34">
        <v>0.15959999999999999</v>
      </c>
      <c r="F34">
        <v>0.29620000000000002</v>
      </c>
      <c r="G34">
        <v>-0.17119999999999999</v>
      </c>
      <c r="H34" s="36">
        <v>37</v>
      </c>
      <c r="I34" s="38">
        <f t="shared" si="1"/>
        <v>69.183999999999997</v>
      </c>
      <c r="K34" s="6">
        <f t="shared" si="2"/>
        <v>2020.838888888889</v>
      </c>
      <c r="L34" s="38">
        <f t="shared" si="0"/>
        <v>69.355199999999996</v>
      </c>
      <c r="M34" s="38">
        <f t="shared" si="3"/>
        <v>69.388197958469391</v>
      </c>
      <c r="N34" s="45">
        <f t="shared" si="4"/>
        <v>-3.2997958469394462E-2</v>
      </c>
    </row>
    <row r="35" spans="1:39">
      <c r="A35">
        <v>2020</v>
      </c>
      <c r="B35">
        <v>11</v>
      </c>
      <c r="C35">
        <v>4</v>
      </c>
      <c r="D35">
        <v>59157</v>
      </c>
      <c r="E35">
        <v>0.1583</v>
      </c>
      <c r="F35">
        <v>0.29559999999999997</v>
      </c>
      <c r="G35">
        <v>-0.17091000000000001</v>
      </c>
      <c r="H35" s="36">
        <v>37</v>
      </c>
      <c r="I35" s="38">
        <f t="shared" si="1"/>
        <v>69.183999999999997</v>
      </c>
      <c r="K35" s="6">
        <f t="shared" si="2"/>
        <v>2020.8416666666667</v>
      </c>
      <c r="L35" s="38">
        <f t="shared" si="0"/>
        <v>69.354910000000004</v>
      </c>
      <c r="M35" s="38">
        <f t="shared" si="3"/>
        <v>69.388564646244049</v>
      </c>
      <c r="N35" s="45">
        <f t="shared" si="4"/>
        <v>-3.3654646244045239E-2</v>
      </c>
    </row>
    <row r="36" spans="1:39">
      <c r="A36">
        <v>2020</v>
      </c>
      <c r="B36">
        <v>11</v>
      </c>
      <c r="C36">
        <v>5</v>
      </c>
      <c r="D36">
        <v>59158</v>
      </c>
      <c r="E36">
        <v>0.157</v>
      </c>
      <c r="F36">
        <v>0.29499999999999998</v>
      </c>
      <c r="G36">
        <v>-0.17052</v>
      </c>
      <c r="H36" s="36">
        <v>37</v>
      </c>
      <c r="I36" s="38">
        <f t="shared" si="1"/>
        <v>69.183999999999997</v>
      </c>
      <c r="K36" s="6">
        <f t="shared" si="2"/>
        <v>2020.8444444444444</v>
      </c>
      <c r="L36" s="38">
        <f t="shared" si="0"/>
        <v>69.354519999999994</v>
      </c>
      <c r="M36" s="38">
        <f t="shared" si="3"/>
        <v>69.388936102390289</v>
      </c>
      <c r="N36" s="45">
        <f t="shared" si="4"/>
        <v>-3.4416102390295578E-2</v>
      </c>
    </row>
    <row r="37" spans="1:39">
      <c r="A37">
        <v>2020</v>
      </c>
      <c r="B37">
        <v>11</v>
      </c>
      <c r="C37">
        <v>6</v>
      </c>
      <c r="D37">
        <v>59159</v>
      </c>
      <c r="E37">
        <v>0.15570000000000001</v>
      </c>
      <c r="F37">
        <v>0.29449999999999998</v>
      </c>
      <c r="G37">
        <v>-0.17011000000000001</v>
      </c>
      <c r="H37" s="36">
        <v>37</v>
      </c>
      <c r="I37" s="38">
        <f t="shared" si="1"/>
        <v>69.183999999999997</v>
      </c>
      <c r="K37" s="6">
        <f t="shared" si="2"/>
        <v>2020.8472222222222</v>
      </c>
      <c r="L37" s="38">
        <f t="shared" si="0"/>
        <v>69.354109999999991</v>
      </c>
      <c r="M37" s="38">
        <f t="shared" si="3"/>
        <v>69.389312088489532</v>
      </c>
      <c r="N37" s="45">
        <f t="shared" si="4"/>
        <v>-3.5202088489540984E-2</v>
      </c>
    </row>
    <row r="38" spans="1:39">
      <c r="A38">
        <v>2020</v>
      </c>
      <c r="B38">
        <v>11</v>
      </c>
      <c r="C38">
        <v>7</v>
      </c>
      <c r="D38">
        <v>59160</v>
      </c>
      <c r="E38">
        <v>0.15440000000000001</v>
      </c>
      <c r="F38">
        <v>0.29389999999999999</v>
      </c>
      <c r="G38">
        <v>-0.16972999999999999</v>
      </c>
      <c r="H38" s="36">
        <v>37</v>
      </c>
      <c r="I38" s="38">
        <f t="shared" si="1"/>
        <v>69.183999999999997</v>
      </c>
      <c r="K38" s="6">
        <f t="shared" si="2"/>
        <v>2020.85</v>
      </c>
      <c r="L38" s="38">
        <f t="shared" si="0"/>
        <v>69.353729999999999</v>
      </c>
      <c r="M38" s="38">
        <f t="shared" si="3"/>
        <v>69.38969224691391</v>
      </c>
      <c r="N38" s="45">
        <f t="shared" si="4"/>
        <v>-3.5962246913911144E-2</v>
      </c>
    </row>
    <row r="39" spans="1:39">
      <c r="A39">
        <v>2020</v>
      </c>
      <c r="B39">
        <v>11</v>
      </c>
      <c r="C39">
        <v>8</v>
      </c>
      <c r="D39">
        <v>59161</v>
      </c>
      <c r="E39">
        <v>0.153</v>
      </c>
      <c r="F39">
        <v>0.29339999999999999</v>
      </c>
      <c r="G39">
        <v>-0.16947999999999999</v>
      </c>
      <c r="H39" s="36">
        <v>37</v>
      </c>
      <c r="I39" s="38">
        <f t="shared" si="1"/>
        <v>69.183999999999997</v>
      </c>
      <c r="K39" s="6">
        <f t="shared" si="2"/>
        <v>2020.8527777777779</v>
      </c>
      <c r="L39" s="38">
        <f t="shared" si="0"/>
        <v>69.35347999999999</v>
      </c>
      <c r="M39" s="38">
        <f t="shared" si="3"/>
        <v>69.39007693529129</v>
      </c>
      <c r="N39" s="45">
        <f t="shared" si="4"/>
        <v>-3.6596935291299815E-2</v>
      </c>
      <c r="AL39" t="s">
        <v>45</v>
      </c>
    </row>
    <row r="40" spans="1:39">
      <c r="A40">
        <v>2020</v>
      </c>
      <c r="B40">
        <v>11</v>
      </c>
      <c r="C40">
        <v>9</v>
      </c>
      <c r="D40">
        <v>59162</v>
      </c>
      <c r="E40">
        <v>0.1517</v>
      </c>
      <c r="F40">
        <v>0.29299999999999998</v>
      </c>
      <c r="G40">
        <v>-0.16944000000000001</v>
      </c>
      <c r="H40" s="36">
        <v>37</v>
      </c>
      <c r="I40" s="38">
        <f t="shared" si="1"/>
        <v>69.183999999999997</v>
      </c>
      <c r="K40" s="6">
        <f t="shared" si="2"/>
        <v>2020.8555555555556</v>
      </c>
      <c r="L40" s="38">
        <f t="shared" si="0"/>
        <v>69.353439999999992</v>
      </c>
      <c r="M40" s="38">
        <f t="shared" si="3"/>
        <v>69.390465915203094</v>
      </c>
      <c r="N40" s="45">
        <f t="shared" si="4"/>
        <v>-3.70259152031025E-2</v>
      </c>
      <c r="AL40" t="s">
        <v>44</v>
      </c>
    </row>
    <row r="41" spans="1:39">
      <c r="A41">
        <v>2020</v>
      </c>
      <c r="B41">
        <v>11</v>
      </c>
      <c r="C41">
        <v>10</v>
      </c>
      <c r="D41">
        <v>59163</v>
      </c>
      <c r="E41">
        <v>0.15029999999999999</v>
      </c>
      <c r="F41">
        <v>0.29249999999999998</v>
      </c>
      <c r="G41">
        <v>-0.16966999999999999</v>
      </c>
      <c r="H41" s="36">
        <v>37</v>
      </c>
      <c r="I41" s="38">
        <f t="shared" si="1"/>
        <v>69.183999999999997</v>
      </c>
      <c r="K41" s="6">
        <f t="shared" si="2"/>
        <v>2020.8583333333333</v>
      </c>
      <c r="L41" s="38">
        <f t="shared" si="0"/>
        <v>69.353669999999994</v>
      </c>
      <c r="M41" s="38">
        <f t="shared" si="3"/>
        <v>69.390859067440033</v>
      </c>
      <c r="N41" s="45">
        <f t="shared" si="4"/>
        <v>-3.7189067440039025E-2</v>
      </c>
    </row>
    <row r="42" spans="1:39">
      <c r="A42">
        <v>2020</v>
      </c>
      <c r="B42">
        <v>11</v>
      </c>
      <c r="C42">
        <v>11</v>
      </c>
      <c r="D42">
        <v>59164</v>
      </c>
      <c r="E42">
        <v>0.14899999999999999</v>
      </c>
      <c r="F42">
        <v>0.29210000000000003</v>
      </c>
      <c r="G42">
        <v>-0.17019000000000001</v>
      </c>
      <c r="H42" s="36">
        <v>37</v>
      </c>
      <c r="I42" s="38">
        <f t="shared" si="1"/>
        <v>69.183999999999997</v>
      </c>
      <c r="K42" s="6">
        <f t="shared" si="2"/>
        <v>2020.8611111111111</v>
      </c>
      <c r="L42" s="38">
        <f t="shared" si="0"/>
        <v>69.354190000000003</v>
      </c>
      <c r="M42" s="38">
        <f t="shared" si="3"/>
        <v>69.391256153583527</v>
      </c>
      <c r="N42" s="45">
        <f t="shared" si="4"/>
        <v>-3.7066153583523942E-2</v>
      </c>
      <c r="AL42" t="s">
        <v>46</v>
      </c>
      <c r="AM42">
        <v>5.6113626895239598E-2</v>
      </c>
    </row>
    <row r="43" spans="1:39">
      <c r="A43">
        <v>2020</v>
      </c>
      <c r="B43">
        <v>11</v>
      </c>
      <c r="C43">
        <v>12</v>
      </c>
      <c r="D43">
        <v>59165</v>
      </c>
      <c r="E43">
        <v>0.14760000000000001</v>
      </c>
      <c r="F43">
        <v>0.29170000000000001</v>
      </c>
      <c r="G43">
        <v>-0.17096</v>
      </c>
      <c r="H43" s="36">
        <v>37</v>
      </c>
      <c r="I43" s="38">
        <f t="shared" si="1"/>
        <v>69.183999999999997</v>
      </c>
      <c r="K43" s="6">
        <f t="shared" si="2"/>
        <v>2020.8638888888888</v>
      </c>
      <c r="L43" s="38">
        <f t="shared" si="0"/>
        <v>69.354959999999991</v>
      </c>
      <c r="M43" s="38">
        <f t="shared" si="3"/>
        <v>69.391657173633575</v>
      </c>
      <c r="N43" s="45">
        <f t="shared" si="4"/>
        <v>-3.6697173633584157E-2</v>
      </c>
      <c r="R43" s="47" t="s">
        <v>50</v>
      </c>
      <c r="AL43" t="s">
        <v>47</v>
      </c>
      <c r="AM43">
        <v>-339.48488869678403</v>
      </c>
    </row>
    <row r="44" spans="1:39">
      <c r="A44">
        <v>2020</v>
      </c>
      <c r="B44">
        <v>11</v>
      </c>
      <c r="C44">
        <v>13</v>
      </c>
      <c r="D44">
        <v>59166</v>
      </c>
      <c r="E44">
        <v>0.1462</v>
      </c>
      <c r="F44">
        <v>0.2913</v>
      </c>
      <c r="G44">
        <v>-0.17185</v>
      </c>
      <c r="H44" s="36">
        <v>37</v>
      </c>
      <c r="I44" s="38">
        <f t="shared" si="1"/>
        <v>69.183999999999997</v>
      </c>
      <c r="K44" s="6">
        <f t="shared" si="2"/>
        <v>2020.8666666666666</v>
      </c>
      <c r="L44" s="38">
        <f t="shared" si="0"/>
        <v>69.355850000000004</v>
      </c>
      <c r="M44" s="38">
        <f t="shared" si="3"/>
        <v>69.392062246799469</v>
      </c>
      <c r="N44" s="45">
        <f t="shared" si="4"/>
        <v>-3.621224679946522E-2</v>
      </c>
      <c r="R44" s="47">
        <v>2.3406666111358499E-11</v>
      </c>
      <c r="S44" t="s">
        <v>51</v>
      </c>
      <c r="AL44" t="s">
        <v>48</v>
      </c>
      <c r="AM44">
        <v>684622.19708024198</v>
      </c>
    </row>
    <row r="45" spans="1:39">
      <c r="A45">
        <v>2020</v>
      </c>
      <c r="B45">
        <v>11</v>
      </c>
      <c r="C45">
        <v>14</v>
      </c>
      <c r="D45">
        <v>59167</v>
      </c>
      <c r="E45">
        <v>0.14480000000000001</v>
      </c>
      <c r="F45">
        <v>0.29089999999999999</v>
      </c>
      <c r="G45">
        <v>-0.17272999999999999</v>
      </c>
      <c r="H45" s="36">
        <v>37</v>
      </c>
      <c r="I45" s="38">
        <f t="shared" si="1"/>
        <v>69.183999999999997</v>
      </c>
      <c r="K45" s="6">
        <f t="shared" si="2"/>
        <v>2020.8694444444445</v>
      </c>
      <c r="L45" s="38">
        <f t="shared" si="0"/>
        <v>69.356729999999999</v>
      </c>
      <c r="M45" s="38">
        <f t="shared" si="3"/>
        <v>69.39247065782547</v>
      </c>
      <c r="N45" s="45">
        <f t="shared" si="4"/>
        <v>-3.5740657825471089E-2</v>
      </c>
      <c r="R45" s="47">
        <v>-5.5555695641319397E-6</v>
      </c>
      <c r="S45" t="s">
        <v>46</v>
      </c>
      <c r="AL45" t="s">
        <v>9</v>
      </c>
      <c r="AM45">
        <v>-460214035.41691798</v>
      </c>
    </row>
    <row r="46" spans="1:39">
      <c r="A46">
        <v>2020</v>
      </c>
      <c r="B46">
        <v>11</v>
      </c>
      <c r="C46">
        <v>15</v>
      </c>
      <c r="D46">
        <v>59168</v>
      </c>
      <c r="E46">
        <v>0.1434</v>
      </c>
      <c r="F46">
        <v>0.29049999999999998</v>
      </c>
      <c r="G46">
        <v>-0.17341999999999999</v>
      </c>
      <c r="H46" s="36">
        <v>37</v>
      </c>
      <c r="I46" s="38">
        <f t="shared" si="1"/>
        <v>69.183999999999997</v>
      </c>
      <c r="K46" s="6">
        <f t="shared" si="2"/>
        <v>2020.8722222222223</v>
      </c>
      <c r="L46" s="38">
        <f t="shared" si="0"/>
        <v>69.357419999999991</v>
      </c>
      <c r="M46" s="38">
        <f t="shared" si="3"/>
        <v>69.392883360385895</v>
      </c>
      <c r="N46" s="45">
        <f t="shared" si="4"/>
        <v>-3.5463360385904252E-2</v>
      </c>
      <c r="R46" s="47">
        <v>0.49447792575786098</v>
      </c>
      <c r="S46" t="s">
        <v>47</v>
      </c>
    </row>
    <row r="47" spans="1:39">
      <c r="A47">
        <v>2020</v>
      </c>
      <c r="B47">
        <v>11</v>
      </c>
      <c r="C47">
        <v>16</v>
      </c>
      <c r="D47">
        <v>59169</v>
      </c>
      <c r="E47">
        <v>0.14199999999999999</v>
      </c>
      <c r="F47">
        <v>0.29020000000000001</v>
      </c>
      <c r="G47">
        <v>-0.17385</v>
      </c>
      <c r="H47" s="36">
        <v>37</v>
      </c>
      <c r="I47" s="38">
        <f t="shared" si="1"/>
        <v>69.183999999999997</v>
      </c>
      <c r="K47" s="6">
        <f t="shared" si="2"/>
        <v>2020.875</v>
      </c>
      <c r="L47" s="38">
        <f t="shared" si="0"/>
        <v>69.357849999999999</v>
      </c>
      <c r="M47" s="38">
        <f t="shared" si="3"/>
        <v>69.393298804759979</v>
      </c>
      <c r="N47" s="45">
        <f t="shared" si="4"/>
        <v>-3.5448804759980135E-2</v>
      </c>
      <c r="R47" s="47">
        <v>-19560.534969910001</v>
      </c>
      <c r="S47" t="s">
        <v>48</v>
      </c>
    </row>
    <row r="48" spans="1:39">
      <c r="A48">
        <v>2020</v>
      </c>
      <c r="B48">
        <v>11</v>
      </c>
      <c r="C48">
        <v>17</v>
      </c>
      <c r="D48">
        <v>59170</v>
      </c>
      <c r="E48">
        <v>0.1406</v>
      </c>
      <c r="F48">
        <v>0.28989999999999999</v>
      </c>
      <c r="G48">
        <v>-0.17401</v>
      </c>
      <c r="H48" s="36">
        <v>37</v>
      </c>
      <c r="I48" s="38">
        <f t="shared" si="1"/>
        <v>69.183999999999997</v>
      </c>
      <c r="K48" s="6">
        <f t="shared" si="2"/>
        <v>2020.8777777777777</v>
      </c>
      <c r="L48" s="38">
        <f t="shared" si="0"/>
        <v>69.358009999999993</v>
      </c>
      <c r="M48" s="38">
        <f t="shared" si="3"/>
        <v>69.393718540668488</v>
      </c>
      <c r="N48" s="45">
        <f t="shared" si="4"/>
        <v>-3.5708540668494493E-2</v>
      </c>
      <c r="R48" s="47">
        <v>290164271.56307799</v>
      </c>
      <c r="S48" t="s">
        <v>9</v>
      </c>
    </row>
    <row r="49" spans="1:18">
      <c r="A49">
        <v>2020</v>
      </c>
      <c r="B49">
        <v>11</v>
      </c>
      <c r="C49">
        <v>18</v>
      </c>
      <c r="D49">
        <v>59171</v>
      </c>
      <c r="E49">
        <v>0.1391</v>
      </c>
      <c r="F49">
        <v>0.28960000000000002</v>
      </c>
      <c r="G49">
        <v>-0.17394999999999999</v>
      </c>
      <c r="H49" s="36">
        <v>37</v>
      </c>
      <c r="I49" s="38">
        <f t="shared" si="1"/>
        <v>69.183999999999997</v>
      </c>
      <c r="K49" s="6">
        <f t="shared" si="2"/>
        <v>2020.8805555555555</v>
      </c>
      <c r="L49" s="38">
        <f t="shared" si="0"/>
        <v>69.357950000000002</v>
      </c>
      <c r="M49" s="38">
        <f t="shared" si="3"/>
        <v>69.394141018390656</v>
      </c>
      <c r="N49" s="45">
        <f t="shared" si="4"/>
        <v>-3.6191018390653085E-2</v>
      </c>
    </row>
    <row r="50" spans="1:18">
      <c r="A50">
        <v>2020</v>
      </c>
      <c r="B50">
        <v>11</v>
      </c>
      <c r="C50">
        <v>19</v>
      </c>
      <c r="D50">
        <v>59172</v>
      </c>
      <c r="E50">
        <v>0.13769999999999999</v>
      </c>
      <c r="F50">
        <v>0.28939999999999999</v>
      </c>
      <c r="G50">
        <v>-0.17377000000000001</v>
      </c>
      <c r="H50" s="36">
        <v>37</v>
      </c>
      <c r="I50" s="38">
        <f t="shared" si="1"/>
        <v>69.183999999999997</v>
      </c>
      <c r="K50" s="6">
        <f t="shared" si="2"/>
        <v>2020.8833333333334</v>
      </c>
      <c r="L50" s="38">
        <f t="shared" si="0"/>
        <v>69.357770000000002</v>
      </c>
      <c r="M50" s="38">
        <f t="shared" si="3"/>
        <v>69.39456707239151</v>
      </c>
      <c r="N50" s="45">
        <f t="shared" si="4"/>
        <v>-3.6797072391507868E-2</v>
      </c>
    </row>
    <row r="51" spans="1:18">
      <c r="A51">
        <v>2020</v>
      </c>
      <c r="B51">
        <v>11</v>
      </c>
      <c r="C51">
        <v>20</v>
      </c>
      <c r="D51">
        <v>59173</v>
      </c>
      <c r="E51">
        <v>0.1363</v>
      </c>
      <c r="F51">
        <v>0.28910000000000002</v>
      </c>
      <c r="G51">
        <v>-0.17358000000000001</v>
      </c>
      <c r="H51" s="36">
        <v>37</v>
      </c>
      <c r="I51" s="38">
        <f t="shared" si="1"/>
        <v>69.183999999999997</v>
      </c>
      <c r="K51" s="6">
        <f t="shared" si="2"/>
        <v>2020.8861111111112</v>
      </c>
      <c r="L51" s="38">
        <f t="shared" si="0"/>
        <v>69.357579999999999</v>
      </c>
      <c r="M51" s="38">
        <f t="shared" si="3"/>
        <v>69.394996225833893</v>
      </c>
      <c r="N51" s="45">
        <f t="shared" si="4"/>
        <v>-3.7416225833894146E-2</v>
      </c>
    </row>
    <row r="52" spans="1:18">
      <c r="A52">
        <v>2020</v>
      </c>
      <c r="B52">
        <v>11</v>
      </c>
      <c r="C52">
        <v>21</v>
      </c>
      <c r="D52">
        <v>59174</v>
      </c>
      <c r="E52">
        <v>0.1348</v>
      </c>
      <c r="F52">
        <v>0.28889999999999999</v>
      </c>
      <c r="G52">
        <v>-0.17346</v>
      </c>
      <c r="H52" s="36">
        <v>37</v>
      </c>
      <c r="I52" s="38">
        <f t="shared" si="1"/>
        <v>69.183999999999997</v>
      </c>
      <c r="K52" s="6">
        <f t="shared" si="2"/>
        <v>2020.8888888888889</v>
      </c>
      <c r="L52" s="38">
        <f t="shared" si="0"/>
        <v>69.357460000000003</v>
      </c>
      <c r="M52" s="38">
        <f t="shared" si="3"/>
        <v>69.395428478717804</v>
      </c>
      <c r="N52" s="45">
        <f t="shared" si="4"/>
        <v>-3.7968478717800735E-2</v>
      </c>
      <c r="R52" s="47" t="s">
        <v>53</v>
      </c>
    </row>
    <row r="53" spans="1:18">
      <c r="A53">
        <v>2020</v>
      </c>
      <c r="B53">
        <v>11</v>
      </c>
      <c r="C53">
        <v>22</v>
      </c>
      <c r="D53">
        <v>59175</v>
      </c>
      <c r="E53">
        <v>0.13339999999999999</v>
      </c>
      <c r="F53">
        <v>0.28870000000000001</v>
      </c>
      <c r="G53">
        <v>-0.17343</v>
      </c>
      <c r="H53" s="36">
        <v>37</v>
      </c>
      <c r="I53" s="38">
        <f t="shared" si="1"/>
        <v>69.183999999999997</v>
      </c>
      <c r="K53" s="6">
        <f t="shared" si="2"/>
        <v>2020.8916666666667</v>
      </c>
      <c r="L53" s="38">
        <f t="shared" si="0"/>
        <v>69.357429999999994</v>
      </c>
      <c r="M53" s="38">
        <f t="shared" si="3"/>
        <v>69.395863711833954</v>
      </c>
      <c r="N53" s="45">
        <f t="shared" si="4"/>
        <v>-3.843371183396016E-2</v>
      </c>
      <c r="R53" s="47" t="s">
        <v>52</v>
      </c>
    </row>
    <row r="54" spans="1:18">
      <c r="A54">
        <v>2020</v>
      </c>
      <c r="B54">
        <v>11</v>
      </c>
      <c r="C54">
        <v>23</v>
      </c>
      <c r="D54">
        <v>59176</v>
      </c>
      <c r="E54">
        <v>0.13189999999999999</v>
      </c>
      <c r="F54">
        <v>0.28860000000000002</v>
      </c>
      <c r="G54">
        <v>-0.17349999999999999</v>
      </c>
      <c r="H54" s="36">
        <v>37</v>
      </c>
      <c r="I54" s="38">
        <f t="shared" si="1"/>
        <v>69.183999999999997</v>
      </c>
      <c r="K54" s="6">
        <f t="shared" si="2"/>
        <v>2020.8944444444444</v>
      </c>
      <c r="L54" s="38">
        <f t="shared" si="0"/>
        <v>69.357500000000002</v>
      </c>
      <c r="M54" s="38">
        <f t="shared" si="3"/>
        <v>69.396302044391632</v>
      </c>
      <c r="N54" s="45">
        <f t="shared" si="4"/>
        <v>-3.8802044391630375E-2</v>
      </c>
    </row>
    <row r="55" spans="1:18">
      <c r="A55">
        <v>2020</v>
      </c>
      <c r="B55">
        <v>11</v>
      </c>
      <c r="C55">
        <v>24</v>
      </c>
      <c r="D55">
        <v>59177</v>
      </c>
      <c r="E55">
        <v>0.13039999999999999</v>
      </c>
      <c r="F55">
        <v>0.28839999999999999</v>
      </c>
      <c r="G55">
        <v>-0.17366999999999999</v>
      </c>
      <c r="H55" s="36">
        <v>37</v>
      </c>
      <c r="I55" s="38">
        <f t="shared" si="1"/>
        <v>69.183999999999997</v>
      </c>
      <c r="K55" s="6">
        <f t="shared" si="2"/>
        <v>2020.8972222222221</v>
      </c>
      <c r="L55" s="38">
        <f t="shared" si="0"/>
        <v>69.357669999999999</v>
      </c>
      <c r="M55" s="38">
        <f t="shared" si="3"/>
        <v>69.39674299955368</v>
      </c>
      <c r="N55" s="45">
        <f t="shared" si="4"/>
        <v>-3.9072999553681598E-2</v>
      </c>
    </row>
    <row r="56" spans="1:18">
      <c r="A56">
        <v>2020</v>
      </c>
      <c r="B56">
        <v>11</v>
      </c>
      <c r="C56">
        <v>25</v>
      </c>
      <c r="D56">
        <v>59178</v>
      </c>
      <c r="E56">
        <v>0.129</v>
      </c>
      <c r="F56">
        <v>0.2883</v>
      </c>
      <c r="G56">
        <v>-0.17388999999999999</v>
      </c>
      <c r="H56" s="36">
        <v>37</v>
      </c>
      <c r="I56" s="38">
        <f t="shared" si="1"/>
        <v>69.183999999999997</v>
      </c>
      <c r="K56" s="6">
        <f t="shared" si="2"/>
        <v>2020.9</v>
      </c>
      <c r="L56" s="38">
        <f t="shared" si="0"/>
        <v>69.357889999999998</v>
      </c>
      <c r="M56" s="38">
        <f t="shared" si="3"/>
        <v>69.397186934947968</v>
      </c>
      <c r="N56" s="45">
        <f t="shared" si="4"/>
        <v>-3.929693494796993E-2</v>
      </c>
    </row>
    <row r="57" spans="1:18">
      <c r="A57">
        <v>2020</v>
      </c>
      <c r="B57">
        <v>11</v>
      </c>
      <c r="C57">
        <v>26</v>
      </c>
      <c r="D57">
        <v>59179</v>
      </c>
      <c r="E57">
        <v>0.1275</v>
      </c>
      <c r="F57">
        <v>0.28820000000000001</v>
      </c>
      <c r="G57">
        <v>-0.17413000000000001</v>
      </c>
      <c r="H57" s="36">
        <v>37</v>
      </c>
      <c r="I57" s="38">
        <f t="shared" si="1"/>
        <v>69.183999999999997</v>
      </c>
      <c r="K57" s="6">
        <f t="shared" si="2"/>
        <v>2020.9027777777778</v>
      </c>
      <c r="L57" s="38">
        <f t="shared" si="0"/>
        <v>69.358130000000003</v>
      </c>
      <c r="M57" s="38">
        <f t="shared" si="3"/>
        <v>69.397633135318756</v>
      </c>
      <c r="N57" s="45">
        <f t="shared" si="4"/>
        <v>-3.950313531875338E-2</v>
      </c>
    </row>
    <row r="58" spans="1:18">
      <c r="A58">
        <v>2020</v>
      </c>
      <c r="B58">
        <v>11</v>
      </c>
      <c r="C58">
        <v>27</v>
      </c>
      <c r="D58">
        <v>59180</v>
      </c>
      <c r="E58">
        <v>0.126</v>
      </c>
      <c r="F58">
        <v>0.28810000000000002</v>
      </c>
      <c r="G58">
        <v>-0.17435</v>
      </c>
      <c r="H58" s="36">
        <v>37</v>
      </c>
      <c r="I58" s="38">
        <f t="shared" si="1"/>
        <v>69.183999999999997</v>
      </c>
      <c r="K58" s="6">
        <f t="shared" si="2"/>
        <v>2020.9055555555556</v>
      </c>
      <c r="L58" s="38">
        <f t="shared" si="0"/>
        <v>69.358350000000002</v>
      </c>
      <c r="M58" s="38">
        <f t="shared" si="3"/>
        <v>69.398082196712494</v>
      </c>
      <c r="N58" s="45">
        <f t="shared" si="4"/>
        <v>-3.9732196712492396E-2</v>
      </c>
    </row>
    <row r="59" spans="1:18">
      <c r="A59">
        <v>2020</v>
      </c>
      <c r="B59">
        <v>11</v>
      </c>
      <c r="C59">
        <v>28</v>
      </c>
      <c r="D59">
        <v>59181</v>
      </c>
      <c r="E59">
        <v>0.1245</v>
      </c>
      <c r="F59">
        <v>0.28810000000000002</v>
      </c>
      <c r="G59">
        <v>-0.17448</v>
      </c>
      <c r="H59" s="36">
        <v>37</v>
      </c>
      <c r="I59" s="38">
        <f t="shared" si="1"/>
        <v>69.183999999999997</v>
      </c>
      <c r="K59" s="6">
        <f t="shared" si="2"/>
        <v>2020.9083333333333</v>
      </c>
      <c r="L59" s="38">
        <f t="shared" si="0"/>
        <v>69.35848</v>
      </c>
      <c r="M59" s="38">
        <f t="shared" si="3"/>
        <v>69.398533284664154</v>
      </c>
      <c r="N59" s="45">
        <f t="shared" si="4"/>
        <v>-4.0053284664153921E-2</v>
      </c>
    </row>
    <row r="60" spans="1:18">
      <c r="A60">
        <v>2020</v>
      </c>
      <c r="B60">
        <v>11</v>
      </c>
      <c r="C60">
        <v>29</v>
      </c>
      <c r="D60">
        <v>59182</v>
      </c>
      <c r="E60">
        <v>0.123</v>
      </c>
      <c r="F60">
        <v>0.28810000000000002</v>
      </c>
      <c r="G60">
        <v>-0.17449999999999999</v>
      </c>
      <c r="H60" s="36">
        <v>37</v>
      </c>
      <c r="I60" s="38">
        <f t="shared" si="1"/>
        <v>69.183999999999997</v>
      </c>
      <c r="K60" s="6">
        <f t="shared" si="2"/>
        <v>2020.911111111111</v>
      </c>
      <c r="L60" s="38">
        <f t="shared" si="0"/>
        <v>69.358499999999992</v>
      </c>
      <c r="M60" s="38">
        <f t="shared" si="3"/>
        <v>69.398987352848053</v>
      </c>
      <c r="N60" s="45">
        <f t="shared" si="4"/>
        <v>-4.0487352848060709E-2</v>
      </c>
    </row>
    <row r="61" spans="1:18">
      <c r="A61">
        <v>2020</v>
      </c>
      <c r="B61">
        <v>11</v>
      </c>
      <c r="C61">
        <v>30</v>
      </c>
      <c r="D61">
        <v>59183</v>
      </c>
      <c r="E61">
        <v>0.1215</v>
      </c>
      <c r="F61">
        <v>0.28810000000000002</v>
      </c>
      <c r="G61">
        <v>-0.17438999999999999</v>
      </c>
      <c r="H61" s="36">
        <v>37</v>
      </c>
      <c r="I61" s="38">
        <f t="shared" si="1"/>
        <v>69.183999999999997</v>
      </c>
      <c r="K61" s="6">
        <f t="shared" si="2"/>
        <v>2020.9138888888888</v>
      </c>
      <c r="L61" s="38">
        <f t="shared" si="0"/>
        <v>69.35839</v>
      </c>
      <c r="M61" s="38">
        <f t="shared" si="3"/>
        <v>69.399443209171295</v>
      </c>
      <c r="N61" s="45">
        <f t="shared" si="4"/>
        <v>-4.105320917129518E-2</v>
      </c>
    </row>
    <row r="62" spans="1:18">
      <c r="A62">
        <v>2020</v>
      </c>
      <c r="B62">
        <v>12</v>
      </c>
      <c r="C62">
        <v>1</v>
      </c>
      <c r="D62">
        <v>59184</v>
      </c>
      <c r="E62">
        <v>0.1201</v>
      </c>
      <c r="F62">
        <v>0.28810000000000002</v>
      </c>
      <c r="G62">
        <v>-0.17413999999999999</v>
      </c>
      <c r="H62" s="36">
        <v>37</v>
      </c>
      <c r="I62" s="38">
        <f t="shared" si="1"/>
        <v>69.183999999999997</v>
      </c>
      <c r="K62" s="6">
        <f t="shared" si="2"/>
        <v>2020.9166666666667</v>
      </c>
      <c r="L62" s="38">
        <f t="shared" si="0"/>
        <v>69.358139999999992</v>
      </c>
      <c r="M62" s="38">
        <f t="shared" si="3"/>
        <v>69.399901449680328</v>
      </c>
      <c r="N62" s="45">
        <f t="shared" si="4"/>
        <v>-4.1761449680336682E-2</v>
      </c>
    </row>
    <row r="63" spans="1:18">
      <c r="A63">
        <v>2020</v>
      </c>
      <c r="B63">
        <v>12</v>
      </c>
      <c r="C63">
        <v>2</v>
      </c>
      <c r="D63">
        <v>59185</v>
      </c>
      <c r="E63">
        <v>0.1186</v>
      </c>
      <c r="F63">
        <v>0.28820000000000001</v>
      </c>
      <c r="G63">
        <v>-0.17377000000000001</v>
      </c>
      <c r="H63" s="36">
        <v>37</v>
      </c>
      <c r="I63" s="38">
        <f t="shared" si="1"/>
        <v>69.183999999999997</v>
      </c>
      <c r="K63" s="6">
        <f t="shared" si="2"/>
        <v>2020.9194444444445</v>
      </c>
      <c r="L63" s="38">
        <f t="shared" si="0"/>
        <v>69.357770000000002</v>
      </c>
      <c r="M63" s="38">
        <f t="shared" si="3"/>
        <v>69.400361478328705</v>
      </c>
      <c r="N63" s="45">
        <f t="shared" si="4"/>
        <v>-4.2591478328702692E-2</v>
      </c>
    </row>
    <row r="64" spans="1:18">
      <c r="A64">
        <v>2020</v>
      </c>
      <c r="B64">
        <v>12</v>
      </c>
      <c r="C64">
        <v>3</v>
      </c>
      <c r="D64">
        <v>59186</v>
      </c>
      <c r="E64">
        <v>0.1171</v>
      </c>
      <c r="F64">
        <v>0.28820000000000001</v>
      </c>
      <c r="G64">
        <v>-0.17332</v>
      </c>
      <c r="H64" s="36">
        <v>37</v>
      </c>
      <c r="I64" s="38">
        <f t="shared" si="1"/>
        <v>69.183999999999997</v>
      </c>
      <c r="K64" s="6">
        <f t="shared" si="2"/>
        <v>2020.9222222222222</v>
      </c>
      <c r="L64" s="38">
        <f t="shared" si="0"/>
        <v>69.357320000000001</v>
      </c>
      <c r="M64" s="38">
        <f t="shared" si="3"/>
        <v>69.400824129581451</v>
      </c>
      <c r="N64" s="45">
        <f t="shared" si="4"/>
        <v>-4.3504129581450002E-2</v>
      </c>
    </row>
    <row r="65" spans="1:14">
      <c r="A65">
        <v>2020</v>
      </c>
      <c r="B65">
        <v>12</v>
      </c>
      <c r="C65">
        <v>4</v>
      </c>
      <c r="D65">
        <v>59187</v>
      </c>
      <c r="E65">
        <v>0.11559999999999999</v>
      </c>
      <c r="F65">
        <v>0.2883</v>
      </c>
      <c r="G65">
        <v>-0.17287</v>
      </c>
      <c r="H65" s="36">
        <v>37</v>
      </c>
      <c r="I65" s="38">
        <f t="shared" si="1"/>
        <v>69.183999999999997</v>
      </c>
      <c r="K65" s="6">
        <f t="shared" si="2"/>
        <v>2020.925</v>
      </c>
      <c r="L65" s="38">
        <f t="shared" si="0"/>
        <v>69.356870000000001</v>
      </c>
      <c r="M65" s="38">
        <f t="shared" si="3"/>
        <v>69.401288449764252</v>
      </c>
      <c r="N65" s="45">
        <f t="shared" si="4"/>
        <v>-4.4418449764251022E-2</v>
      </c>
    </row>
    <row r="66" spans="1:14">
      <c r="A66">
        <v>2020</v>
      </c>
      <c r="B66">
        <v>12</v>
      </c>
      <c r="C66">
        <v>5</v>
      </c>
      <c r="D66">
        <v>59188</v>
      </c>
      <c r="E66">
        <v>0.11409999999999999</v>
      </c>
      <c r="F66">
        <v>0.28849999999999998</v>
      </c>
      <c r="G66">
        <v>-0.17249999999999999</v>
      </c>
      <c r="H66" s="36">
        <v>37</v>
      </c>
      <c r="I66" s="38">
        <f t="shared" si="1"/>
        <v>69.183999999999997</v>
      </c>
      <c r="K66" s="6">
        <f t="shared" si="2"/>
        <v>2020.9277777777777</v>
      </c>
      <c r="L66" s="38">
        <f t="shared" ref="L66:L129" si="5">I66-G66</f>
        <v>69.356499999999997</v>
      </c>
      <c r="M66" s="38">
        <f t="shared" si="3"/>
        <v>69.401754558086395</v>
      </c>
      <c r="N66" s="45">
        <f t="shared" si="4"/>
        <v>-4.5254558086398333E-2</v>
      </c>
    </row>
    <row r="67" spans="1:14">
      <c r="A67">
        <v>2020</v>
      </c>
      <c r="B67">
        <v>12</v>
      </c>
      <c r="C67">
        <v>6</v>
      </c>
      <c r="D67">
        <v>59189</v>
      </c>
      <c r="E67">
        <v>0.11260000000000001</v>
      </c>
      <c r="F67">
        <v>0.28860000000000002</v>
      </c>
      <c r="G67">
        <v>-0.17227999999999999</v>
      </c>
      <c r="H67" s="36">
        <v>37</v>
      </c>
      <c r="I67" s="38">
        <f t="shared" ref="I67:I130" si="6">H67+32.184</f>
        <v>69.183999999999997</v>
      </c>
      <c r="K67" s="6">
        <f t="shared" ref="K67:K130" si="7">A67+((B67-1) + (C67-1)/30)/12</f>
        <v>2020.9305555555557</v>
      </c>
      <c r="L67" s="38">
        <f t="shared" si="5"/>
        <v>69.356279999999998</v>
      </c>
      <c r="M67" s="38">
        <f t="shared" ref="M67:M130" si="8" xml:space="preserve"> $R$44*POWER(D67,4) + $R$45*POWER(D67,3) + $R$46*POWER(D67,2) + $R$47*D67 +$R$48</f>
        <v>69.402222573757172</v>
      </c>
      <c r="N67" s="45">
        <f t="shared" ref="N67:N130" si="9">L67-M67</f>
        <v>-4.5942573757173477E-2</v>
      </c>
    </row>
    <row r="68" spans="1:14">
      <c r="A68">
        <v>2020</v>
      </c>
      <c r="B68">
        <v>12</v>
      </c>
      <c r="C68">
        <v>7</v>
      </c>
      <c r="D68">
        <v>59190</v>
      </c>
      <c r="E68">
        <v>0.1111</v>
      </c>
      <c r="F68">
        <v>0.2888</v>
      </c>
      <c r="G68">
        <v>-0.17226</v>
      </c>
      <c r="H68" s="36">
        <v>37</v>
      </c>
      <c r="I68" s="38">
        <f t="shared" si="6"/>
        <v>69.183999999999997</v>
      </c>
      <c r="K68" s="6">
        <f t="shared" si="7"/>
        <v>2020.9333333333334</v>
      </c>
      <c r="L68" s="38">
        <f t="shared" si="5"/>
        <v>69.356259999999992</v>
      </c>
      <c r="M68" s="38">
        <f t="shared" si="8"/>
        <v>69.402692139148712</v>
      </c>
      <c r="N68" s="45">
        <f t="shared" si="9"/>
        <v>-4.6432139148720353E-2</v>
      </c>
    </row>
    <row r="69" spans="1:14">
      <c r="A69">
        <v>2020</v>
      </c>
      <c r="B69">
        <v>12</v>
      </c>
      <c r="C69">
        <v>8</v>
      </c>
      <c r="D69">
        <v>59191</v>
      </c>
      <c r="E69">
        <v>0.1096</v>
      </c>
      <c r="F69">
        <v>0.28899999999999998</v>
      </c>
      <c r="G69">
        <v>-0.17247999999999999</v>
      </c>
      <c r="H69" s="36">
        <v>37</v>
      </c>
      <c r="I69" s="38">
        <f t="shared" si="6"/>
        <v>69.183999999999997</v>
      </c>
      <c r="K69" s="6">
        <f t="shared" si="7"/>
        <v>2020.9361111111111</v>
      </c>
      <c r="L69" s="38">
        <f t="shared" si="5"/>
        <v>69.356479999999991</v>
      </c>
      <c r="M69" s="38">
        <f t="shared" si="8"/>
        <v>69.403163254261017</v>
      </c>
      <c r="N69" s="45">
        <f t="shared" si="9"/>
        <v>-4.6683254261026264E-2</v>
      </c>
    </row>
    <row r="70" spans="1:14">
      <c r="A70">
        <v>2020</v>
      </c>
      <c r="B70">
        <v>12</v>
      </c>
      <c r="C70">
        <v>9</v>
      </c>
      <c r="D70">
        <v>59192</v>
      </c>
      <c r="E70">
        <v>0.1082</v>
      </c>
      <c r="F70">
        <v>0.28920000000000001</v>
      </c>
      <c r="G70">
        <v>-0.17291999999999999</v>
      </c>
      <c r="H70" s="36">
        <v>37</v>
      </c>
      <c r="I70" s="38">
        <f t="shared" si="6"/>
        <v>69.183999999999997</v>
      </c>
      <c r="K70" s="6">
        <f t="shared" si="7"/>
        <v>2020.9388888888889</v>
      </c>
      <c r="L70" s="38">
        <f t="shared" si="5"/>
        <v>69.356920000000002</v>
      </c>
      <c r="M70" s="38">
        <f t="shared" si="8"/>
        <v>69.403636038303375</v>
      </c>
      <c r="N70" s="45">
        <f t="shared" si="9"/>
        <v>-4.6716038303372898E-2</v>
      </c>
    </row>
    <row r="71" spans="1:14">
      <c r="A71">
        <v>2020</v>
      </c>
      <c r="B71">
        <v>12</v>
      </c>
      <c r="C71">
        <v>10</v>
      </c>
      <c r="D71">
        <v>59193</v>
      </c>
      <c r="E71">
        <v>0.1067</v>
      </c>
      <c r="F71">
        <v>0.28939999999999999</v>
      </c>
      <c r="G71">
        <v>-0.17351</v>
      </c>
      <c r="H71" s="36">
        <v>37</v>
      </c>
      <c r="I71" s="38">
        <f t="shared" si="6"/>
        <v>69.183999999999997</v>
      </c>
      <c r="K71" s="6">
        <f t="shared" si="7"/>
        <v>2020.9416666666666</v>
      </c>
      <c r="L71" s="38">
        <f t="shared" si="5"/>
        <v>69.357509999999991</v>
      </c>
      <c r="M71" s="38">
        <f t="shared" si="8"/>
        <v>69.404110372066498</v>
      </c>
      <c r="N71" s="45">
        <f t="shared" si="9"/>
        <v>-4.6600372066507134E-2</v>
      </c>
    </row>
    <row r="72" spans="1:14">
      <c r="A72">
        <v>2020</v>
      </c>
      <c r="B72">
        <v>12</v>
      </c>
      <c r="C72">
        <v>11</v>
      </c>
      <c r="D72">
        <v>59194</v>
      </c>
      <c r="E72">
        <v>0.1052</v>
      </c>
      <c r="F72">
        <v>0.28970000000000001</v>
      </c>
      <c r="G72">
        <v>-0.17413999999999999</v>
      </c>
      <c r="H72" s="36">
        <v>37</v>
      </c>
      <c r="I72" s="38">
        <f t="shared" si="6"/>
        <v>69.183999999999997</v>
      </c>
      <c r="K72" s="6">
        <f t="shared" si="7"/>
        <v>2020.9444444444443</v>
      </c>
      <c r="L72" s="38">
        <f t="shared" si="5"/>
        <v>69.358139999999992</v>
      </c>
      <c r="M72" s="38">
        <f t="shared" si="8"/>
        <v>69.404585897922516</v>
      </c>
      <c r="N72" s="45">
        <f t="shared" si="9"/>
        <v>-4.6445897922524182E-2</v>
      </c>
    </row>
    <row r="73" spans="1:14">
      <c r="A73">
        <v>2020</v>
      </c>
      <c r="B73">
        <v>12</v>
      </c>
      <c r="C73">
        <v>12</v>
      </c>
      <c r="D73">
        <v>59195</v>
      </c>
      <c r="E73">
        <v>0.1037</v>
      </c>
      <c r="F73">
        <v>0.28999999999999998</v>
      </c>
      <c r="G73">
        <v>-0.17468</v>
      </c>
      <c r="H73" s="36">
        <v>37</v>
      </c>
      <c r="I73" s="38">
        <f t="shared" si="6"/>
        <v>69.183999999999997</v>
      </c>
      <c r="K73" s="6">
        <f t="shared" si="7"/>
        <v>2020.9472222222223</v>
      </c>
      <c r="L73" s="38">
        <f t="shared" si="5"/>
        <v>69.358679999999993</v>
      </c>
      <c r="M73" s="38">
        <f t="shared" si="8"/>
        <v>69.40506249666214</v>
      </c>
      <c r="N73" s="45">
        <f t="shared" si="9"/>
        <v>-4.6382496662147332E-2</v>
      </c>
    </row>
    <row r="74" spans="1:14">
      <c r="A74">
        <v>2020</v>
      </c>
      <c r="B74">
        <v>12</v>
      </c>
      <c r="C74">
        <v>13</v>
      </c>
      <c r="D74">
        <v>59196</v>
      </c>
      <c r="E74">
        <v>0.1023</v>
      </c>
      <c r="F74">
        <v>0.2903</v>
      </c>
      <c r="G74">
        <v>-0.17502000000000001</v>
      </c>
      <c r="H74" s="36">
        <v>37</v>
      </c>
      <c r="I74" s="38">
        <f t="shared" si="6"/>
        <v>69.183999999999997</v>
      </c>
      <c r="K74" s="6">
        <f t="shared" si="7"/>
        <v>2020.95</v>
      </c>
      <c r="L74" s="38">
        <f t="shared" si="5"/>
        <v>69.359020000000001</v>
      </c>
      <c r="M74" s="38">
        <f t="shared" si="8"/>
        <v>69.405540645122528</v>
      </c>
      <c r="N74" s="45">
        <f t="shared" si="9"/>
        <v>-4.6520645122527071E-2</v>
      </c>
    </row>
    <row r="75" spans="1:14">
      <c r="A75">
        <v>2020</v>
      </c>
      <c r="B75">
        <v>12</v>
      </c>
      <c r="C75">
        <v>14</v>
      </c>
      <c r="D75">
        <v>59197</v>
      </c>
      <c r="E75">
        <v>0.1008</v>
      </c>
      <c r="F75">
        <v>0.29060000000000002</v>
      </c>
      <c r="G75">
        <v>-0.17512</v>
      </c>
      <c r="H75" s="36">
        <v>37</v>
      </c>
      <c r="I75" s="38">
        <f t="shared" si="6"/>
        <v>69.183999999999997</v>
      </c>
      <c r="K75" s="6">
        <f t="shared" si="7"/>
        <v>2020.9527777777778</v>
      </c>
      <c r="L75" s="38">
        <f t="shared" si="5"/>
        <v>69.359120000000004</v>
      </c>
      <c r="M75" s="38">
        <f t="shared" si="8"/>
        <v>69.406019508838654</v>
      </c>
      <c r="N75" s="45">
        <f t="shared" si="9"/>
        <v>-4.689950883864924E-2</v>
      </c>
    </row>
    <row r="76" spans="1:14">
      <c r="A76">
        <v>2020</v>
      </c>
      <c r="B76">
        <v>12</v>
      </c>
      <c r="C76">
        <v>15</v>
      </c>
      <c r="D76">
        <v>59198</v>
      </c>
      <c r="E76">
        <v>9.9299999999999999E-2</v>
      </c>
      <c r="F76">
        <v>0.29099999999999998</v>
      </c>
      <c r="G76">
        <v>-0.17499999999999999</v>
      </c>
      <c r="H76" s="36">
        <v>37</v>
      </c>
      <c r="I76" s="38">
        <f t="shared" si="6"/>
        <v>69.183999999999997</v>
      </c>
      <c r="K76" s="6">
        <f t="shared" si="7"/>
        <v>2020.9555555555555</v>
      </c>
      <c r="L76" s="38">
        <f t="shared" si="5"/>
        <v>69.358999999999995</v>
      </c>
      <c r="M76" s="38">
        <f t="shared" si="8"/>
        <v>69.406499922275543</v>
      </c>
      <c r="N76" s="45">
        <f t="shared" si="9"/>
        <v>-4.7499922275548556E-2</v>
      </c>
    </row>
    <row r="77" spans="1:14">
      <c r="A77">
        <v>2020</v>
      </c>
      <c r="B77">
        <v>12</v>
      </c>
      <c r="C77">
        <v>16</v>
      </c>
      <c r="D77">
        <v>59199</v>
      </c>
      <c r="E77">
        <v>9.7900000000000001E-2</v>
      </c>
      <c r="F77">
        <v>0.29139999999999999</v>
      </c>
      <c r="G77">
        <v>-0.17474000000000001</v>
      </c>
      <c r="H77" s="36">
        <v>37</v>
      </c>
      <c r="I77" s="38">
        <f t="shared" si="6"/>
        <v>69.183999999999997</v>
      </c>
      <c r="K77" s="6">
        <f t="shared" si="7"/>
        <v>2020.9583333333333</v>
      </c>
      <c r="L77" s="38">
        <f t="shared" si="5"/>
        <v>69.358739999999997</v>
      </c>
      <c r="M77" s="38">
        <f t="shared" si="8"/>
        <v>69.406980574131012</v>
      </c>
      <c r="N77" s="45">
        <f t="shared" si="9"/>
        <v>-4.8240574131014569E-2</v>
      </c>
    </row>
    <row r="78" spans="1:14">
      <c r="A78">
        <v>2020</v>
      </c>
      <c r="B78">
        <v>12</v>
      </c>
      <c r="C78">
        <v>17</v>
      </c>
      <c r="D78">
        <v>59200</v>
      </c>
      <c r="E78">
        <v>9.64E-2</v>
      </c>
      <c r="F78">
        <v>0.2918</v>
      </c>
      <c r="G78">
        <v>-0.17444999999999999</v>
      </c>
      <c r="H78" s="36">
        <v>37</v>
      </c>
      <c r="I78" s="38">
        <f t="shared" si="6"/>
        <v>69.183999999999997</v>
      </c>
      <c r="K78" s="6">
        <f t="shared" si="7"/>
        <v>2020.9611111111112</v>
      </c>
      <c r="L78" s="38">
        <f t="shared" si="5"/>
        <v>69.358449999999991</v>
      </c>
      <c r="M78" s="38">
        <f t="shared" si="8"/>
        <v>69.407463133335114</v>
      </c>
      <c r="N78" s="45">
        <f t="shared" si="9"/>
        <v>-4.9013133335122916E-2</v>
      </c>
    </row>
    <row r="79" spans="1:14">
      <c r="A79">
        <v>2020</v>
      </c>
      <c r="B79">
        <v>12</v>
      </c>
      <c r="C79">
        <v>18</v>
      </c>
      <c r="D79">
        <v>59201</v>
      </c>
      <c r="E79">
        <v>9.5000000000000001E-2</v>
      </c>
      <c r="F79">
        <v>0.29220000000000002</v>
      </c>
      <c r="G79">
        <v>-0.17423</v>
      </c>
      <c r="H79" s="36">
        <v>37</v>
      </c>
      <c r="I79" s="38">
        <f t="shared" si="6"/>
        <v>69.183999999999997</v>
      </c>
      <c r="K79" s="6">
        <f t="shared" si="7"/>
        <v>2020.963888888889</v>
      </c>
      <c r="L79" s="38">
        <f t="shared" si="5"/>
        <v>69.358229999999992</v>
      </c>
      <c r="M79" s="38">
        <f t="shared" si="8"/>
        <v>69.407945930957794</v>
      </c>
      <c r="N79" s="45">
        <f t="shared" si="9"/>
        <v>-4.9715930957802357E-2</v>
      </c>
    </row>
    <row r="80" spans="1:14">
      <c r="A80">
        <v>2020</v>
      </c>
      <c r="B80">
        <v>12</v>
      </c>
      <c r="C80">
        <v>19</v>
      </c>
      <c r="D80">
        <v>59202</v>
      </c>
      <c r="E80">
        <v>9.3600000000000003E-2</v>
      </c>
      <c r="F80">
        <v>0.29270000000000002</v>
      </c>
      <c r="G80">
        <v>-0.17410999999999999</v>
      </c>
      <c r="H80" s="36">
        <v>37</v>
      </c>
      <c r="I80" s="38">
        <f t="shared" si="6"/>
        <v>69.183999999999997</v>
      </c>
      <c r="K80" s="6">
        <f t="shared" si="7"/>
        <v>2020.9666666666667</v>
      </c>
      <c r="L80" s="38">
        <f t="shared" si="5"/>
        <v>69.358109999999996</v>
      </c>
      <c r="M80" s="38">
        <f t="shared" si="8"/>
        <v>69.408429205417633</v>
      </c>
      <c r="N80" s="45">
        <f t="shared" si="9"/>
        <v>-5.0319205417636681E-2</v>
      </c>
    </row>
    <row r="81" spans="1:14">
      <c r="A81">
        <v>2020</v>
      </c>
      <c r="B81">
        <v>12</v>
      </c>
      <c r="C81">
        <v>20</v>
      </c>
      <c r="D81">
        <v>59203</v>
      </c>
      <c r="E81">
        <v>9.2100000000000001E-2</v>
      </c>
      <c r="F81">
        <v>0.29320000000000002</v>
      </c>
      <c r="G81">
        <v>-0.17413000000000001</v>
      </c>
      <c r="H81" s="36">
        <v>37</v>
      </c>
      <c r="I81" s="38">
        <f t="shared" si="6"/>
        <v>69.183999999999997</v>
      </c>
      <c r="K81" s="6">
        <f t="shared" si="7"/>
        <v>2020.9694444444444</v>
      </c>
      <c r="L81" s="38">
        <f t="shared" si="5"/>
        <v>69.358130000000003</v>
      </c>
      <c r="M81" s="38">
        <f t="shared" si="8"/>
        <v>69.408913433551788</v>
      </c>
      <c r="N81" s="45">
        <f t="shared" si="9"/>
        <v>-5.0783433551785606E-2</v>
      </c>
    </row>
    <row r="82" spans="1:14">
      <c r="A82">
        <v>2020</v>
      </c>
      <c r="B82">
        <v>12</v>
      </c>
      <c r="C82">
        <v>21</v>
      </c>
      <c r="D82">
        <v>59204</v>
      </c>
      <c r="E82">
        <v>9.0700000000000003E-2</v>
      </c>
      <c r="F82">
        <v>0.29370000000000002</v>
      </c>
      <c r="G82">
        <v>-0.17427000000000001</v>
      </c>
      <c r="H82" s="36">
        <v>37</v>
      </c>
      <c r="I82" s="38">
        <f t="shared" si="6"/>
        <v>69.183999999999997</v>
      </c>
      <c r="K82" s="6">
        <f t="shared" si="7"/>
        <v>2020.9722222222222</v>
      </c>
      <c r="L82" s="38">
        <f t="shared" si="5"/>
        <v>69.358270000000005</v>
      </c>
      <c r="M82" s="38">
        <f t="shared" si="8"/>
        <v>69.409397900104523</v>
      </c>
      <c r="N82" s="45">
        <f t="shared" si="9"/>
        <v>-5.1127900104518176E-2</v>
      </c>
    </row>
    <row r="83" spans="1:14">
      <c r="A83">
        <v>2020</v>
      </c>
      <c r="B83">
        <v>12</v>
      </c>
      <c r="C83">
        <v>22</v>
      </c>
      <c r="D83">
        <v>59205</v>
      </c>
      <c r="E83">
        <v>8.9300000000000004E-2</v>
      </c>
      <c r="F83">
        <v>0.29420000000000002</v>
      </c>
      <c r="G83">
        <v>-0.17449000000000001</v>
      </c>
      <c r="H83" s="36">
        <v>37</v>
      </c>
      <c r="I83" s="38">
        <f t="shared" si="6"/>
        <v>69.183999999999997</v>
      </c>
      <c r="K83" s="6">
        <f t="shared" si="7"/>
        <v>2020.9749999999999</v>
      </c>
      <c r="L83" s="38">
        <f t="shared" si="5"/>
        <v>69.358490000000003</v>
      </c>
      <c r="M83" s="38">
        <f t="shared" si="8"/>
        <v>69.409883558750153</v>
      </c>
      <c r="N83" s="45">
        <f t="shared" si="9"/>
        <v>-5.1393558750149282E-2</v>
      </c>
    </row>
    <row r="84" spans="1:14">
      <c r="A84">
        <v>2020</v>
      </c>
      <c r="B84">
        <v>12</v>
      </c>
      <c r="C84">
        <v>23</v>
      </c>
      <c r="D84">
        <v>59206</v>
      </c>
      <c r="E84">
        <v>8.7900000000000006E-2</v>
      </c>
      <c r="F84">
        <v>0.29470000000000002</v>
      </c>
      <c r="G84">
        <v>-0.17474000000000001</v>
      </c>
      <c r="H84" s="36">
        <v>37</v>
      </c>
      <c r="I84" s="38">
        <f t="shared" si="6"/>
        <v>69.183999999999997</v>
      </c>
      <c r="K84" s="6">
        <f t="shared" si="7"/>
        <v>2020.9777777777779</v>
      </c>
      <c r="L84" s="38">
        <f t="shared" si="5"/>
        <v>69.358739999999997</v>
      </c>
      <c r="M84" s="38">
        <f t="shared" si="8"/>
        <v>69.410368978977203</v>
      </c>
      <c r="N84" s="45">
        <f t="shared" si="9"/>
        <v>-5.1628978977205975E-2</v>
      </c>
    </row>
    <row r="85" spans="1:14">
      <c r="A85">
        <v>2020</v>
      </c>
      <c r="B85">
        <v>12</v>
      </c>
      <c r="C85">
        <v>24</v>
      </c>
      <c r="D85">
        <v>59207</v>
      </c>
      <c r="E85">
        <v>8.6499999999999994E-2</v>
      </c>
      <c r="F85">
        <v>0.29530000000000001</v>
      </c>
      <c r="G85">
        <v>-0.17498</v>
      </c>
      <c r="H85" s="36">
        <v>37</v>
      </c>
      <c r="I85" s="38">
        <f t="shared" si="6"/>
        <v>69.183999999999997</v>
      </c>
      <c r="K85" s="6">
        <f t="shared" si="7"/>
        <v>2020.9805555555556</v>
      </c>
      <c r="L85" s="38">
        <f t="shared" si="5"/>
        <v>69.358980000000003</v>
      </c>
      <c r="M85" s="38">
        <f t="shared" si="8"/>
        <v>69.410855114459991</v>
      </c>
      <c r="N85" s="45">
        <f t="shared" si="9"/>
        <v>-5.1875114459988936E-2</v>
      </c>
    </row>
    <row r="86" spans="1:14">
      <c r="A86">
        <v>2020</v>
      </c>
      <c r="B86">
        <v>12</v>
      </c>
      <c r="C86">
        <v>25</v>
      </c>
      <c r="D86">
        <v>59208</v>
      </c>
      <c r="E86">
        <v>8.5099999999999995E-2</v>
      </c>
      <c r="F86">
        <v>0.2959</v>
      </c>
      <c r="G86">
        <v>-0.17516000000000001</v>
      </c>
      <c r="H86" s="36">
        <v>37</v>
      </c>
      <c r="I86" s="38">
        <f t="shared" si="6"/>
        <v>69.183999999999997</v>
      </c>
      <c r="K86" s="6">
        <f t="shared" si="7"/>
        <v>2020.9833333333333</v>
      </c>
      <c r="L86" s="38">
        <f t="shared" si="5"/>
        <v>69.359160000000003</v>
      </c>
      <c r="M86" s="38">
        <f t="shared" si="8"/>
        <v>69.411341488361359</v>
      </c>
      <c r="N86" s="45">
        <f t="shared" si="9"/>
        <v>-5.2181488361355832E-2</v>
      </c>
    </row>
    <row r="87" spans="1:14">
      <c r="A87">
        <v>2020</v>
      </c>
      <c r="B87">
        <v>12</v>
      </c>
      <c r="C87">
        <v>26</v>
      </c>
      <c r="D87">
        <v>59209</v>
      </c>
      <c r="E87">
        <v>8.3799999999999999E-2</v>
      </c>
      <c r="F87">
        <v>0.29649999999999999</v>
      </c>
      <c r="G87">
        <v>-0.17524999999999999</v>
      </c>
      <c r="H87" s="36">
        <v>37</v>
      </c>
      <c r="I87" s="38">
        <f t="shared" si="6"/>
        <v>69.183999999999997</v>
      </c>
      <c r="K87" s="6">
        <f t="shared" si="7"/>
        <v>2020.9861111111111</v>
      </c>
      <c r="L87" s="38">
        <f t="shared" si="5"/>
        <v>69.359250000000003</v>
      </c>
      <c r="M87" s="38">
        <f t="shared" si="8"/>
        <v>69.411827862262726</v>
      </c>
      <c r="N87" s="45">
        <f t="shared" si="9"/>
        <v>-5.2577862262722874E-2</v>
      </c>
    </row>
    <row r="88" spans="1:14">
      <c r="A88">
        <v>2020</v>
      </c>
      <c r="B88">
        <v>12</v>
      </c>
      <c r="C88">
        <v>27</v>
      </c>
      <c r="D88">
        <v>59210</v>
      </c>
      <c r="E88">
        <v>8.2400000000000001E-2</v>
      </c>
      <c r="F88">
        <v>0.29720000000000002</v>
      </c>
      <c r="G88">
        <v>-0.17519999999999999</v>
      </c>
      <c r="H88" s="36">
        <v>37</v>
      </c>
      <c r="I88" s="38">
        <f t="shared" si="6"/>
        <v>69.183999999999997</v>
      </c>
      <c r="K88" s="6">
        <f t="shared" si="7"/>
        <v>2020.9888888888888</v>
      </c>
      <c r="L88" s="38">
        <f t="shared" si="5"/>
        <v>69.359200000000001</v>
      </c>
      <c r="M88" s="38">
        <f t="shared" si="8"/>
        <v>69.412314474582672</v>
      </c>
      <c r="N88" s="45">
        <f t="shared" si="9"/>
        <v>-5.3114474582670823E-2</v>
      </c>
    </row>
    <row r="89" spans="1:14">
      <c r="A89">
        <v>2020</v>
      </c>
      <c r="B89">
        <v>12</v>
      </c>
      <c r="C89">
        <v>28</v>
      </c>
      <c r="D89">
        <v>59211</v>
      </c>
      <c r="E89">
        <v>8.1100000000000005E-2</v>
      </c>
      <c r="F89">
        <v>0.29780000000000001</v>
      </c>
      <c r="G89">
        <v>-0.17502000000000001</v>
      </c>
      <c r="H89" s="36">
        <v>37</v>
      </c>
      <c r="I89" s="38">
        <f t="shared" si="6"/>
        <v>69.183999999999997</v>
      </c>
      <c r="K89" s="6">
        <f t="shared" si="7"/>
        <v>2020.9916666666666</v>
      </c>
      <c r="L89" s="38">
        <f t="shared" si="5"/>
        <v>69.359020000000001</v>
      </c>
      <c r="M89" s="38">
        <f t="shared" si="8"/>
        <v>69.412800848484039</v>
      </c>
      <c r="N89" s="45">
        <f t="shared" si="9"/>
        <v>-5.3780848484038302E-2</v>
      </c>
    </row>
    <row r="90" spans="1:14">
      <c r="A90">
        <v>2020</v>
      </c>
      <c r="B90">
        <v>12</v>
      </c>
      <c r="C90">
        <v>29</v>
      </c>
      <c r="D90">
        <v>59212</v>
      </c>
      <c r="E90">
        <v>7.9699999999999993E-2</v>
      </c>
      <c r="F90">
        <v>0.29849999999999999</v>
      </c>
      <c r="G90">
        <v>-0.17471999999999999</v>
      </c>
      <c r="H90" s="36">
        <v>37</v>
      </c>
      <c r="I90" s="38">
        <f t="shared" si="6"/>
        <v>69.183999999999997</v>
      </c>
      <c r="K90" s="6">
        <f t="shared" si="7"/>
        <v>2020.9944444444445</v>
      </c>
      <c r="L90" s="38">
        <f t="shared" si="5"/>
        <v>69.358719999999991</v>
      </c>
      <c r="M90" s="38">
        <f t="shared" si="8"/>
        <v>69.413287937641144</v>
      </c>
      <c r="N90" s="45">
        <f t="shared" si="9"/>
        <v>-5.4567937641152753E-2</v>
      </c>
    </row>
    <row r="91" spans="1:14">
      <c r="A91">
        <v>2020</v>
      </c>
      <c r="B91">
        <v>12</v>
      </c>
      <c r="C91">
        <v>30</v>
      </c>
      <c r="D91">
        <v>59213</v>
      </c>
      <c r="E91">
        <v>7.8399999999999997E-2</v>
      </c>
      <c r="F91">
        <v>0.29920000000000002</v>
      </c>
      <c r="G91">
        <v>-0.17433999999999999</v>
      </c>
      <c r="H91" s="36">
        <v>37</v>
      </c>
      <c r="I91" s="38">
        <f t="shared" si="6"/>
        <v>69.183999999999997</v>
      </c>
      <c r="K91" s="6">
        <f t="shared" si="7"/>
        <v>2020.9972222222223</v>
      </c>
      <c r="L91" s="38">
        <f t="shared" si="5"/>
        <v>69.358339999999998</v>
      </c>
      <c r="M91" s="38">
        <f t="shared" si="8"/>
        <v>69.413774192333221</v>
      </c>
      <c r="N91" s="45">
        <f t="shared" si="9"/>
        <v>-5.5434192333223109E-2</v>
      </c>
    </row>
    <row r="92" spans="1:14">
      <c r="A92">
        <v>2020</v>
      </c>
      <c r="B92">
        <v>12</v>
      </c>
      <c r="C92">
        <v>31</v>
      </c>
      <c r="D92">
        <v>59214</v>
      </c>
      <c r="E92">
        <v>7.7100000000000002E-2</v>
      </c>
      <c r="F92">
        <v>0.2999</v>
      </c>
      <c r="G92">
        <v>-0.17394000000000001</v>
      </c>
      <c r="H92" s="36">
        <v>37</v>
      </c>
      <c r="I92" s="38">
        <f t="shared" si="6"/>
        <v>69.183999999999997</v>
      </c>
      <c r="K92" s="6">
        <f t="shared" si="7"/>
        <v>2021</v>
      </c>
      <c r="L92" s="38">
        <f t="shared" si="5"/>
        <v>69.357939999999999</v>
      </c>
      <c r="M92" s="38">
        <f t="shared" si="8"/>
        <v>69.414260566234589</v>
      </c>
      <c r="N92" s="45">
        <f t="shared" si="9"/>
        <v>-5.6320566234589364E-2</v>
      </c>
    </row>
    <row r="93" spans="1:14">
      <c r="A93">
        <v>2021</v>
      </c>
      <c r="B93">
        <v>1</v>
      </c>
      <c r="C93">
        <v>1</v>
      </c>
      <c r="D93">
        <v>59215</v>
      </c>
      <c r="E93">
        <v>7.5800000000000006E-2</v>
      </c>
      <c r="F93">
        <v>0.30070000000000002</v>
      </c>
      <c r="G93">
        <v>-0.17358999999999999</v>
      </c>
      <c r="H93" s="36">
        <v>37</v>
      </c>
      <c r="I93" s="38">
        <f t="shared" si="6"/>
        <v>69.183999999999997</v>
      </c>
      <c r="K93" s="6">
        <f t="shared" si="7"/>
        <v>2021</v>
      </c>
      <c r="L93" s="38">
        <f t="shared" si="5"/>
        <v>69.357590000000002</v>
      </c>
      <c r="M93" s="38">
        <f t="shared" si="8"/>
        <v>69.414746820926666</v>
      </c>
      <c r="N93" s="45">
        <f t="shared" si="9"/>
        <v>-5.7156820926664409E-2</v>
      </c>
    </row>
    <row r="94" spans="1:14">
      <c r="A94">
        <v>2021</v>
      </c>
      <c r="B94">
        <v>1</v>
      </c>
      <c r="C94">
        <v>2</v>
      </c>
      <c r="D94">
        <v>59216</v>
      </c>
      <c r="E94">
        <v>7.4499999999999997E-2</v>
      </c>
      <c r="F94">
        <v>0.30149999999999999</v>
      </c>
      <c r="G94">
        <v>-0.17338000000000001</v>
      </c>
      <c r="H94" s="36">
        <v>37</v>
      </c>
      <c r="I94" s="38">
        <f t="shared" si="6"/>
        <v>69.183999999999997</v>
      </c>
      <c r="K94" s="6">
        <f t="shared" si="7"/>
        <v>2021.0027777777777</v>
      </c>
      <c r="L94" s="38">
        <f t="shared" si="5"/>
        <v>69.357379999999992</v>
      </c>
      <c r="M94" s="38">
        <f t="shared" si="8"/>
        <v>69.415232956409454</v>
      </c>
      <c r="N94" s="45">
        <f t="shared" si="9"/>
        <v>-5.7852956409462308E-2</v>
      </c>
    </row>
    <row r="95" spans="1:14">
      <c r="A95">
        <v>2021</v>
      </c>
      <c r="B95">
        <v>1</v>
      </c>
      <c r="C95">
        <v>3</v>
      </c>
      <c r="D95">
        <v>59217</v>
      </c>
      <c r="E95">
        <v>7.3200000000000001E-2</v>
      </c>
      <c r="F95">
        <v>0.30230000000000001</v>
      </c>
      <c r="G95">
        <v>-0.17337</v>
      </c>
      <c r="H95" s="36">
        <v>37</v>
      </c>
      <c r="I95" s="38">
        <f t="shared" si="6"/>
        <v>69.183999999999997</v>
      </c>
      <c r="K95" s="6">
        <f t="shared" si="7"/>
        <v>2021.0055555555555</v>
      </c>
      <c r="L95" s="38">
        <f t="shared" si="5"/>
        <v>69.357370000000003</v>
      </c>
      <c r="M95" s="38">
        <f t="shared" si="8"/>
        <v>69.415718615055084</v>
      </c>
      <c r="N95" s="45">
        <f t="shared" si="9"/>
        <v>-5.8348615055081154E-2</v>
      </c>
    </row>
    <row r="96" spans="1:14">
      <c r="A96">
        <v>2021</v>
      </c>
      <c r="B96">
        <v>1</v>
      </c>
      <c r="C96">
        <v>4</v>
      </c>
      <c r="D96">
        <v>59218</v>
      </c>
      <c r="E96">
        <v>7.1999999999999995E-2</v>
      </c>
      <c r="F96">
        <v>0.30309999999999998</v>
      </c>
      <c r="G96">
        <v>-0.17357</v>
      </c>
      <c r="H96" s="36">
        <v>37</v>
      </c>
      <c r="I96" s="38">
        <f t="shared" si="6"/>
        <v>69.183999999999997</v>
      </c>
      <c r="K96" s="6">
        <f t="shared" si="7"/>
        <v>2021.0083333333334</v>
      </c>
      <c r="L96" s="38">
        <f t="shared" si="5"/>
        <v>69.357569999999996</v>
      </c>
      <c r="M96" s="38">
        <f t="shared" si="8"/>
        <v>69.416203558444977</v>
      </c>
      <c r="N96" s="45">
        <f t="shared" si="9"/>
        <v>-5.8633558444981304E-2</v>
      </c>
    </row>
    <row r="97" spans="1:14">
      <c r="A97">
        <v>2021</v>
      </c>
      <c r="B97">
        <v>1</v>
      </c>
      <c r="C97">
        <v>5</v>
      </c>
      <c r="D97">
        <v>59219</v>
      </c>
      <c r="E97">
        <v>7.0699999999999999E-2</v>
      </c>
      <c r="F97">
        <v>0.3039</v>
      </c>
      <c r="G97">
        <v>-0.17398</v>
      </c>
      <c r="H97" s="36">
        <v>37</v>
      </c>
      <c r="I97" s="38">
        <f t="shared" si="6"/>
        <v>69.183999999999997</v>
      </c>
      <c r="K97" s="6">
        <f t="shared" si="7"/>
        <v>2021.0111111111112</v>
      </c>
      <c r="L97" s="38">
        <f t="shared" si="5"/>
        <v>69.357979999999998</v>
      </c>
      <c r="M97" s="38">
        <f t="shared" si="8"/>
        <v>69.416688144207001</v>
      </c>
      <c r="N97" s="45">
        <f t="shared" si="9"/>
        <v>-5.8708144207002988E-2</v>
      </c>
    </row>
    <row r="98" spans="1:14">
      <c r="A98">
        <v>2021</v>
      </c>
      <c r="B98">
        <v>1</v>
      </c>
      <c r="C98">
        <v>6</v>
      </c>
      <c r="D98">
        <v>59220</v>
      </c>
      <c r="E98">
        <v>6.9500000000000006E-2</v>
      </c>
      <c r="F98">
        <v>0.30480000000000002</v>
      </c>
      <c r="G98">
        <v>-0.17452999999999999</v>
      </c>
      <c r="H98" s="36">
        <v>37</v>
      </c>
      <c r="I98" s="38">
        <f t="shared" si="6"/>
        <v>69.183999999999997</v>
      </c>
      <c r="K98" s="6">
        <f t="shared" si="7"/>
        <v>2021.0138888888889</v>
      </c>
      <c r="L98" s="38">
        <f t="shared" si="5"/>
        <v>69.358530000000002</v>
      </c>
      <c r="M98" s="38">
        <f t="shared" si="8"/>
        <v>69.417172014713287</v>
      </c>
      <c r="N98" s="45">
        <f t="shared" si="9"/>
        <v>-5.8642014713285562E-2</v>
      </c>
    </row>
    <row r="99" spans="1:14">
      <c r="A99">
        <v>2021</v>
      </c>
      <c r="B99">
        <v>1</v>
      </c>
      <c r="C99">
        <v>7</v>
      </c>
      <c r="D99">
        <v>59221</v>
      </c>
      <c r="E99">
        <v>6.83E-2</v>
      </c>
      <c r="F99">
        <v>0.30559999999999998</v>
      </c>
      <c r="G99">
        <v>-0.17513999999999999</v>
      </c>
      <c r="H99" s="36">
        <v>37</v>
      </c>
      <c r="I99" s="38">
        <f t="shared" si="6"/>
        <v>69.183999999999997</v>
      </c>
      <c r="K99" s="6">
        <f t="shared" si="7"/>
        <v>2021.0166666666667</v>
      </c>
      <c r="L99" s="38">
        <f t="shared" si="5"/>
        <v>69.359139999999996</v>
      </c>
      <c r="M99" s="38">
        <f t="shared" si="8"/>
        <v>69.417655766010284</v>
      </c>
      <c r="N99" s="45">
        <f t="shared" si="9"/>
        <v>-5.8515766010287962E-2</v>
      </c>
    </row>
    <row r="100" spans="1:14">
      <c r="A100">
        <v>2021</v>
      </c>
      <c r="B100">
        <v>1</v>
      </c>
      <c r="C100">
        <v>8</v>
      </c>
      <c r="D100">
        <v>59222</v>
      </c>
      <c r="E100">
        <v>6.7100000000000007E-2</v>
      </c>
      <c r="F100">
        <v>0.30649999999999999</v>
      </c>
      <c r="G100">
        <v>-0.17569000000000001</v>
      </c>
      <c r="H100" s="36">
        <v>37</v>
      </c>
      <c r="I100" s="38">
        <f t="shared" si="6"/>
        <v>69.183999999999997</v>
      </c>
      <c r="K100" s="6">
        <f t="shared" si="7"/>
        <v>2021.0194444444444</v>
      </c>
      <c r="L100" s="38">
        <f t="shared" si="5"/>
        <v>69.359690000000001</v>
      </c>
      <c r="M100" s="38">
        <f t="shared" si="8"/>
        <v>69.418138325214386</v>
      </c>
      <c r="N100" s="45">
        <f t="shared" si="9"/>
        <v>-5.8448325214385477E-2</v>
      </c>
    </row>
    <row r="101" spans="1:14">
      <c r="A101">
        <v>2021</v>
      </c>
      <c r="B101">
        <v>1</v>
      </c>
      <c r="C101">
        <v>9</v>
      </c>
      <c r="D101">
        <v>59223</v>
      </c>
      <c r="E101">
        <v>6.59E-2</v>
      </c>
      <c r="F101">
        <v>0.30740000000000001</v>
      </c>
      <c r="G101">
        <v>-0.17607999999999999</v>
      </c>
      <c r="H101" s="36">
        <v>37</v>
      </c>
      <c r="I101" s="38">
        <f t="shared" si="6"/>
        <v>69.183999999999997</v>
      </c>
      <c r="K101" s="6">
        <f t="shared" si="7"/>
        <v>2021.0222222222221</v>
      </c>
      <c r="L101" s="38">
        <f t="shared" si="5"/>
        <v>69.360079999999996</v>
      </c>
      <c r="M101" s="38">
        <f t="shared" si="8"/>
        <v>69.41862016916275</v>
      </c>
      <c r="N101" s="45">
        <f t="shared" si="9"/>
        <v>-5.8540169162753841E-2</v>
      </c>
    </row>
    <row r="102" spans="1:14">
      <c r="A102">
        <v>2021</v>
      </c>
      <c r="B102">
        <v>1</v>
      </c>
      <c r="C102">
        <v>10</v>
      </c>
      <c r="D102">
        <v>59224</v>
      </c>
      <c r="E102">
        <v>6.4799999999999996E-2</v>
      </c>
      <c r="F102">
        <v>0.30840000000000001</v>
      </c>
      <c r="G102">
        <v>-0.17626</v>
      </c>
      <c r="H102" s="36">
        <v>37</v>
      </c>
      <c r="I102" s="38">
        <f t="shared" si="6"/>
        <v>69.183999999999997</v>
      </c>
      <c r="K102" s="6">
        <f t="shared" si="7"/>
        <v>2021.0250000000001</v>
      </c>
      <c r="L102" s="38">
        <f t="shared" si="5"/>
        <v>69.360259999999997</v>
      </c>
      <c r="M102" s="38">
        <f t="shared" si="8"/>
        <v>69.419101536273956</v>
      </c>
      <c r="N102" s="45">
        <f t="shared" si="9"/>
        <v>-5.8841536273959605E-2</v>
      </c>
    </row>
    <row r="103" spans="1:14">
      <c r="A103">
        <v>2021</v>
      </c>
      <c r="B103">
        <v>1</v>
      </c>
      <c r="C103">
        <v>11</v>
      </c>
      <c r="D103">
        <v>59225</v>
      </c>
      <c r="E103">
        <v>6.3600000000000004E-2</v>
      </c>
      <c r="F103">
        <v>0.30930000000000002</v>
      </c>
      <c r="G103">
        <v>-0.17621999999999999</v>
      </c>
      <c r="H103" s="36">
        <v>37</v>
      </c>
      <c r="I103" s="38">
        <f t="shared" si="6"/>
        <v>69.183999999999997</v>
      </c>
      <c r="K103" s="6">
        <f t="shared" si="7"/>
        <v>2021.0277777777778</v>
      </c>
      <c r="L103" s="38">
        <f t="shared" si="5"/>
        <v>69.360219999999998</v>
      </c>
      <c r="M103" s="38">
        <f t="shared" si="8"/>
        <v>69.419581353664398</v>
      </c>
      <c r="N103" s="45">
        <f t="shared" si="9"/>
        <v>-5.9361353664399985E-2</v>
      </c>
    </row>
    <row r="104" spans="1:14">
      <c r="A104">
        <v>2021</v>
      </c>
      <c r="B104">
        <v>1</v>
      </c>
      <c r="C104">
        <v>12</v>
      </c>
      <c r="D104">
        <v>59226</v>
      </c>
      <c r="E104">
        <v>6.25E-2</v>
      </c>
      <c r="F104">
        <v>0.31030000000000002</v>
      </c>
      <c r="G104">
        <v>-0.17602999999999999</v>
      </c>
      <c r="H104" s="36">
        <v>37</v>
      </c>
      <c r="I104" s="38">
        <f t="shared" si="6"/>
        <v>69.183999999999997</v>
      </c>
      <c r="K104" s="6">
        <f t="shared" si="7"/>
        <v>2021.0305555555556</v>
      </c>
      <c r="L104" s="38">
        <f t="shared" si="5"/>
        <v>69.360029999999995</v>
      </c>
      <c r="M104" s="38">
        <f t="shared" si="8"/>
        <v>69.420060813426971</v>
      </c>
      <c r="N104" s="45">
        <f t="shared" si="9"/>
        <v>-6.0030813426976692E-2</v>
      </c>
    </row>
    <row r="105" spans="1:14">
      <c r="A105">
        <v>2021</v>
      </c>
      <c r="B105">
        <v>1</v>
      </c>
      <c r="C105">
        <v>13</v>
      </c>
      <c r="D105">
        <v>59227</v>
      </c>
      <c r="E105">
        <v>6.1400000000000003E-2</v>
      </c>
      <c r="F105">
        <v>0.31130000000000002</v>
      </c>
      <c r="G105">
        <v>-0.17577999999999999</v>
      </c>
      <c r="H105" s="36">
        <v>37</v>
      </c>
      <c r="I105" s="38">
        <f t="shared" si="6"/>
        <v>69.183999999999997</v>
      </c>
      <c r="K105" s="6">
        <f t="shared" si="7"/>
        <v>2021.0333333333333</v>
      </c>
      <c r="L105" s="38">
        <f t="shared" si="5"/>
        <v>69.359780000000001</v>
      </c>
      <c r="M105" s="38">
        <f t="shared" si="8"/>
        <v>69.420539081096649</v>
      </c>
      <c r="N105" s="45">
        <f t="shared" si="9"/>
        <v>-6.0759081096648515E-2</v>
      </c>
    </row>
    <row r="106" spans="1:14">
      <c r="A106">
        <v>2021</v>
      </c>
      <c r="B106">
        <v>1</v>
      </c>
      <c r="C106">
        <v>14</v>
      </c>
      <c r="D106">
        <v>59228</v>
      </c>
      <c r="E106">
        <v>6.0299999999999999E-2</v>
      </c>
      <c r="F106">
        <v>0.31230000000000002</v>
      </c>
      <c r="G106">
        <v>-0.17555999999999999</v>
      </c>
      <c r="H106" s="36">
        <v>37</v>
      </c>
      <c r="I106" s="38">
        <f t="shared" si="6"/>
        <v>69.183999999999997</v>
      </c>
      <c r="K106" s="6">
        <f t="shared" si="7"/>
        <v>2021.036111111111</v>
      </c>
      <c r="L106" s="38">
        <f t="shared" si="5"/>
        <v>69.359560000000002</v>
      </c>
      <c r="M106" s="38">
        <f t="shared" si="8"/>
        <v>69.4210165143013</v>
      </c>
      <c r="N106" s="45">
        <f t="shared" si="9"/>
        <v>-6.1456514301298171E-2</v>
      </c>
    </row>
    <row r="107" spans="1:14">
      <c r="A107">
        <v>2021</v>
      </c>
      <c r="B107">
        <v>1</v>
      </c>
      <c r="C107">
        <v>15</v>
      </c>
      <c r="D107">
        <v>59229</v>
      </c>
      <c r="E107">
        <v>5.9299999999999999E-2</v>
      </c>
      <c r="F107">
        <v>0.31330000000000002</v>
      </c>
      <c r="G107">
        <v>-0.17544000000000001</v>
      </c>
      <c r="H107" s="36">
        <v>37</v>
      </c>
      <c r="I107" s="38">
        <f t="shared" si="6"/>
        <v>69.183999999999997</v>
      </c>
      <c r="K107" s="6">
        <f t="shared" si="7"/>
        <v>2021.0388888888888</v>
      </c>
      <c r="L107" s="38">
        <f t="shared" si="5"/>
        <v>69.359439999999992</v>
      </c>
      <c r="M107" s="38">
        <f t="shared" si="8"/>
        <v>69.421492397785187</v>
      </c>
      <c r="N107" s="45">
        <f t="shared" si="9"/>
        <v>-6.2052397785194557E-2</v>
      </c>
    </row>
    <row r="108" spans="1:14">
      <c r="A108">
        <v>2021</v>
      </c>
      <c r="B108">
        <v>1</v>
      </c>
      <c r="C108">
        <v>16</v>
      </c>
      <c r="D108">
        <v>59230</v>
      </c>
      <c r="E108">
        <v>5.8200000000000002E-2</v>
      </c>
      <c r="F108">
        <v>0.31440000000000001</v>
      </c>
      <c r="G108">
        <v>-0.17544999999999999</v>
      </c>
      <c r="H108" s="36">
        <v>37</v>
      </c>
      <c r="I108" s="38">
        <f t="shared" si="6"/>
        <v>69.183999999999997</v>
      </c>
      <c r="K108" s="6">
        <f t="shared" si="7"/>
        <v>2021.0416666666667</v>
      </c>
      <c r="L108" s="38">
        <f t="shared" si="5"/>
        <v>69.359449999999995</v>
      </c>
      <c r="M108" s="38">
        <f t="shared" si="8"/>
        <v>69.421967327594757</v>
      </c>
      <c r="N108" s="45">
        <f t="shared" si="9"/>
        <v>-6.2517327594761696E-2</v>
      </c>
    </row>
    <row r="109" spans="1:14">
      <c r="A109">
        <v>2021</v>
      </c>
      <c r="B109">
        <v>1</v>
      </c>
      <c r="C109">
        <v>17</v>
      </c>
      <c r="D109">
        <v>59231</v>
      </c>
      <c r="E109">
        <v>5.7200000000000001E-2</v>
      </c>
      <c r="F109">
        <v>0.31540000000000001</v>
      </c>
      <c r="G109">
        <v>-0.17560000000000001</v>
      </c>
      <c r="H109" s="36">
        <v>37</v>
      </c>
      <c r="I109" s="38">
        <f t="shared" si="6"/>
        <v>69.183999999999997</v>
      </c>
      <c r="K109" s="6">
        <f t="shared" si="7"/>
        <v>2021.0444444444445</v>
      </c>
      <c r="L109" s="38">
        <f t="shared" si="5"/>
        <v>69.3596</v>
      </c>
      <c r="M109" s="38">
        <f t="shared" si="8"/>
        <v>69.422441065311432</v>
      </c>
      <c r="N109" s="45">
        <f t="shared" si="9"/>
        <v>-6.2841065311431521E-2</v>
      </c>
    </row>
    <row r="110" spans="1:14">
      <c r="A110">
        <v>2021</v>
      </c>
      <c r="B110">
        <v>1</v>
      </c>
      <c r="C110">
        <v>18</v>
      </c>
      <c r="D110">
        <v>59232</v>
      </c>
      <c r="E110">
        <v>5.62E-2</v>
      </c>
      <c r="F110">
        <v>0.3165</v>
      </c>
      <c r="G110">
        <v>-0.17574000000000001</v>
      </c>
      <c r="H110" s="36">
        <v>37</v>
      </c>
      <c r="I110" s="38">
        <f t="shared" si="6"/>
        <v>69.183999999999997</v>
      </c>
      <c r="K110" s="6">
        <f t="shared" si="7"/>
        <v>2021.0472222222222</v>
      </c>
      <c r="L110" s="38">
        <f t="shared" si="5"/>
        <v>69.359740000000002</v>
      </c>
      <c r="M110" s="38">
        <f t="shared" si="8"/>
        <v>69.422913253307343</v>
      </c>
      <c r="N110" s="45">
        <f t="shared" si="9"/>
        <v>-6.317325330734036E-2</v>
      </c>
    </row>
    <row r="111" spans="1:14">
      <c r="A111">
        <v>2021</v>
      </c>
      <c r="B111">
        <v>1</v>
      </c>
      <c r="C111">
        <v>19</v>
      </c>
      <c r="D111">
        <v>59233</v>
      </c>
      <c r="E111">
        <v>5.5199999999999999E-2</v>
      </c>
      <c r="F111">
        <v>0.31759999999999999</v>
      </c>
      <c r="G111">
        <v>-0.17593</v>
      </c>
      <c r="H111" s="36">
        <v>37</v>
      </c>
      <c r="I111" s="38">
        <f t="shared" si="6"/>
        <v>69.183999999999997</v>
      </c>
      <c r="K111" s="6">
        <f t="shared" si="7"/>
        <v>2021.05</v>
      </c>
      <c r="L111" s="38">
        <f t="shared" si="5"/>
        <v>69.359929999999991</v>
      </c>
      <c r="M111" s="38">
        <f t="shared" si="8"/>
        <v>69.423384249210358</v>
      </c>
      <c r="N111" s="45">
        <f t="shared" si="9"/>
        <v>-6.3454249210366243E-2</v>
      </c>
    </row>
    <row r="112" spans="1:14">
      <c r="A112">
        <v>2021</v>
      </c>
      <c r="B112">
        <v>1</v>
      </c>
      <c r="C112">
        <v>20</v>
      </c>
      <c r="D112">
        <v>59234</v>
      </c>
      <c r="E112">
        <v>5.4199999999999998E-2</v>
      </c>
      <c r="F112">
        <v>0.31869999999999998</v>
      </c>
      <c r="G112">
        <v>-0.17612</v>
      </c>
      <c r="H112" s="36">
        <v>37</v>
      </c>
      <c r="I112" s="38">
        <f t="shared" si="6"/>
        <v>69.183999999999997</v>
      </c>
      <c r="K112" s="6">
        <f t="shared" si="7"/>
        <v>2021.0527777777777</v>
      </c>
      <c r="L112" s="38">
        <f t="shared" si="5"/>
        <v>69.360119999999995</v>
      </c>
      <c r="M112" s="38">
        <f t="shared" si="8"/>
        <v>69.42385345697403</v>
      </c>
      <c r="N112" s="45">
        <f t="shared" si="9"/>
        <v>-6.3733456974034652E-2</v>
      </c>
    </row>
    <row r="113" spans="1:14">
      <c r="A113">
        <v>2021</v>
      </c>
      <c r="B113">
        <v>1</v>
      </c>
      <c r="C113">
        <v>21</v>
      </c>
      <c r="D113">
        <v>59235</v>
      </c>
      <c r="E113">
        <v>5.33E-2</v>
      </c>
      <c r="F113">
        <v>0.31979999999999997</v>
      </c>
      <c r="G113">
        <v>-0.17627000000000001</v>
      </c>
      <c r="H113" s="36">
        <v>37</v>
      </c>
      <c r="I113" s="38">
        <f t="shared" si="6"/>
        <v>69.183999999999997</v>
      </c>
      <c r="K113" s="6">
        <f t="shared" si="7"/>
        <v>2021.0555555555557</v>
      </c>
      <c r="L113" s="38">
        <f t="shared" si="5"/>
        <v>69.36027</v>
      </c>
      <c r="M113" s="38">
        <f t="shared" si="8"/>
        <v>69.424321472644806</v>
      </c>
      <c r="N113" s="45">
        <f t="shared" si="9"/>
        <v>-6.405147264480604E-2</v>
      </c>
    </row>
    <row r="114" spans="1:14">
      <c r="A114">
        <v>2021</v>
      </c>
      <c r="B114">
        <v>1</v>
      </c>
      <c r="C114">
        <v>22</v>
      </c>
      <c r="D114">
        <v>59236</v>
      </c>
      <c r="E114">
        <v>5.2299999999999999E-2</v>
      </c>
      <c r="F114">
        <v>0.32100000000000001</v>
      </c>
      <c r="G114">
        <v>-0.17632</v>
      </c>
      <c r="H114" s="36">
        <v>37</v>
      </c>
      <c r="I114" s="38">
        <f t="shared" si="6"/>
        <v>69.183999999999997</v>
      </c>
      <c r="K114" s="6">
        <f t="shared" si="7"/>
        <v>2021.0583333333334</v>
      </c>
      <c r="L114" s="38">
        <f t="shared" si="5"/>
        <v>69.360320000000002</v>
      </c>
      <c r="M114" s="38">
        <f t="shared" si="8"/>
        <v>69.424787700176239</v>
      </c>
      <c r="N114" s="45">
        <f t="shared" si="9"/>
        <v>-6.4467700176237486E-2</v>
      </c>
    </row>
    <row r="115" spans="1:14">
      <c r="A115">
        <v>2021</v>
      </c>
      <c r="B115">
        <v>1</v>
      </c>
      <c r="C115">
        <v>23</v>
      </c>
      <c r="D115">
        <v>59237</v>
      </c>
      <c r="E115">
        <v>5.1400000000000001E-2</v>
      </c>
      <c r="F115">
        <v>0.3221</v>
      </c>
      <c r="G115">
        <v>-0.17626</v>
      </c>
      <c r="H115" s="36">
        <v>37</v>
      </c>
      <c r="I115" s="38">
        <f t="shared" si="6"/>
        <v>69.183999999999997</v>
      </c>
      <c r="K115" s="6">
        <f t="shared" si="7"/>
        <v>2021.0611111111111</v>
      </c>
      <c r="L115" s="38">
        <f t="shared" si="5"/>
        <v>69.360259999999997</v>
      </c>
      <c r="M115" s="38">
        <f t="shared" si="8"/>
        <v>69.425252497196198</v>
      </c>
      <c r="N115" s="45">
        <f t="shared" si="9"/>
        <v>-6.4992497196200816E-2</v>
      </c>
    </row>
    <row r="116" spans="1:14">
      <c r="A116">
        <v>2021</v>
      </c>
      <c r="B116">
        <v>1</v>
      </c>
      <c r="C116">
        <v>24</v>
      </c>
      <c r="D116">
        <v>59238</v>
      </c>
      <c r="E116">
        <v>5.0500000000000003E-2</v>
      </c>
      <c r="F116">
        <v>0.32329999999999998</v>
      </c>
      <c r="G116">
        <v>-0.17607</v>
      </c>
      <c r="H116" s="36">
        <v>37</v>
      </c>
      <c r="I116" s="38">
        <f t="shared" si="6"/>
        <v>69.183999999999997</v>
      </c>
      <c r="K116" s="6">
        <f t="shared" si="7"/>
        <v>2021.0638888888889</v>
      </c>
      <c r="L116" s="38">
        <f t="shared" si="5"/>
        <v>69.360069999999993</v>
      </c>
      <c r="M116" s="38">
        <f t="shared" si="8"/>
        <v>69.425715982913971</v>
      </c>
      <c r="N116" s="45">
        <f t="shared" si="9"/>
        <v>-6.5645982913977718E-2</v>
      </c>
    </row>
    <row r="117" spans="1:14">
      <c r="A117">
        <v>2021</v>
      </c>
      <c r="B117">
        <v>1</v>
      </c>
      <c r="C117">
        <v>25</v>
      </c>
      <c r="D117">
        <v>59239</v>
      </c>
      <c r="E117">
        <v>4.9700000000000001E-2</v>
      </c>
      <c r="F117">
        <v>0.32450000000000001</v>
      </c>
      <c r="G117">
        <v>-0.17576</v>
      </c>
      <c r="H117" s="36">
        <v>37</v>
      </c>
      <c r="I117" s="38">
        <f t="shared" si="6"/>
        <v>69.183999999999997</v>
      </c>
      <c r="K117" s="6">
        <f t="shared" si="7"/>
        <v>2021.0666666666666</v>
      </c>
      <c r="L117" s="38">
        <f t="shared" si="5"/>
        <v>69.359759999999994</v>
      </c>
      <c r="M117" s="38">
        <f t="shared" si="8"/>
        <v>69.426177322864532</v>
      </c>
      <c r="N117" s="45">
        <f t="shared" si="9"/>
        <v>-6.6417322864538164E-2</v>
      </c>
    </row>
    <row r="118" spans="1:14">
      <c r="A118">
        <v>2021</v>
      </c>
      <c r="B118">
        <v>1</v>
      </c>
      <c r="C118">
        <v>26</v>
      </c>
      <c r="D118">
        <v>59240</v>
      </c>
      <c r="E118">
        <v>4.8899999999999999E-2</v>
      </c>
      <c r="F118">
        <v>0.32569999999999999</v>
      </c>
      <c r="G118">
        <v>-0.17538000000000001</v>
      </c>
      <c r="H118" s="36">
        <v>37</v>
      </c>
      <c r="I118" s="38">
        <f t="shared" si="6"/>
        <v>69.183999999999997</v>
      </c>
      <c r="K118" s="6">
        <f t="shared" si="7"/>
        <v>2021.0694444444443</v>
      </c>
      <c r="L118" s="38">
        <f t="shared" si="5"/>
        <v>69.359380000000002</v>
      </c>
      <c r="M118" s="38">
        <f t="shared" si="8"/>
        <v>69.42663699388504</v>
      </c>
      <c r="N118" s="45">
        <f t="shared" si="9"/>
        <v>-6.7256993885038696E-2</v>
      </c>
    </row>
    <row r="119" spans="1:14">
      <c r="A119">
        <v>2021</v>
      </c>
      <c r="B119">
        <v>1</v>
      </c>
      <c r="C119">
        <v>27</v>
      </c>
      <c r="D119">
        <v>59241</v>
      </c>
      <c r="E119">
        <v>4.8000000000000001E-2</v>
      </c>
      <c r="F119">
        <v>0.32690000000000002</v>
      </c>
      <c r="G119">
        <v>-0.17496999999999999</v>
      </c>
      <c r="H119" s="36">
        <v>37</v>
      </c>
      <c r="I119" s="38">
        <f t="shared" si="6"/>
        <v>69.183999999999997</v>
      </c>
      <c r="K119" s="6">
        <f t="shared" si="7"/>
        <v>2021.0722222222223</v>
      </c>
      <c r="L119" s="38">
        <f t="shared" si="5"/>
        <v>69.358969999999999</v>
      </c>
      <c r="M119" s="38">
        <f t="shared" si="8"/>
        <v>69.427094519138336</v>
      </c>
      <c r="N119" s="45">
        <f t="shared" si="9"/>
        <v>-6.8124519138336836E-2</v>
      </c>
    </row>
    <row r="120" spans="1:14">
      <c r="A120">
        <v>2021</v>
      </c>
      <c r="B120">
        <v>1</v>
      </c>
      <c r="C120">
        <v>28</v>
      </c>
      <c r="D120">
        <v>59242</v>
      </c>
      <c r="E120">
        <v>4.7199999999999999E-2</v>
      </c>
      <c r="F120">
        <v>0.32819999999999999</v>
      </c>
      <c r="G120">
        <v>-0.17460000000000001</v>
      </c>
      <c r="H120" s="36">
        <v>37</v>
      </c>
      <c r="I120" s="38">
        <f t="shared" si="6"/>
        <v>69.183999999999997</v>
      </c>
      <c r="K120" s="6">
        <f t="shared" si="7"/>
        <v>2021.075</v>
      </c>
      <c r="L120" s="38">
        <f t="shared" si="5"/>
        <v>69.358599999999996</v>
      </c>
      <c r="M120" s="38">
        <f t="shared" si="8"/>
        <v>69.427550375461578</v>
      </c>
      <c r="N120" s="45">
        <f t="shared" si="9"/>
        <v>-6.895037546158278E-2</v>
      </c>
    </row>
    <row r="121" spans="1:14">
      <c r="A121">
        <v>2021</v>
      </c>
      <c r="B121">
        <v>1</v>
      </c>
      <c r="C121">
        <v>29</v>
      </c>
      <c r="D121">
        <v>59243</v>
      </c>
      <c r="E121">
        <v>4.65E-2</v>
      </c>
      <c r="F121">
        <v>0.32940000000000003</v>
      </c>
      <c r="G121">
        <v>-0.17438000000000001</v>
      </c>
      <c r="H121" s="36">
        <v>37</v>
      </c>
      <c r="I121" s="38">
        <f t="shared" si="6"/>
        <v>69.183999999999997</v>
      </c>
      <c r="K121" s="6">
        <f t="shared" si="7"/>
        <v>2021.0777777777778</v>
      </c>
      <c r="L121" s="38">
        <f t="shared" si="5"/>
        <v>69.358379999999997</v>
      </c>
      <c r="M121" s="38">
        <f t="shared" si="8"/>
        <v>69.428004324436188</v>
      </c>
      <c r="N121" s="45">
        <f t="shared" si="9"/>
        <v>-6.9624324436190932E-2</v>
      </c>
    </row>
    <row r="122" spans="1:14">
      <c r="A122">
        <v>2021</v>
      </c>
      <c r="B122">
        <v>1</v>
      </c>
      <c r="C122">
        <v>30</v>
      </c>
      <c r="D122">
        <v>59244</v>
      </c>
      <c r="E122">
        <v>4.5699999999999998E-2</v>
      </c>
      <c r="F122">
        <v>0.33069999999999999</v>
      </c>
      <c r="G122">
        <v>-0.17435999999999999</v>
      </c>
      <c r="H122" s="36">
        <v>37</v>
      </c>
      <c r="I122" s="38">
        <f t="shared" si="6"/>
        <v>69.183999999999997</v>
      </c>
      <c r="K122" s="6">
        <f t="shared" si="7"/>
        <v>2021.0805555555555</v>
      </c>
      <c r="L122" s="38">
        <f t="shared" si="5"/>
        <v>69.35835999999999</v>
      </c>
      <c r="M122" s="38">
        <f t="shared" si="8"/>
        <v>69.428456604480743</v>
      </c>
      <c r="N122" s="45">
        <f t="shared" si="9"/>
        <v>-7.0096604480752944E-2</v>
      </c>
    </row>
    <row r="123" spans="1:14">
      <c r="A123">
        <v>2021</v>
      </c>
      <c r="B123">
        <v>1</v>
      </c>
      <c r="C123">
        <v>31</v>
      </c>
      <c r="D123">
        <v>59245</v>
      </c>
      <c r="E123">
        <v>4.4999999999999998E-2</v>
      </c>
      <c r="F123">
        <v>0.33189999999999997</v>
      </c>
      <c r="G123">
        <v>-0.17460000000000001</v>
      </c>
      <c r="H123" s="36">
        <v>37</v>
      </c>
      <c r="I123" s="38">
        <f t="shared" si="6"/>
        <v>69.183999999999997</v>
      </c>
      <c r="K123" s="6">
        <f t="shared" si="7"/>
        <v>2021.0833333333333</v>
      </c>
      <c r="L123" s="38">
        <f t="shared" si="5"/>
        <v>69.358599999999996</v>
      </c>
      <c r="M123" s="38">
        <f t="shared" si="8"/>
        <v>69.428906142711639</v>
      </c>
      <c r="N123" s="45">
        <f t="shared" si="9"/>
        <v>-7.0306142711643815E-2</v>
      </c>
    </row>
    <row r="124" spans="1:14">
      <c r="A124">
        <v>2021</v>
      </c>
      <c r="B124">
        <v>2</v>
      </c>
      <c r="C124">
        <v>1</v>
      </c>
      <c r="D124">
        <v>59246</v>
      </c>
      <c r="E124">
        <v>4.4299999999999999E-2</v>
      </c>
      <c r="F124">
        <v>0.3332</v>
      </c>
      <c r="G124">
        <v>-0.17505999999999999</v>
      </c>
      <c r="H124" s="36">
        <v>37</v>
      </c>
      <c r="I124" s="38">
        <f t="shared" si="6"/>
        <v>69.183999999999997</v>
      </c>
      <c r="K124" s="6">
        <f t="shared" si="7"/>
        <v>2021.0833333333333</v>
      </c>
      <c r="L124" s="38">
        <f t="shared" si="5"/>
        <v>69.359059999999999</v>
      </c>
      <c r="M124" s="38">
        <f t="shared" si="8"/>
        <v>69.429353773593903</v>
      </c>
      <c r="N124" s="45">
        <f t="shared" si="9"/>
        <v>-7.0293773593903097E-2</v>
      </c>
    </row>
    <row r="125" spans="1:14">
      <c r="A125">
        <v>2021</v>
      </c>
      <c r="B125">
        <v>2</v>
      </c>
      <c r="C125">
        <v>2</v>
      </c>
      <c r="D125">
        <v>59247</v>
      </c>
      <c r="E125">
        <v>4.3700000000000003E-2</v>
      </c>
      <c r="F125">
        <v>0.33450000000000002</v>
      </c>
      <c r="G125">
        <v>-0.17569000000000001</v>
      </c>
      <c r="H125" s="36">
        <v>37</v>
      </c>
      <c r="I125" s="38">
        <f t="shared" si="6"/>
        <v>69.183999999999997</v>
      </c>
      <c r="K125" s="6">
        <f t="shared" si="7"/>
        <v>2021.0861111111112</v>
      </c>
      <c r="L125" s="38">
        <f t="shared" si="5"/>
        <v>69.359690000000001</v>
      </c>
      <c r="M125" s="38">
        <f t="shared" si="8"/>
        <v>69.429799616336823</v>
      </c>
      <c r="N125" s="45">
        <f t="shared" si="9"/>
        <v>-7.0109616336822E-2</v>
      </c>
    </row>
    <row r="126" spans="1:14">
      <c r="A126">
        <v>2021</v>
      </c>
      <c r="B126">
        <v>2</v>
      </c>
      <c r="C126">
        <v>3</v>
      </c>
      <c r="D126">
        <v>59248</v>
      </c>
      <c r="E126">
        <v>4.2999999999999997E-2</v>
      </c>
      <c r="F126">
        <v>0.33579999999999999</v>
      </c>
      <c r="G126">
        <v>-0.17638000000000001</v>
      </c>
      <c r="H126" s="36">
        <v>37</v>
      </c>
      <c r="I126" s="38">
        <f t="shared" si="6"/>
        <v>69.183999999999997</v>
      </c>
      <c r="K126" s="6">
        <f t="shared" si="7"/>
        <v>2021.088888888889</v>
      </c>
      <c r="L126" s="38">
        <f t="shared" si="5"/>
        <v>69.360379999999992</v>
      </c>
      <c r="M126" s="38">
        <f t="shared" si="8"/>
        <v>69.430243074893951</v>
      </c>
      <c r="N126" s="45">
        <f t="shared" si="9"/>
        <v>-6.9863074893959265E-2</v>
      </c>
    </row>
    <row r="127" spans="1:14">
      <c r="A127">
        <v>2021</v>
      </c>
      <c r="B127">
        <v>2</v>
      </c>
      <c r="C127">
        <v>4</v>
      </c>
      <c r="D127">
        <v>59249</v>
      </c>
      <c r="E127">
        <v>4.24E-2</v>
      </c>
      <c r="F127">
        <v>0.3372</v>
      </c>
      <c r="G127">
        <v>-0.17702000000000001</v>
      </c>
      <c r="H127" s="36">
        <v>37</v>
      </c>
      <c r="I127" s="38">
        <f t="shared" si="6"/>
        <v>69.183999999999997</v>
      </c>
      <c r="K127" s="6">
        <f t="shared" si="7"/>
        <v>2021.0916666666667</v>
      </c>
      <c r="L127" s="38">
        <f t="shared" si="5"/>
        <v>69.361019999999996</v>
      </c>
      <c r="M127" s="38">
        <f t="shared" si="8"/>
        <v>69.430684149265289</v>
      </c>
      <c r="N127" s="45">
        <f t="shared" si="9"/>
        <v>-6.9664149265292963E-2</v>
      </c>
    </row>
    <row r="128" spans="1:14">
      <c r="A128">
        <v>2021</v>
      </c>
      <c r="B128">
        <v>2</v>
      </c>
      <c r="C128">
        <v>5</v>
      </c>
      <c r="D128">
        <v>59250</v>
      </c>
      <c r="E128">
        <v>4.1799999999999997E-2</v>
      </c>
      <c r="F128">
        <v>0.33850000000000002</v>
      </c>
      <c r="G128">
        <v>-0.17752000000000001</v>
      </c>
      <c r="H128" s="36">
        <v>37</v>
      </c>
      <c r="I128" s="38">
        <f t="shared" si="6"/>
        <v>69.183999999999997</v>
      </c>
      <c r="K128" s="6">
        <f t="shared" si="7"/>
        <v>2021.0944444444444</v>
      </c>
      <c r="L128" s="38">
        <f t="shared" si="5"/>
        <v>69.361519999999999</v>
      </c>
      <c r="M128" s="38">
        <f t="shared" si="8"/>
        <v>69.431123077869415</v>
      </c>
      <c r="N128" s="45">
        <f t="shared" si="9"/>
        <v>-6.9603077869416552E-2</v>
      </c>
    </row>
    <row r="129" spans="1:14">
      <c r="A129">
        <v>2021</v>
      </c>
      <c r="B129">
        <v>2</v>
      </c>
      <c r="C129">
        <v>6</v>
      </c>
      <c r="D129">
        <v>59251</v>
      </c>
      <c r="E129">
        <v>4.1200000000000001E-2</v>
      </c>
      <c r="F129">
        <v>0.33979999999999999</v>
      </c>
      <c r="G129">
        <v>-0.17781</v>
      </c>
      <c r="H129" s="36">
        <v>37</v>
      </c>
      <c r="I129" s="38">
        <f t="shared" si="6"/>
        <v>69.183999999999997</v>
      </c>
      <c r="K129" s="6">
        <f t="shared" si="7"/>
        <v>2021.0972222222222</v>
      </c>
      <c r="L129" s="38">
        <f t="shared" si="5"/>
        <v>69.361809999999991</v>
      </c>
      <c r="M129" s="38">
        <f t="shared" si="8"/>
        <v>69.43155962228775</v>
      </c>
      <c r="N129" s="45">
        <f t="shared" si="9"/>
        <v>-6.9749622287758939E-2</v>
      </c>
    </row>
    <row r="130" spans="1:14">
      <c r="A130">
        <v>2021</v>
      </c>
      <c r="B130">
        <v>2</v>
      </c>
      <c r="C130">
        <v>7</v>
      </c>
      <c r="D130">
        <v>59252</v>
      </c>
      <c r="E130">
        <v>4.07E-2</v>
      </c>
      <c r="F130">
        <v>0.3412</v>
      </c>
      <c r="G130">
        <v>-0.17788000000000001</v>
      </c>
      <c r="H130" s="36">
        <v>37</v>
      </c>
      <c r="I130" s="38">
        <f t="shared" si="6"/>
        <v>69.183999999999997</v>
      </c>
      <c r="K130" s="6">
        <f t="shared" si="7"/>
        <v>2021.1</v>
      </c>
      <c r="L130" s="38">
        <f t="shared" ref="L130:L193" si="10">I130-G130</f>
        <v>69.361879999999999</v>
      </c>
      <c r="M130" s="38">
        <f t="shared" si="8"/>
        <v>69.431993544101715</v>
      </c>
      <c r="N130" s="45">
        <f t="shared" si="9"/>
        <v>-7.0113544101715775E-2</v>
      </c>
    </row>
    <row r="131" spans="1:14">
      <c r="A131">
        <v>2021</v>
      </c>
      <c r="B131">
        <v>2</v>
      </c>
      <c r="C131">
        <v>8</v>
      </c>
      <c r="D131">
        <v>59253</v>
      </c>
      <c r="E131">
        <v>4.02E-2</v>
      </c>
      <c r="F131">
        <v>0.34260000000000002</v>
      </c>
      <c r="G131">
        <v>-0.17780000000000001</v>
      </c>
      <c r="H131" s="36">
        <v>37</v>
      </c>
      <c r="I131" s="38">
        <f t="shared" ref="I131:I194" si="11">H131+32.184</f>
        <v>69.183999999999997</v>
      </c>
      <c r="K131" s="6">
        <f t="shared" ref="K131:K194" si="12">A131+((B131-1) + (C131-1)/30)/12</f>
        <v>2021.1027777777779</v>
      </c>
      <c r="L131" s="38">
        <f t="shared" si="10"/>
        <v>69.361800000000002</v>
      </c>
      <c r="M131" s="38">
        <f t="shared" ref="M131:M194" si="13" xml:space="preserve"> $R$44*POWER(D131,4) + $R$45*POWER(D131,3) + $R$46*POWER(D131,2) + $R$47*D131 +$R$48</f>
        <v>69.432425320148468</v>
      </c>
      <c r="N131" s="45">
        <f t="shared" ref="N131:N194" si="14">L131-M131</f>
        <v>-7.0625320148465676E-2</v>
      </c>
    </row>
    <row r="132" spans="1:14">
      <c r="A132">
        <v>2021</v>
      </c>
      <c r="B132">
        <v>2</v>
      </c>
      <c r="C132">
        <v>9</v>
      </c>
      <c r="D132">
        <v>59254</v>
      </c>
      <c r="E132">
        <v>3.9699999999999999E-2</v>
      </c>
      <c r="F132">
        <v>0.34389999999999998</v>
      </c>
      <c r="G132">
        <v>-0.17763999999999999</v>
      </c>
      <c r="H132" s="36">
        <v>37</v>
      </c>
      <c r="I132" s="38">
        <f t="shared" si="11"/>
        <v>69.183999999999997</v>
      </c>
      <c r="K132" s="6">
        <f t="shared" si="12"/>
        <v>2021.1055555555556</v>
      </c>
      <c r="L132" s="38">
        <f t="shared" si="10"/>
        <v>69.361639999999994</v>
      </c>
      <c r="M132" s="38">
        <f t="shared" si="13"/>
        <v>69.432854473590851</v>
      </c>
      <c r="N132" s="45">
        <f t="shared" si="14"/>
        <v>-7.1214473590856642E-2</v>
      </c>
    </row>
    <row r="133" spans="1:14">
      <c r="A133">
        <v>2021</v>
      </c>
      <c r="B133">
        <v>2</v>
      </c>
      <c r="C133">
        <v>10</v>
      </c>
      <c r="D133">
        <v>59255</v>
      </c>
      <c r="E133">
        <v>3.9199999999999999E-2</v>
      </c>
      <c r="F133">
        <v>0.3453</v>
      </c>
      <c r="G133">
        <v>-0.17751</v>
      </c>
      <c r="H133" s="36">
        <v>37</v>
      </c>
      <c r="I133" s="38">
        <f t="shared" si="11"/>
        <v>69.183999999999997</v>
      </c>
      <c r="K133" s="6">
        <f t="shared" si="12"/>
        <v>2021.1083333333333</v>
      </c>
      <c r="L133" s="38">
        <f t="shared" si="10"/>
        <v>69.361509999999996</v>
      </c>
      <c r="M133" s="38">
        <f t="shared" si="13"/>
        <v>69.433280766010284</v>
      </c>
      <c r="N133" s="45">
        <f t="shared" si="14"/>
        <v>-7.1770766010288867E-2</v>
      </c>
    </row>
    <row r="134" spans="1:14">
      <c r="A134">
        <v>2021</v>
      </c>
      <c r="B134">
        <v>2</v>
      </c>
      <c r="C134">
        <v>11</v>
      </c>
      <c r="D134">
        <v>59256</v>
      </c>
      <c r="E134">
        <v>3.8800000000000001E-2</v>
      </c>
      <c r="F134">
        <v>0.34670000000000001</v>
      </c>
      <c r="G134">
        <v>-0.17746999999999999</v>
      </c>
      <c r="H134" s="36">
        <v>37</v>
      </c>
      <c r="I134" s="38">
        <f t="shared" si="11"/>
        <v>69.183999999999997</v>
      </c>
      <c r="K134" s="6">
        <f t="shared" si="12"/>
        <v>2021.1111111111111</v>
      </c>
      <c r="L134" s="38">
        <f t="shared" si="10"/>
        <v>69.361469999999997</v>
      </c>
      <c r="M134" s="38">
        <f t="shared" si="13"/>
        <v>69.433705151081085</v>
      </c>
      <c r="N134" s="45">
        <f t="shared" si="14"/>
        <v>-7.2235151081088134E-2</v>
      </c>
    </row>
    <row r="135" spans="1:14">
      <c r="A135">
        <v>2021</v>
      </c>
      <c r="B135">
        <v>2</v>
      </c>
      <c r="C135">
        <v>12</v>
      </c>
      <c r="D135">
        <v>59257</v>
      </c>
      <c r="E135">
        <v>3.8399999999999997E-2</v>
      </c>
      <c r="F135">
        <v>0.34810000000000002</v>
      </c>
      <c r="G135">
        <v>-0.17757999999999999</v>
      </c>
      <c r="H135" s="36">
        <v>37</v>
      </c>
      <c r="I135" s="38">
        <f t="shared" si="11"/>
        <v>69.183999999999997</v>
      </c>
      <c r="K135" s="6">
        <f t="shared" si="12"/>
        <v>2021.1138888888888</v>
      </c>
      <c r="L135" s="38">
        <f t="shared" si="10"/>
        <v>69.361580000000004</v>
      </c>
      <c r="M135" s="38">
        <f t="shared" si="13"/>
        <v>69.434126436710358</v>
      </c>
      <c r="N135" s="45">
        <f t="shared" si="14"/>
        <v>-7.2546436710354101E-2</v>
      </c>
    </row>
    <row r="136" spans="1:14">
      <c r="A136">
        <v>2021</v>
      </c>
      <c r="B136">
        <v>2</v>
      </c>
      <c r="C136">
        <v>13</v>
      </c>
      <c r="D136">
        <v>59258</v>
      </c>
      <c r="E136">
        <v>3.7999999999999999E-2</v>
      </c>
      <c r="F136">
        <v>0.34949999999999998</v>
      </c>
      <c r="G136">
        <v>-0.17785999999999999</v>
      </c>
      <c r="H136" s="36">
        <v>37</v>
      </c>
      <c r="I136" s="38">
        <f t="shared" si="11"/>
        <v>69.183999999999997</v>
      </c>
      <c r="K136" s="6">
        <f t="shared" si="12"/>
        <v>2021.1166666666666</v>
      </c>
      <c r="L136" s="38">
        <f t="shared" si="10"/>
        <v>69.361859999999993</v>
      </c>
      <c r="M136" s="38">
        <f t="shared" si="13"/>
        <v>69.43454509973526</v>
      </c>
      <c r="N136" s="45">
        <f t="shared" si="14"/>
        <v>-7.2685099735267045E-2</v>
      </c>
    </row>
    <row r="137" spans="1:14">
      <c r="A137">
        <v>2021</v>
      </c>
      <c r="B137">
        <v>2</v>
      </c>
      <c r="C137">
        <v>14</v>
      </c>
      <c r="D137">
        <v>59259</v>
      </c>
      <c r="E137">
        <v>3.7600000000000001E-2</v>
      </c>
      <c r="F137">
        <v>0.35089999999999999</v>
      </c>
      <c r="G137">
        <v>-0.17826</v>
      </c>
      <c r="H137" s="36">
        <v>37</v>
      </c>
      <c r="I137" s="38">
        <f t="shared" si="11"/>
        <v>69.183999999999997</v>
      </c>
      <c r="K137" s="6">
        <f t="shared" si="12"/>
        <v>2021.1194444444445</v>
      </c>
      <c r="L137" s="38">
        <f t="shared" si="10"/>
        <v>69.362259999999992</v>
      </c>
      <c r="M137" s="38">
        <f t="shared" si="13"/>
        <v>69.434960782527924</v>
      </c>
      <c r="N137" s="45">
        <f t="shared" si="14"/>
        <v>-7.2700782527931551E-2</v>
      </c>
    </row>
    <row r="138" spans="1:14">
      <c r="A138">
        <v>2021</v>
      </c>
      <c r="B138">
        <v>2</v>
      </c>
      <c r="C138">
        <v>15</v>
      </c>
      <c r="D138">
        <v>59260</v>
      </c>
      <c r="E138">
        <v>3.73E-2</v>
      </c>
      <c r="F138">
        <v>0.3523</v>
      </c>
      <c r="G138">
        <v>-0.17874999999999999</v>
      </c>
      <c r="H138" s="36">
        <v>37</v>
      </c>
      <c r="I138" s="38">
        <f t="shared" si="11"/>
        <v>69.183999999999997</v>
      </c>
      <c r="K138" s="6">
        <f t="shared" si="12"/>
        <v>2021.1222222222223</v>
      </c>
      <c r="L138" s="38">
        <f t="shared" si="10"/>
        <v>69.362749999999991</v>
      </c>
      <c r="M138" s="38">
        <f t="shared" si="13"/>
        <v>69.435373961925507</v>
      </c>
      <c r="N138" s="45">
        <f t="shared" si="14"/>
        <v>-7.2623961925515346E-2</v>
      </c>
    </row>
    <row r="139" spans="1:14">
      <c r="A139">
        <v>2021</v>
      </c>
      <c r="B139">
        <v>2</v>
      </c>
      <c r="C139">
        <v>16</v>
      </c>
      <c r="D139">
        <v>59261</v>
      </c>
      <c r="E139">
        <v>3.6999999999999998E-2</v>
      </c>
      <c r="F139">
        <v>0.3538</v>
      </c>
      <c r="G139">
        <v>-0.17926</v>
      </c>
      <c r="H139" s="36">
        <v>37</v>
      </c>
      <c r="I139" s="38">
        <f t="shared" si="11"/>
        <v>69.183999999999997</v>
      </c>
      <c r="K139" s="6">
        <f t="shared" si="12"/>
        <v>2021.125</v>
      </c>
      <c r="L139" s="38">
        <f t="shared" si="10"/>
        <v>69.363259999999997</v>
      </c>
      <c r="M139" s="38">
        <f t="shared" si="13"/>
        <v>69.43578439950943</v>
      </c>
      <c r="N139" s="45">
        <f t="shared" si="14"/>
        <v>-7.2524399509433124E-2</v>
      </c>
    </row>
    <row r="140" spans="1:14">
      <c r="A140">
        <v>2021</v>
      </c>
      <c r="B140">
        <v>2</v>
      </c>
      <c r="C140">
        <v>17</v>
      </c>
      <c r="D140">
        <v>59262</v>
      </c>
      <c r="E140">
        <v>3.6700000000000003E-2</v>
      </c>
      <c r="F140">
        <v>0.35520000000000002</v>
      </c>
      <c r="G140">
        <v>-0.17974000000000001</v>
      </c>
      <c r="H140" s="36">
        <v>37</v>
      </c>
      <c r="I140" s="38">
        <f t="shared" si="11"/>
        <v>69.183999999999997</v>
      </c>
      <c r="K140" s="6">
        <f t="shared" si="12"/>
        <v>2021.1277777777777</v>
      </c>
      <c r="L140" s="38">
        <f t="shared" si="10"/>
        <v>69.363739999999993</v>
      </c>
      <c r="M140" s="38">
        <f t="shared" si="13"/>
        <v>69.436191856861115</v>
      </c>
      <c r="N140" s="45">
        <f t="shared" si="14"/>
        <v>-7.2451856861121655E-2</v>
      </c>
    </row>
    <row r="141" spans="1:14">
      <c r="A141">
        <v>2021</v>
      </c>
      <c r="B141">
        <v>2</v>
      </c>
      <c r="C141">
        <v>18</v>
      </c>
      <c r="D141">
        <v>59263</v>
      </c>
      <c r="E141">
        <v>3.6499999999999998E-2</v>
      </c>
      <c r="F141">
        <v>0.35659999999999997</v>
      </c>
      <c r="G141">
        <v>-0.18013999999999999</v>
      </c>
      <c r="H141" s="36">
        <v>37</v>
      </c>
      <c r="I141" s="38">
        <f t="shared" si="11"/>
        <v>69.183999999999997</v>
      </c>
      <c r="K141" s="6">
        <f t="shared" si="12"/>
        <v>2021.1305555555555</v>
      </c>
      <c r="L141" s="38">
        <f t="shared" si="10"/>
        <v>69.364139999999992</v>
      </c>
      <c r="M141" s="38">
        <f t="shared" si="13"/>
        <v>69.43659645318985</v>
      </c>
      <c r="N141" s="45">
        <f t="shared" si="14"/>
        <v>-7.2456453189857939E-2</v>
      </c>
    </row>
    <row r="142" spans="1:14">
      <c r="A142">
        <v>2021</v>
      </c>
      <c r="B142">
        <v>2</v>
      </c>
      <c r="C142">
        <v>19</v>
      </c>
      <c r="D142">
        <v>59264</v>
      </c>
      <c r="E142">
        <v>3.6299999999999999E-2</v>
      </c>
      <c r="F142">
        <v>0.35809999999999997</v>
      </c>
      <c r="G142">
        <v>-0.18042</v>
      </c>
      <c r="H142" s="36">
        <v>37</v>
      </c>
      <c r="I142" s="38">
        <f t="shared" si="11"/>
        <v>69.183999999999997</v>
      </c>
      <c r="K142" s="6">
        <f t="shared" si="12"/>
        <v>2021.1333333333334</v>
      </c>
      <c r="L142" s="38">
        <f t="shared" si="10"/>
        <v>69.364419999999996</v>
      </c>
      <c r="M142" s="38">
        <f t="shared" si="13"/>
        <v>69.436998069286346</v>
      </c>
      <c r="N142" s="45">
        <f t="shared" si="14"/>
        <v>-7.257806928635091E-2</v>
      </c>
    </row>
    <row r="143" spans="1:14">
      <c r="A143">
        <v>2021</v>
      </c>
      <c r="B143">
        <v>2</v>
      </c>
      <c r="C143">
        <v>20</v>
      </c>
      <c r="D143">
        <v>59265</v>
      </c>
      <c r="E143">
        <v>3.61E-2</v>
      </c>
      <c r="F143">
        <v>0.35949999999999999</v>
      </c>
      <c r="G143">
        <v>-0.18057999999999999</v>
      </c>
      <c r="H143" s="36">
        <v>37</v>
      </c>
      <c r="I143" s="38">
        <f t="shared" si="11"/>
        <v>69.183999999999997</v>
      </c>
      <c r="K143" s="6">
        <f t="shared" si="12"/>
        <v>2021.1361111111112</v>
      </c>
      <c r="L143" s="38">
        <f t="shared" si="10"/>
        <v>69.364580000000004</v>
      </c>
      <c r="M143" s="38">
        <f t="shared" si="13"/>
        <v>69.437396824359894</v>
      </c>
      <c r="N143" s="45">
        <f t="shared" si="14"/>
        <v>-7.281682435989012E-2</v>
      </c>
    </row>
    <row r="144" spans="1:14">
      <c r="A144">
        <v>2021</v>
      </c>
      <c r="B144">
        <v>2</v>
      </c>
      <c r="C144">
        <v>21</v>
      </c>
      <c r="D144">
        <v>59266</v>
      </c>
      <c r="E144">
        <v>3.5900000000000001E-2</v>
      </c>
      <c r="F144">
        <v>0.36099999999999999</v>
      </c>
      <c r="G144">
        <v>-0.18062</v>
      </c>
      <c r="H144" s="36">
        <v>37</v>
      </c>
      <c r="I144" s="38">
        <f t="shared" si="11"/>
        <v>69.183999999999997</v>
      </c>
      <c r="K144" s="6">
        <f t="shared" si="12"/>
        <v>2021.1388888888889</v>
      </c>
      <c r="L144" s="38">
        <f t="shared" si="10"/>
        <v>69.364620000000002</v>
      </c>
      <c r="M144" s="38">
        <f t="shared" si="13"/>
        <v>69.437792241573334</v>
      </c>
      <c r="N144" s="45">
        <f t="shared" si="14"/>
        <v>-7.3172241573331576E-2</v>
      </c>
    </row>
    <row r="145" spans="1:14">
      <c r="A145">
        <v>2021</v>
      </c>
      <c r="B145">
        <v>2</v>
      </c>
      <c r="C145">
        <v>22</v>
      </c>
      <c r="D145">
        <v>59267</v>
      </c>
      <c r="E145">
        <v>3.5799999999999998E-2</v>
      </c>
      <c r="F145">
        <v>0.3624</v>
      </c>
      <c r="G145">
        <v>-0.18057000000000001</v>
      </c>
      <c r="H145" s="36">
        <v>37</v>
      </c>
      <c r="I145" s="38">
        <f t="shared" si="11"/>
        <v>69.183999999999997</v>
      </c>
      <c r="K145" s="6">
        <f t="shared" si="12"/>
        <v>2021.1416666666667</v>
      </c>
      <c r="L145" s="38">
        <f t="shared" si="10"/>
        <v>69.364570000000001</v>
      </c>
      <c r="M145" s="38">
        <f t="shared" si="13"/>
        <v>69.438184916973114</v>
      </c>
      <c r="N145" s="45">
        <f t="shared" si="14"/>
        <v>-7.3614916973113509E-2</v>
      </c>
    </row>
    <row r="146" spans="1:14">
      <c r="A146">
        <v>2021</v>
      </c>
      <c r="B146">
        <v>2</v>
      </c>
      <c r="C146">
        <v>23</v>
      </c>
      <c r="D146">
        <v>59268</v>
      </c>
      <c r="E146">
        <v>3.5700000000000003E-2</v>
      </c>
      <c r="F146">
        <v>0.3639</v>
      </c>
      <c r="G146">
        <v>-0.18046999999999999</v>
      </c>
      <c r="H146" s="36">
        <v>37</v>
      </c>
      <c r="I146" s="38">
        <f t="shared" si="11"/>
        <v>69.183999999999997</v>
      </c>
      <c r="K146" s="6">
        <f t="shared" si="12"/>
        <v>2021.1444444444444</v>
      </c>
      <c r="L146" s="38">
        <f t="shared" si="10"/>
        <v>69.364469999999997</v>
      </c>
      <c r="M146" s="38">
        <f t="shared" si="13"/>
        <v>69.438574373722076</v>
      </c>
      <c r="N146" s="45">
        <f t="shared" si="14"/>
        <v>-7.4104373722079231E-2</v>
      </c>
    </row>
    <row r="147" spans="1:14">
      <c r="A147">
        <v>2021</v>
      </c>
      <c r="B147">
        <v>2</v>
      </c>
      <c r="C147">
        <v>24</v>
      </c>
      <c r="D147">
        <v>59269</v>
      </c>
      <c r="E147">
        <v>3.56E-2</v>
      </c>
      <c r="F147">
        <v>0.36530000000000001</v>
      </c>
      <c r="G147">
        <v>-0.1804</v>
      </c>
      <c r="H147" s="36">
        <v>37</v>
      </c>
      <c r="I147" s="38">
        <f t="shared" si="11"/>
        <v>69.183999999999997</v>
      </c>
      <c r="K147" s="6">
        <f t="shared" si="12"/>
        <v>2021.1472222222221</v>
      </c>
      <c r="L147" s="38">
        <f t="shared" si="10"/>
        <v>69.364400000000003</v>
      </c>
      <c r="M147" s="38">
        <f t="shared" si="13"/>
        <v>69.438960373401642</v>
      </c>
      <c r="N147" s="45">
        <f t="shared" si="14"/>
        <v>-7.4560373401638458E-2</v>
      </c>
    </row>
    <row r="148" spans="1:14">
      <c r="A148">
        <v>2021</v>
      </c>
      <c r="B148">
        <v>2</v>
      </c>
      <c r="C148">
        <v>25</v>
      </c>
      <c r="D148">
        <v>59270</v>
      </c>
      <c r="E148">
        <v>3.56E-2</v>
      </c>
      <c r="F148">
        <v>0.36680000000000001</v>
      </c>
      <c r="G148">
        <v>-0.18043999999999999</v>
      </c>
      <c r="H148" s="36">
        <v>37</v>
      </c>
      <c r="I148" s="38">
        <f t="shared" si="11"/>
        <v>69.183999999999997</v>
      </c>
      <c r="K148" s="6">
        <f t="shared" si="12"/>
        <v>2021.15</v>
      </c>
      <c r="L148" s="38">
        <f t="shared" si="10"/>
        <v>69.364440000000002</v>
      </c>
      <c r="M148" s="38">
        <f t="shared" si="13"/>
        <v>69.439343631267548</v>
      </c>
      <c r="N148" s="45">
        <f t="shared" si="14"/>
        <v>-7.4903631267545734E-2</v>
      </c>
    </row>
    <row r="149" spans="1:14">
      <c r="A149">
        <v>2021</v>
      </c>
      <c r="B149">
        <v>2</v>
      </c>
      <c r="C149">
        <v>26</v>
      </c>
      <c r="D149">
        <v>59271</v>
      </c>
      <c r="E149">
        <v>3.56E-2</v>
      </c>
      <c r="F149">
        <v>0.36830000000000002</v>
      </c>
      <c r="G149">
        <v>-0.18068999999999999</v>
      </c>
      <c r="H149" s="36">
        <v>37</v>
      </c>
      <c r="I149" s="38">
        <f t="shared" si="11"/>
        <v>69.183999999999997</v>
      </c>
      <c r="K149" s="6">
        <f t="shared" si="12"/>
        <v>2021.1527777777778</v>
      </c>
      <c r="L149" s="38">
        <f t="shared" si="10"/>
        <v>69.364689999999996</v>
      </c>
      <c r="M149" s="38">
        <f t="shared" si="13"/>
        <v>69.439723074436188</v>
      </c>
      <c r="N149" s="45">
        <f t="shared" si="14"/>
        <v>-7.5033074436191782E-2</v>
      </c>
    </row>
    <row r="150" spans="1:14">
      <c r="A150">
        <v>2021</v>
      </c>
      <c r="B150">
        <v>2</v>
      </c>
      <c r="C150">
        <v>27</v>
      </c>
      <c r="D150">
        <v>59272</v>
      </c>
      <c r="E150">
        <v>3.56E-2</v>
      </c>
      <c r="F150">
        <v>0.36969999999999997</v>
      </c>
      <c r="G150">
        <v>-0.18118999999999999</v>
      </c>
      <c r="H150" s="36">
        <v>37</v>
      </c>
      <c r="I150" s="38">
        <f t="shared" si="11"/>
        <v>69.183999999999997</v>
      </c>
      <c r="K150" s="6">
        <f t="shared" si="12"/>
        <v>2021.1555555555556</v>
      </c>
      <c r="L150" s="38">
        <f t="shared" si="10"/>
        <v>69.365189999999998</v>
      </c>
      <c r="M150" s="38">
        <f t="shared" si="13"/>
        <v>69.440100252628326</v>
      </c>
      <c r="N150" s="45">
        <f t="shared" si="14"/>
        <v>-7.4910252628328067E-2</v>
      </c>
    </row>
    <row r="151" spans="1:14">
      <c r="A151">
        <v>2021</v>
      </c>
      <c r="B151">
        <v>2</v>
      </c>
      <c r="C151">
        <v>28</v>
      </c>
      <c r="D151">
        <v>59273</v>
      </c>
      <c r="E151">
        <v>3.56E-2</v>
      </c>
      <c r="F151">
        <v>0.37119999999999997</v>
      </c>
      <c r="G151">
        <v>-0.18196999999999999</v>
      </c>
      <c r="H151" s="36">
        <v>37</v>
      </c>
      <c r="I151" s="38">
        <f t="shared" si="11"/>
        <v>69.183999999999997</v>
      </c>
      <c r="K151" s="6">
        <f t="shared" si="12"/>
        <v>2021.1583333333333</v>
      </c>
      <c r="L151" s="38">
        <f t="shared" si="10"/>
        <v>69.365970000000004</v>
      </c>
      <c r="M151" s="38">
        <f t="shared" si="13"/>
        <v>69.440473020076752</v>
      </c>
      <c r="N151" s="45">
        <f t="shared" si="14"/>
        <v>-7.4503020076747362E-2</v>
      </c>
    </row>
    <row r="152" spans="1:14">
      <c r="A152">
        <v>2021</v>
      </c>
      <c r="B152">
        <v>3</v>
      </c>
      <c r="C152">
        <v>1</v>
      </c>
      <c r="D152">
        <v>59274</v>
      </c>
      <c r="E152">
        <v>3.5700000000000003E-2</v>
      </c>
      <c r="F152">
        <v>0.37269999999999998</v>
      </c>
      <c r="G152">
        <v>-0.18296999999999999</v>
      </c>
      <c r="H152" s="36">
        <v>37</v>
      </c>
      <c r="I152" s="38">
        <f t="shared" si="11"/>
        <v>69.183999999999997</v>
      </c>
      <c r="K152" s="6">
        <f t="shared" si="12"/>
        <v>2021.1666666666667</v>
      </c>
      <c r="L152" s="38">
        <f t="shared" si="10"/>
        <v>69.366969999999995</v>
      </c>
      <c r="M152" s="38">
        <f t="shared" si="13"/>
        <v>69.440843164920807</v>
      </c>
      <c r="N152" s="45">
        <f t="shared" si="14"/>
        <v>-7.3873164920811973E-2</v>
      </c>
    </row>
    <row r="153" spans="1:14">
      <c r="A153">
        <v>2021</v>
      </c>
      <c r="B153">
        <v>3</v>
      </c>
      <c r="C153">
        <v>2</v>
      </c>
      <c r="D153">
        <v>59275</v>
      </c>
      <c r="E153">
        <v>3.5799999999999998E-2</v>
      </c>
      <c r="F153">
        <v>0.37409999999999999</v>
      </c>
      <c r="G153">
        <v>-0.18407000000000001</v>
      </c>
      <c r="H153" s="36">
        <v>37</v>
      </c>
      <c r="I153" s="38">
        <f t="shared" si="11"/>
        <v>69.183999999999997</v>
      </c>
      <c r="K153" s="6">
        <f t="shared" si="12"/>
        <v>2021.1694444444445</v>
      </c>
      <c r="L153" s="38">
        <f t="shared" si="10"/>
        <v>69.368070000000003</v>
      </c>
      <c r="M153" s="38">
        <f t="shared" si="13"/>
        <v>69.441209495067596</v>
      </c>
      <c r="N153" s="45">
        <f t="shared" si="14"/>
        <v>-7.313949506759343E-2</v>
      </c>
    </row>
    <row r="154" spans="1:14">
      <c r="A154">
        <v>2021</v>
      </c>
      <c r="B154">
        <v>3</v>
      </c>
      <c r="C154">
        <v>3</v>
      </c>
      <c r="D154">
        <v>59276</v>
      </c>
      <c r="E154">
        <v>3.5900000000000001E-2</v>
      </c>
      <c r="F154">
        <v>0.37559999999999999</v>
      </c>
      <c r="G154">
        <v>-0.18514</v>
      </c>
      <c r="H154" s="36">
        <v>37</v>
      </c>
      <c r="I154" s="38">
        <f t="shared" si="11"/>
        <v>69.183999999999997</v>
      </c>
      <c r="K154" s="6">
        <f t="shared" si="12"/>
        <v>2021.1722222222222</v>
      </c>
      <c r="L154" s="38">
        <f t="shared" si="10"/>
        <v>69.369140000000002</v>
      </c>
      <c r="M154" s="38">
        <f t="shared" si="13"/>
        <v>69.441572725772858</v>
      </c>
      <c r="N154" s="45">
        <f t="shared" si="14"/>
        <v>-7.2432725772856088E-2</v>
      </c>
    </row>
    <row r="155" spans="1:14">
      <c r="A155">
        <v>2021</v>
      </c>
      <c r="B155">
        <v>3</v>
      </c>
      <c r="C155">
        <v>4</v>
      </c>
      <c r="D155">
        <v>59277</v>
      </c>
      <c r="E155">
        <v>3.61E-2</v>
      </c>
      <c r="F155">
        <v>0.37709999999999999</v>
      </c>
      <c r="G155">
        <v>-0.18606</v>
      </c>
      <c r="H155" s="36">
        <v>37</v>
      </c>
      <c r="I155" s="38">
        <f t="shared" si="11"/>
        <v>69.183999999999997</v>
      </c>
      <c r="K155" s="6">
        <f t="shared" si="12"/>
        <v>2021.175</v>
      </c>
      <c r="L155" s="38">
        <f t="shared" si="10"/>
        <v>69.370059999999995</v>
      </c>
      <c r="M155" s="38">
        <f t="shared" si="13"/>
        <v>69.441932618618011</v>
      </c>
      <c r="N155" s="45">
        <f t="shared" si="14"/>
        <v>-7.1872618618016304E-2</v>
      </c>
    </row>
    <row r="156" spans="1:14">
      <c r="A156">
        <v>2021</v>
      </c>
      <c r="B156">
        <v>3</v>
      </c>
      <c r="C156">
        <v>5</v>
      </c>
      <c r="D156">
        <v>59278</v>
      </c>
      <c r="E156">
        <v>3.6299999999999999E-2</v>
      </c>
      <c r="F156">
        <v>0.37859999999999999</v>
      </c>
      <c r="G156">
        <v>-0.18676000000000001</v>
      </c>
      <c r="H156" s="36">
        <v>37</v>
      </c>
      <c r="I156" s="38">
        <f t="shared" si="11"/>
        <v>69.183999999999997</v>
      </c>
      <c r="K156" s="6">
        <f t="shared" si="12"/>
        <v>2021.1777777777777</v>
      </c>
      <c r="L156" s="38">
        <f t="shared" si="10"/>
        <v>69.370760000000004</v>
      </c>
      <c r="M156" s="38">
        <f t="shared" si="13"/>
        <v>69.4422886967659</v>
      </c>
      <c r="N156" s="45">
        <f t="shared" si="14"/>
        <v>-7.1528696765895461E-2</v>
      </c>
    </row>
    <row r="157" spans="1:14">
      <c r="A157">
        <v>2021</v>
      </c>
      <c r="B157">
        <v>3</v>
      </c>
      <c r="C157">
        <v>6</v>
      </c>
      <c r="D157">
        <v>59279</v>
      </c>
      <c r="E157">
        <v>3.6499999999999998E-2</v>
      </c>
      <c r="F157">
        <v>0.38</v>
      </c>
      <c r="G157">
        <v>-0.18723000000000001</v>
      </c>
      <c r="H157" s="36">
        <v>37</v>
      </c>
      <c r="I157" s="38">
        <f t="shared" si="11"/>
        <v>69.183999999999997</v>
      </c>
      <c r="K157" s="6">
        <f t="shared" si="12"/>
        <v>2021.1805555555557</v>
      </c>
      <c r="L157" s="38">
        <f t="shared" si="10"/>
        <v>69.371229999999997</v>
      </c>
      <c r="M157" s="38">
        <f t="shared" si="13"/>
        <v>69.44264155626297</v>
      </c>
      <c r="N157" s="45">
        <f t="shared" si="14"/>
        <v>-7.1411556262972908E-2</v>
      </c>
    </row>
    <row r="158" spans="1:14">
      <c r="A158">
        <v>2021</v>
      </c>
      <c r="B158">
        <v>3</v>
      </c>
      <c r="C158">
        <v>7</v>
      </c>
      <c r="D158">
        <v>59280</v>
      </c>
      <c r="E158">
        <v>3.6700000000000003E-2</v>
      </c>
      <c r="F158">
        <v>0.38150000000000001</v>
      </c>
      <c r="G158">
        <v>-0.1875</v>
      </c>
      <c r="H158" s="36">
        <v>37</v>
      </c>
      <c r="I158" s="38">
        <f t="shared" si="11"/>
        <v>69.183999999999997</v>
      </c>
      <c r="K158" s="6">
        <f t="shared" si="12"/>
        <v>2021.1833333333334</v>
      </c>
      <c r="L158" s="38">
        <f t="shared" si="10"/>
        <v>69.371499999999997</v>
      </c>
      <c r="M158" s="38">
        <f t="shared" si="13"/>
        <v>69.442990601062775</v>
      </c>
      <c r="N158" s="45">
        <f t="shared" si="14"/>
        <v>-7.1490601062777159E-2</v>
      </c>
    </row>
    <row r="159" spans="1:14">
      <c r="A159">
        <v>2021</v>
      </c>
      <c r="B159">
        <v>3</v>
      </c>
      <c r="C159">
        <v>8</v>
      </c>
      <c r="D159">
        <v>59281</v>
      </c>
      <c r="E159">
        <v>3.6999999999999998E-2</v>
      </c>
      <c r="F159">
        <v>0.38290000000000002</v>
      </c>
      <c r="G159">
        <v>-0.18765999999999999</v>
      </c>
      <c r="H159" s="36">
        <v>37</v>
      </c>
      <c r="I159" s="38">
        <f t="shared" si="11"/>
        <v>69.183999999999997</v>
      </c>
      <c r="K159" s="6">
        <f t="shared" si="12"/>
        <v>2021.1861111111111</v>
      </c>
      <c r="L159" s="38">
        <f t="shared" si="10"/>
        <v>69.371659999999991</v>
      </c>
      <c r="M159" s="38">
        <f t="shared" si="13"/>
        <v>69.443336308002472</v>
      </c>
      <c r="N159" s="45">
        <f t="shared" si="14"/>
        <v>-7.1676308002480482E-2</v>
      </c>
    </row>
    <row r="160" spans="1:14">
      <c r="A160">
        <v>2021</v>
      </c>
      <c r="B160">
        <v>3</v>
      </c>
      <c r="C160">
        <v>9</v>
      </c>
      <c r="D160">
        <v>59282</v>
      </c>
      <c r="E160">
        <v>3.73E-2</v>
      </c>
      <c r="F160">
        <v>0.38440000000000002</v>
      </c>
      <c r="G160">
        <v>-0.18781999999999999</v>
      </c>
      <c r="H160" s="36">
        <v>37</v>
      </c>
      <c r="I160" s="38">
        <f t="shared" si="11"/>
        <v>69.183999999999997</v>
      </c>
      <c r="K160" s="6">
        <f t="shared" si="12"/>
        <v>2021.1888888888889</v>
      </c>
      <c r="L160" s="38">
        <f t="shared" si="10"/>
        <v>69.37182</v>
      </c>
      <c r="M160" s="38">
        <f t="shared" si="13"/>
        <v>69.443678200244904</v>
      </c>
      <c r="N160" s="45">
        <f t="shared" si="14"/>
        <v>-7.1858200244903969E-2</v>
      </c>
    </row>
    <row r="161" spans="1:14">
      <c r="A161">
        <v>2021</v>
      </c>
      <c r="B161">
        <v>3</v>
      </c>
      <c r="C161">
        <v>10</v>
      </c>
      <c r="D161">
        <v>59283</v>
      </c>
      <c r="E161">
        <v>3.7600000000000001E-2</v>
      </c>
      <c r="F161">
        <v>0.38590000000000002</v>
      </c>
      <c r="G161">
        <v>-0.18806</v>
      </c>
      <c r="H161" s="36">
        <v>37</v>
      </c>
      <c r="I161" s="38">
        <f t="shared" si="11"/>
        <v>69.183999999999997</v>
      </c>
      <c r="K161" s="6">
        <f t="shared" si="12"/>
        <v>2021.1916666666666</v>
      </c>
      <c r="L161" s="38">
        <f t="shared" si="10"/>
        <v>69.372059999999991</v>
      </c>
      <c r="M161" s="38">
        <f t="shared" si="13"/>
        <v>69.444016516208649</v>
      </c>
      <c r="N161" s="45">
        <f t="shared" si="14"/>
        <v>-7.1956516208658172E-2</v>
      </c>
    </row>
    <row r="162" spans="1:14">
      <c r="A162">
        <v>2021</v>
      </c>
      <c r="B162">
        <v>3</v>
      </c>
      <c r="C162">
        <v>11</v>
      </c>
      <c r="D162">
        <v>59284</v>
      </c>
      <c r="E162">
        <v>3.7999999999999999E-2</v>
      </c>
      <c r="F162">
        <v>0.38729999999999998</v>
      </c>
      <c r="G162">
        <v>-0.18842999999999999</v>
      </c>
      <c r="H162" s="36">
        <v>37</v>
      </c>
      <c r="I162" s="38">
        <f t="shared" si="11"/>
        <v>69.183999999999997</v>
      </c>
      <c r="K162" s="6">
        <f t="shared" si="12"/>
        <v>2021.1944444444443</v>
      </c>
      <c r="L162" s="38">
        <f t="shared" si="10"/>
        <v>69.372429999999994</v>
      </c>
      <c r="M162" s="38">
        <f t="shared" si="13"/>
        <v>69.444351255893707</v>
      </c>
      <c r="N162" s="45">
        <f t="shared" si="14"/>
        <v>-7.192125589371301E-2</v>
      </c>
    </row>
    <row r="163" spans="1:14">
      <c r="A163">
        <v>2021</v>
      </c>
      <c r="B163">
        <v>3</v>
      </c>
      <c r="C163">
        <v>12</v>
      </c>
      <c r="D163">
        <v>59285</v>
      </c>
      <c r="E163">
        <v>3.8399999999999997E-2</v>
      </c>
      <c r="F163">
        <v>0.38879999999999998</v>
      </c>
      <c r="G163">
        <v>-0.18897</v>
      </c>
      <c r="H163" s="36">
        <v>37</v>
      </c>
      <c r="I163" s="38">
        <f t="shared" si="11"/>
        <v>69.183999999999997</v>
      </c>
      <c r="K163" s="6">
        <f t="shared" si="12"/>
        <v>2021.1972222222223</v>
      </c>
      <c r="L163" s="38">
        <f t="shared" si="10"/>
        <v>69.372969999999995</v>
      </c>
      <c r="M163" s="38">
        <f t="shared" si="13"/>
        <v>69.4446821808815</v>
      </c>
      <c r="N163" s="45">
        <f t="shared" si="14"/>
        <v>-7.1712180881505105E-2</v>
      </c>
    </row>
    <row r="164" spans="1:14">
      <c r="A164">
        <v>2021</v>
      </c>
      <c r="B164">
        <v>3</v>
      </c>
      <c r="C164">
        <v>13</v>
      </c>
      <c r="D164">
        <v>59286</v>
      </c>
      <c r="E164">
        <v>3.8800000000000001E-2</v>
      </c>
      <c r="F164">
        <v>0.39019999999999999</v>
      </c>
      <c r="G164">
        <v>-0.18965000000000001</v>
      </c>
      <c r="H164" s="36">
        <v>37</v>
      </c>
      <c r="I164" s="38">
        <f t="shared" si="11"/>
        <v>69.183999999999997</v>
      </c>
      <c r="K164" s="6">
        <f t="shared" si="12"/>
        <v>2021.2</v>
      </c>
      <c r="L164" s="38">
        <f t="shared" si="10"/>
        <v>69.373649999999998</v>
      </c>
      <c r="M164" s="38">
        <f t="shared" si="13"/>
        <v>69.445009529590607</v>
      </c>
      <c r="N164" s="45">
        <f t="shared" si="14"/>
        <v>-7.1359529590608872E-2</v>
      </c>
    </row>
    <row r="165" spans="1:14">
      <c r="A165">
        <v>2021</v>
      </c>
      <c r="B165">
        <v>3</v>
      </c>
      <c r="C165">
        <v>14</v>
      </c>
      <c r="D165">
        <v>59287</v>
      </c>
      <c r="E165">
        <v>3.9199999999999999E-2</v>
      </c>
      <c r="F165">
        <v>0.3916</v>
      </c>
      <c r="G165">
        <v>-0.19042999999999999</v>
      </c>
      <c r="H165" s="36">
        <v>37</v>
      </c>
      <c r="I165" s="38">
        <f t="shared" si="11"/>
        <v>69.183999999999997</v>
      </c>
      <c r="K165" s="6">
        <f t="shared" si="12"/>
        <v>2021.2027777777778</v>
      </c>
      <c r="L165" s="38">
        <f t="shared" si="10"/>
        <v>69.374430000000004</v>
      </c>
      <c r="M165" s="38">
        <f t="shared" si="13"/>
        <v>69.445332825183868</v>
      </c>
      <c r="N165" s="45">
        <f t="shared" si="14"/>
        <v>-7.0902825183864593E-2</v>
      </c>
    </row>
    <row r="166" spans="1:14">
      <c r="A166">
        <v>2021</v>
      </c>
      <c r="B166">
        <v>3</v>
      </c>
      <c r="C166">
        <v>15</v>
      </c>
      <c r="D166">
        <v>59288</v>
      </c>
      <c r="E166">
        <v>3.9699999999999999E-2</v>
      </c>
      <c r="F166">
        <v>0.3931</v>
      </c>
      <c r="G166">
        <v>-0.19126000000000001</v>
      </c>
      <c r="H166" s="36">
        <v>37</v>
      </c>
      <c r="I166" s="38">
        <f t="shared" si="11"/>
        <v>69.183999999999997</v>
      </c>
      <c r="K166" s="6">
        <f t="shared" si="12"/>
        <v>2021.2055555555555</v>
      </c>
      <c r="L166" s="38">
        <f t="shared" si="10"/>
        <v>69.375259999999997</v>
      </c>
      <c r="M166" s="38">
        <f t="shared" si="13"/>
        <v>69.445652544498444</v>
      </c>
      <c r="N166" s="45">
        <f t="shared" si="14"/>
        <v>-7.0392544498446341E-2</v>
      </c>
    </row>
    <row r="167" spans="1:14">
      <c r="A167">
        <v>2021</v>
      </c>
      <c r="B167">
        <v>3</v>
      </c>
      <c r="C167">
        <v>16</v>
      </c>
      <c r="D167">
        <v>59289</v>
      </c>
      <c r="E167">
        <v>4.02E-2</v>
      </c>
      <c r="F167">
        <v>0.39450000000000002</v>
      </c>
      <c r="G167">
        <v>-0.19208</v>
      </c>
      <c r="H167" s="36">
        <v>37</v>
      </c>
      <c r="I167" s="38">
        <f t="shared" si="11"/>
        <v>69.183999999999997</v>
      </c>
      <c r="K167" s="6">
        <f t="shared" si="12"/>
        <v>2021.2083333333333</v>
      </c>
      <c r="L167" s="38">
        <f t="shared" si="10"/>
        <v>69.376080000000002</v>
      </c>
      <c r="M167" s="38">
        <f t="shared" si="13"/>
        <v>69.445968568325043</v>
      </c>
      <c r="N167" s="45">
        <f t="shared" si="14"/>
        <v>-6.9888568325040978E-2</v>
      </c>
    </row>
    <row r="168" spans="1:14">
      <c r="A168">
        <v>2021</v>
      </c>
      <c r="B168">
        <v>3</v>
      </c>
      <c r="C168">
        <v>17</v>
      </c>
      <c r="D168">
        <v>59290</v>
      </c>
      <c r="E168">
        <v>4.07E-2</v>
      </c>
      <c r="F168">
        <v>0.39589999999999997</v>
      </c>
      <c r="G168">
        <v>-0.19281999999999999</v>
      </c>
      <c r="H168" s="36">
        <v>37</v>
      </c>
      <c r="I168" s="38">
        <f t="shared" si="11"/>
        <v>69.183999999999997</v>
      </c>
      <c r="K168" s="6">
        <f t="shared" si="12"/>
        <v>2021.2111111111112</v>
      </c>
      <c r="L168" s="38">
        <f t="shared" si="10"/>
        <v>69.376819999999995</v>
      </c>
      <c r="M168" s="38">
        <f t="shared" si="13"/>
        <v>69.446280300617218</v>
      </c>
      <c r="N168" s="45">
        <f t="shared" si="14"/>
        <v>-6.946030061722297E-2</v>
      </c>
    </row>
    <row r="169" spans="1:14">
      <c r="A169">
        <v>2021</v>
      </c>
      <c r="B169">
        <v>3</v>
      </c>
      <c r="C169">
        <v>18</v>
      </c>
      <c r="D169">
        <v>59291</v>
      </c>
      <c r="E169">
        <v>4.1300000000000003E-2</v>
      </c>
      <c r="F169">
        <v>0.39729999999999999</v>
      </c>
      <c r="G169">
        <v>-0.19344</v>
      </c>
      <c r="H169" s="36">
        <v>37</v>
      </c>
      <c r="I169" s="38">
        <f t="shared" si="11"/>
        <v>69.183999999999997</v>
      </c>
      <c r="K169" s="6">
        <f t="shared" si="12"/>
        <v>2021.213888888889</v>
      </c>
      <c r="L169" s="38">
        <f t="shared" si="10"/>
        <v>69.377439999999993</v>
      </c>
      <c r="M169" s="38">
        <f t="shared" si="13"/>
        <v>69.446588814258575</v>
      </c>
      <c r="N169" s="45">
        <f t="shared" si="14"/>
        <v>-6.9148814258582547E-2</v>
      </c>
    </row>
    <row r="170" spans="1:14">
      <c r="A170">
        <v>2021</v>
      </c>
      <c r="B170">
        <v>3</v>
      </c>
      <c r="C170">
        <v>19</v>
      </c>
      <c r="D170">
        <v>59292</v>
      </c>
      <c r="E170">
        <v>4.19E-2</v>
      </c>
      <c r="F170">
        <v>0.3987</v>
      </c>
      <c r="G170">
        <v>-0.19392999999999999</v>
      </c>
      <c r="H170" s="36">
        <v>37</v>
      </c>
      <c r="I170" s="38">
        <f t="shared" si="11"/>
        <v>69.183999999999997</v>
      </c>
      <c r="K170" s="6">
        <f t="shared" si="12"/>
        <v>2021.2166666666667</v>
      </c>
      <c r="L170" s="38">
        <f t="shared" si="10"/>
        <v>69.377929999999992</v>
      </c>
      <c r="M170" s="38">
        <f t="shared" si="13"/>
        <v>69.446893036365509</v>
      </c>
      <c r="N170" s="45">
        <f t="shared" si="14"/>
        <v>-6.8963036365516928E-2</v>
      </c>
    </row>
    <row r="171" spans="1:14">
      <c r="A171">
        <v>2021</v>
      </c>
      <c r="B171">
        <v>3</v>
      </c>
      <c r="C171">
        <v>20</v>
      </c>
      <c r="D171">
        <v>59293</v>
      </c>
      <c r="E171">
        <v>4.2500000000000003E-2</v>
      </c>
      <c r="F171">
        <v>0.40010000000000001</v>
      </c>
      <c r="G171">
        <v>-0.19428000000000001</v>
      </c>
      <c r="H171" s="36">
        <v>37</v>
      </c>
      <c r="I171" s="38">
        <f t="shared" si="11"/>
        <v>69.183999999999997</v>
      </c>
      <c r="K171" s="6">
        <f t="shared" si="12"/>
        <v>2021.2194444444444</v>
      </c>
      <c r="L171" s="38">
        <f t="shared" si="10"/>
        <v>69.378280000000004</v>
      </c>
      <c r="M171" s="38">
        <f t="shared" si="13"/>
        <v>69.447193324565887</v>
      </c>
      <c r="N171" s="45">
        <f t="shared" si="14"/>
        <v>-6.8913324565883727E-2</v>
      </c>
    </row>
    <row r="172" spans="1:14">
      <c r="A172">
        <v>2021</v>
      </c>
      <c r="B172">
        <v>3</v>
      </c>
      <c r="C172">
        <v>21</v>
      </c>
      <c r="D172">
        <v>59294</v>
      </c>
      <c r="E172">
        <v>4.3099999999999999E-2</v>
      </c>
      <c r="F172">
        <v>0.40150000000000002</v>
      </c>
      <c r="G172">
        <v>-0.19450999999999999</v>
      </c>
      <c r="H172" s="36">
        <v>37</v>
      </c>
      <c r="I172" s="38">
        <f t="shared" si="11"/>
        <v>69.183999999999997</v>
      </c>
      <c r="K172" s="6">
        <f t="shared" si="12"/>
        <v>2021.2222222222222</v>
      </c>
      <c r="L172" s="38">
        <f t="shared" si="10"/>
        <v>69.378509999999991</v>
      </c>
      <c r="M172" s="38">
        <f t="shared" si="13"/>
        <v>69.447489440441132</v>
      </c>
      <c r="N172" s="45">
        <f t="shared" si="14"/>
        <v>-6.8979440441140127E-2</v>
      </c>
    </row>
    <row r="173" spans="1:14">
      <c r="A173">
        <v>2021</v>
      </c>
      <c r="B173">
        <v>3</v>
      </c>
      <c r="C173">
        <v>22</v>
      </c>
      <c r="D173">
        <v>59295</v>
      </c>
      <c r="E173">
        <v>4.3799999999999999E-2</v>
      </c>
      <c r="F173">
        <v>0.40289999999999998</v>
      </c>
      <c r="G173">
        <v>-0.19467000000000001</v>
      </c>
      <c r="H173" s="36">
        <v>37</v>
      </c>
      <c r="I173" s="38">
        <f t="shared" si="11"/>
        <v>69.183999999999997</v>
      </c>
      <c r="K173" s="6">
        <f t="shared" si="12"/>
        <v>2021.2249999999999</v>
      </c>
      <c r="L173" s="38">
        <f t="shared" si="10"/>
        <v>69.37867</v>
      </c>
      <c r="M173" s="38">
        <f t="shared" si="13"/>
        <v>69.4477818608284</v>
      </c>
      <c r="N173" s="45">
        <f t="shared" si="14"/>
        <v>-6.911186082840004E-2</v>
      </c>
    </row>
    <row r="174" spans="1:14">
      <c r="A174">
        <v>2021</v>
      </c>
      <c r="B174">
        <v>3</v>
      </c>
      <c r="C174">
        <v>23</v>
      </c>
      <c r="D174">
        <v>59296</v>
      </c>
      <c r="E174">
        <v>4.4499999999999998E-2</v>
      </c>
      <c r="F174">
        <v>0.40429999999999999</v>
      </c>
      <c r="G174">
        <v>-0.19481999999999999</v>
      </c>
      <c r="H174" s="36">
        <v>37</v>
      </c>
      <c r="I174" s="38">
        <f t="shared" si="11"/>
        <v>69.183999999999997</v>
      </c>
      <c r="K174" s="6">
        <f t="shared" si="12"/>
        <v>2021.2277777777779</v>
      </c>
      <c r="L174" s="38">
        <f t="shared" si="10"/>
        <v>69.37881999999999</v>
      </c>
      <c r="M174" s="38">
        <f t="shared" si="13"/>
        <v>69.448070228099823</v>
      </c>
      <c r="N174" s="45">
        <f t="shared" si="14"/>
        <v>-6.9250228099832611E-2</v>
      </c>
    </row>
    <row r="175" spans="1:14">
      <c r="A175">
        <v>2021</v>
      </c>
      <c r="B175">
        <v>3</v>
      </c>
      <c r="C175">
        <v>24</v>
      </c>
      <c r="D175">
        <v>59297</v>
      </c>
      <c r="E175">
        <v>4.5199999999999997E-2</v>
      </c>
      <c r="F175">
        <v>0.40560000000000002</v>
      </c>
      <c r="G175">
        <v>-0.19503999999999999</v>
      </c>
      <c r="H175" s="36">
        <v>37</v>
      </c>
      <c r="I175" s="38">
        <f t="shared" si="11"/>
        <v>69.183999999999997</v>
      </c>
      <c r="K175" s="6">
        <f t="shared" si="12"/>
        <v>2021.2305555555556</v>
      </c>
      <c r="L175" s="38">
        <f t="shared" si="10"/>
        <v>69.379040000000003</v>
      </c>
      <c r="M175" s="38">
        <f t="shared" si="13"/>
        <v>69.448354780673981</v>
      </c>
      <c r="N175" s="45">
        <f t="shared" si="14"/>
        <v>-6.9314780673977339E-2</v>
      </c>
    </row>
    <row r="176" spans="1:14">
      <c r="A176">
        <v>2021</v>
      </c>
      <c r="B176">
        <v>3</v>
      </c>
      <c r="C176">
        <v>25</v>
      </c>
      <c r="D176">
        <v>59298</v>
      </c>
      <c r="E176">
        <v>4.5900000000000003E-2</v>
      </c>
      <c r="F176">
        <v>0.40699999999999997</v>
      </c>
      <c r="G176">
        <v>-0.19541</v>
      </c>
      <c r="H176" s="36">
        <v>37</v>
      </c>
      <c r="I176" s="38">
        <f t="shared" si="11"/>
        <v>69.183999999999997</v>
      </c>
      <c r="K176" s="6">
        <f t="shared" si="12"/>
        <v>2021.2333333333333</v>
      </c>
      <c r="L176" s="38">
        <f t="shared" si="10"/>
        <v>69.379409999999993</v>
      </c>
      <c r="M176" s="38">
        <f t="shared" si="13"/>
        <v>69.448635280132294</v>
      </c>
      <c r="N176" s="45">
        <f t="shared" si="14"/>
        <v>-6.9225280132300782E-2</v>
      </c>
    </row>
    <row r="177" spans="1:14">
      <c r="A177">
        <v>2021</v>
      </c>
      <c r="B177">
        <v>3</v>
      </c>
      <c r="C177">
        <v>26</v>
      </c>
      <c r="D177">
        <v>59299</v>
      </c>
      <c r="E177">
        <v>4.6699999999999998E-2</v>
      </c>
      <c r="F177">
        <v>0.4083</v>
      </c>
      <c r="G177">
        <v>-0.19600999999999999</v>
      </c>
      <c r="H177" s="36">
        <v>37</v>
      </c>
      <c r="I177" s="38">
        <f t="shared" si="11"/>
        <v>69.183999999999997</v>
      </c>
      <c r="K177" s="6">
        <f t="shared" si="12"/>
        <v>2021.2361111111111</v>
      </c>
      <c r="L177" s="38">
        <f t="shared" si="10"/>
        <v>69.380009999999999</v>
      </c>
      <c r="M177" s="38">
        <f t="shared" si="13"/>
        <v>69.448911249637604</v>
      </c>
      <c r="N177" s="45">
        <f t="shared" si="14"/>
        <v>-6.8901249637605133E-2</v>
      </c>
    </row>
    <row r="178" spans="1:14">
      <c r="A178">
        <v>2021</v>
      </c>
      <c r="B178">
        <v>3</v>
      </c>
      <c r="C178">
        <v>27</v>
      </c>
      <c r="D178">
        <v>59300</v>
      </c>
      <c r="E178">
        <v>4.7500000000000001E-2</v>
      </c>
      <c r="F178">
        <v>0.40960000000000002</v>
      </c>
      <c r="G178">
        <v>-0.19689000000000001</v>
      </c>
      <c r="H178" s="36">
        <v>37</v>
      </c>
      <c r="I178" s="38">
        <f t="shared" si="11"/>
        <v>69.183999999999997</v>
      </c>
      <c r="K178" s="6">
        <f t="shared" si="12"/>
        <v>2021.2388888888888</v>
      </c>
      <c r="L178" s="38">
        <f t="shared" si="10"/>
        <v>69.380889999999994</v>
      </c>
      <c r="M178" s="38">
        <f t="shared" si="13"/>
        <v>69.449183523654938</v>
      </c>
      <c r="N178" s="45">
        <f t="shared" si="14"/>
        <v>-6.8293523654944011E-2</v>
      </c>
    </row>
    <row r="179" spans="1:14">
      <c r="A179">
        <v>2021</v>
      </c>
      <c r="B179">
        <v>3</v>
      </c>
      <c r="C179">
        <v>28</v>
      </c>
      <c r="D179">
        <v>59301</v>
      </c>
      <c r="E179">
        <v>4.8399999999999999E-2</v>
      </c>
      <c r="F179">
        <v>0.41099999999999998</v>
      </c>
      <c r="G179">
        <v>-0.19802</v>
      </c>
      <c r="H179" s="36">
        <v>37</v>
      </c>
      <c r="I179" s="38">
        <f t="shared" si="11"/>
        <v>69.183999999999997</v>
      </c>
      <c r="K179" s="6">
        <f t="shared" si="12"/>
        <v>2021.2416666666666</v>
      </c>
      <c r="L179" s="38">
        <f t="shared" si="10"/>
        <v>69.382019999999997</v>
      </c>
      <c r="M179" s="38">
        <f t="shared" si="13"/>
        <v>69.449451506137848</v>
      </c>
      <c r="N179" s="45">
        <f t="shared" si="14"/>
        <v>-6.7431506137850761E-2</v>
      </c>
    </row>
    <row r="180" spans="1:14">
      <c r="A180">
        <v>2021</v>
      </c>
      <c r="B180">
        <v>3</v>
      </c>
      <c r="C180">
        <v>29</v>
      </c>
      <c r="D180">
        <v>59302</v>
      </c>
      <c r="E180">
        <v>4.9200000000000001E-2</v>
      </c>
      <c r="F180">
        <v>0.4123</v>
      </c>
      <c r="G180">
        <v>-0.19933000000000001</v>
      </c>
      <c r="H180" s="36">
        <v>37</v>
      </c>
      <c r="I180" s="38">
        <f t="shared" si="11"/>
        <v>69.183999999999997</v>
      </c>
      <c r="K180" s="6">
        <f t="shared" si="12"/>
        <v>2021.2444444444445</v>
      </c>
      <c r="L180" s="38">
        <f t="shared" si="10"/>
        <v>69.383330000000001</v>
      </c>
      <c r="M180" s="38">
        <f t="shared" si="13"/>
        <v>69.449715554714203</v>
      </c>
      <c r="N180" s="45">
        <f t="shared" si="14"/>
        <v>-6.6385554714202044E-2</v>
      </c>
    </row>
    <row r="181" spans="1:14">
      <c r="A181">
        <v>2021</v>
      </c>
      <c r="B181">
        <v>3</v>
      </c>
      <c r="C181">
        <v>30</v>
      </c>
      <c r="D181">
        <v>59303</v>
      </c>
      <c r="E181">
        <v>5.0099999999999999E-2</v>
      </c>
      <c r="F181">
        <v>0.41360000000000002</v>
      </c>
      <c r="G181">
        <v>-0.20066000000000001</v>
      </c>
      <c r="H181" s="36">
        <v>37</v>
      </c>
      <c r="I181" s="38">
        <f t="shared" si="11"/>
        <v>69.183999999999997</v>
      </c>
      <c r="K181" s="6">
        <f t="shared" si="12"/>
        <v>2021.2472222222223</v>
      </c>
      <c r="L181" s="38">
        <f t="shared" si="10"/>
        <v>69.384659999999997</v>
      </c>
      <c r="M181" s="38">
        <f t="shared" si="13"/>
        <v>69.449975073337555</v>
      </c>
      <c r="N181" s="45">
        <f t="shared" si="14"/>
        <v>-6.531507333755826E-2</v>
      </c>
    </row>
    <row r="182" spans="1:14">
      <c r="A182">
        <v>2021</v>
      </c>
      <c r="B182">
        <v>3</v>
      </c>
      <c r="C182">
        <v>31</v>
      </c>
      <c r="D182">
        <v>59304</v>
      </c>
      <c r="E182">
        <v>5.0999999999999997E-2</v>
      </c>
      <c r="F182">
        <v>0.41489999999999999</v>
      </c>
      <c r="G182">
        <v>-0.20186000000000001</v>
      </c>
      <c r="H182" s="36">
        <v>37</v>
      </c>
      <c r="I182" s="38">
        <f t="shared" si="11"/>
        <v>69.183999999999997</v>
      </c>
      <c r="K182" s="6">
        <f t="shared" si="12"/>
        <v>2021.25</v>
      </c>
      <c r="L182" s="38">
        <f t="shared" si="10"/>
        <v>69.385859999999994</v>
      </c>
      <c r="M182" s="38">
        <f t="shared" si="13"/>
        <v>69.450230896472931</v>
      </c>
      <c r="N182" s="45">
        <f t="shared" si="14"/>
        <v>-6.4370896472937034E-2</v>
      </c>
    </row>
    <row r="183" spans="1:14">
      <c r="A183">
        <v>2021</v>
      </c>
      <c r="B183">
        <v>4</v>
      </c>
      <c r="C183">
        <v>1</v>
      </c>
      <c r="D183">
        <v>59305</v>
      </c>
      <c r="E183">
        <v>5.1900000000000002E-2</v>
      </c>
      <c r="F183">
        <v>0.41610000000000003</v>
      </c>
      <c r="G183">
        <v>-0.20282</v>
      </c>
      <c r="H183" s="36">
        <v>37</v>
      </c>
      <c r="I183" s="38">
        <f t="shared" si="11"/>
        <v>69.183999999999997</v>
      </c>
      <c r="K183" s="6">
        <f t="shared" si="12"/>
        <v>2021.25</v>
      </c>
      <c r="L183" s="38">
        <f t="shared" si="10"/>
        <v>69.38682</v>
      </c>
      <c r="M183" s="38">
        <f t="shared" si="13"/>
        <v>69.450482070446014</v>
      </c>
      <c r="N183" s="45">
        <f t="shared" si="14"/>
        <v>-6.3662070446014241E-2</v>
      </c>
    </row>
    <row r="184" spans="1:14">
      <c r="A184">
        <v>2021</v>
      </c>
      <c r="B184">
        <v>4</v>
      </c>
      <c r="C184">
        <v>2</v>
      </c>
      <c r="D184">
        <v>59306</v>
      </c>
      <c r="E184">
        <v>5.2900000000000003E-2</v>
      </c>
      <c r="F184">
        <v>0.41739999999999999</v>
      </c>
      <c r="G184">
        <v>-0.20349999999999999</v>
      </c>
      <c r="H184" s="36">
        <v>37</v>
      </c>
      <c r="I184" s="38">
        <f t="shared" si="11"/>
        <v>69.183999999999997</v>
      </c>
      <c r="K184" s="6">
        <f t="shared" si="12"/>
        <v>2021.2527777777777</v>
      </c>
      <c r="L184" s="38">
        <f t="shared" si="10"/>
        <v>69.387500000000003</v>
      </c>
      <c r="M184" s="38">
        <f t="shared" si="13"/>
        <v>69.450729191303253</v>
      </c>
      <c r="N184" s="45">
        <f t="shared" si="14"/>
        <v>-6.3229191303250332E-2</v>
      </c>
    </row>
    <row r="185" spans="1:14">
      <c r="A185">
        <v>2021</v>
      </c>
      <c r="B185">
        <v>4</v>
      </c>
      <c r="C185">
        <v>3</v>
      </c>
      <c r="D185">
        <v>59307</v>
      </c>
      <c r="E185">
        <v>5.3900000000000003E-2</v>
      </c>
      <c r="F185">
        <v>0.41860000000000003</v>
      </c>
      <c r="G185">
        <v>-0.20393</v>
      </c>
      <c r="H185" s="36">
        <v>37</v>
      </c>
      <c r="I185" s="38">
        <f t="shared" si="11"/>
        <v>69.183999999999997</v>
      </c>
      <c r="K185" s="6">
        <f t="shared" si="12"/>
        <v>2021.2555555555555</v>
      </c>
      <c r="L185" s="38">
        <f t="shared" si="10"/>
        <v>69.387929999999997</v>
      </c>
      <c r="M185" s="38">
        <f t="shared" si="13"/>
        <v>69.450972259044647</v>
      </c>
      <c r="N185" s="45">
        <f t="shared" si="14"/>
        <v>-6.3042259044649995E-2</v>
      </c>
    </row>
    <row r="186" spans="1:14">
      <c r="A186">
        <v>2021</v>
      </c>
      <c r="B186">
        <v>4</v>
      </c>
      <c r="C186">
        <v>4</v>
      </c>
      <c r="D186">
        <v>59308</v>
      </c>
      <c r="E186">
        <v>5.4899999999999997E-2</v>
      </c>
      <c r="F186">
        <v>0.41980000000000001</v>
      </c>
      <c r="G186">
        <v>-0.20419000000000001</v>
      </c>
      <c r="H186" s="36">
        <v>37</v>
      </c>
      <c r="I186" s="38">
        <f t="shared" si="11"/>
        <v>69.183999999999997</v>
      </c>
      <c r="K186" s="6">
        <f t="shared" si="12"/>
        <v>2021.2583333333334</v>
      </c>
      <c r="L186" s="38">
        <f t="shared" si="10"/>
        <v>69.388189999999994</v>
      </c>
      <c r="M186" s="38">
        <f t="shared" si="13"/>
        <v>69.451211035251617</v>
      </c>
      <c r="N186" s="45">
        <f t="shared" si="14"/>
        <v>-6.3021035251622948E-2</v>
      </c>
    </row>
    <row r="187" spans="1:14">
      <c r="A187">
        <v>2021</v>
      </c>
      <c r="B187">
        <v>4</v>
      </c>
      <c r="C187">
        <v>5</v>
      </c>
      <c r="D187">
        <v>59309</v>
      </c>
      <c r="E187">
        <v>5.5899999999999998E-2</v>
      </c>
      <c r="F187">
        <v>0.42109999999999997</v>
      </c>
      <c r="G187">
        <v>-0.2044</v>
      </c>
      <c r="H187" s="36">
        <v>37</v>
      </c>
      <c r="I187" s="38">
        <f t="shared" si="11"/>
        <v>69.183999999999997</v>
      </c>
      <c r="K187" s="6">
        <f t="shared" si="12"/>
        <v>2021.2611111111112</v>
      </c>
      <c r="L187" s="38">
        <f t="shared" si="10"/>
        <v>69.388400000000004</v>
      </c>
      <c r="M187" s="38">
        <f t="shared" si="13"/>
        <v>69.451445639133453</v>
      </c>
      <c r="N187" s="45">
        <f t="shared" si="14"/>
        <v>-6.3045639133449072E-2</v>
      </c>
    </row>
    <row r="188" spans="1:14">
      <c r="A188">
        <v>2021</v>
      </c>
      <c r="B188">
        <v>4</v>
      </c>
      <c r="C188">
        <v>6</v>
      </c>
      <c r="D188">
        <v>59310</v>
      </c>
      <c r="E188">
        <v>5.7000000000000002E-2</v>
      </c>
      <c r="F188">
        <v>0.42230000000000001</v>
      </c>
      <c r="G188">
        <v>-0.20465</v>
      </c>
      <c r="H188" s="36">
        <v>37</v>
      </c>
      <c r="I188" s="38">
        <f t="shared" si="11"/>
        <v>69.183999999999997</v>
      </c>
      <c r="K188" s="6">
        <f t="shared" si="12"/>
        <v>2021.2638888888889</v>
      </c>
      <c r="L188" s="38">
        <f t="shared" si="10"/>
        <v>69.388649999999998</v>
      </c>
      <c r="M188" s="38">
        <f t="shared" si="13"/>
        <v>69.451675713062286</v>
      </c>
      <c r="N188" s="45">
        <f t="shared" si="14"/>
        <v>-6.3025713062287991E-2</v>
      </c>
    </row>
    <row r="189" spans="1:14">
      <c r="A189">
        <v>2021</v>
      </c>
      <c r="B189">
        <v>4</v>
      </c>
      <c r="C189">
        <v>7</v>
      </c>
      <c r="D189">
        <v>59311</v>
      </c>
      <c r="E189">
        <v>5.8099999999999999E-2</v>
      </c>
      <c r="F189">
        <v>0.4234</v>
      </c>
      <c r="G189">
        <v>-0.20502000000000001</v>
      </c>
      <c r="H189" s="36">
        <v>37</v>
      </c>
      <c r="I189" s="38">
        <f t="shared" si="11"/>
        <v>69.183999999999997</v>
      </c>
      <c r="K189" s="6">
        <f t="shared" si="12"/>
        <v>2021.2666666666667</v>
      </c>
      <c r="L189" s="38">
        <f t="shared" si="10"/>
        <v>69.389020000000002</v>
      </c>
      <c r="M189" s="38">
        <f t="shared" si="13"/>
        <v>69.451901733875275</v>
      </c>
      <c r="N189" s="45">
        <f t="shared" si="14"/>
        <v>-6.2881733875272516E-2</v>
      </c>
    </row>
    <row r="190" spans="1:14">
      <c r="A190">
        <v>2021</v>
      </c>
      <c r="B190">
        <v>4</v>
      </c>
      <c r="C190">
        <v>8</v>
      </c>
      <c r="D190">
        <v>59312</v>
      </c>
      <c r="E190">
        <v>5.9200000000000003E-2</v>
      </c>
      <c r="F190">
        <v>0.42459999999999998</v>
      </c>
      <c r="G190">
        <v>-0.20552999999999999</v>
      </c>
      <c r="H190" s="36">
        <v>37</v>
      </c>
      <c r="I190" s="38">
        <f t="shared" si="11"/>
        <v>69.183999999999997</v>
      </c>
      <c r="K190" s="6">
        <f t="shared" si="12"/>
        <v>2021.2694444444444</v>
      </c>
      <c r="L190" s="38">
        <f t="shared" si="10"/>
        <v>69.389529999999993</v>
      </c>
      <c r="M190" s="38">
        <f t="shared" si="13"/>
        <v>69.452122986316681</v>
      </c>
      <c r="N190" s="45">
        <f t="shared" si="14"/>
        <v>-6.2592986316687416E-2</v>
      </c>
    </row>
    <row r="191" spans="1:14">
      <c r="A191">
        <v>2021</v>
      </c>
      <c r="B191">
        <v>4</v>
      </c>
      <c r="C191">
        <v>9</v>
      </c>
      <c r="D191">
        <v>59313</v>
      </c>
      <c r="E191">
        <v>6.0299999999999999E-2</v>
      </c>
      <c r="F191">
        <v>0.42580000000000001</v>
      </c>
      <c r="G191">
        <v>-0.20621</v>
      </c>
      <c r="H191" s="36">
        <v>37</v>
      </c>
      <c r="I191" s="38">
        <f t="shared" si="11"/>
        <v>69.183999999999997</v>
      </c>
      <c r="K191" s="6">
        <f t="shared" si="12"/>
        <v>2021.2722222222221</v>
      </c>
      <c r="L191" s="38">
        <f t="shared" si="10"/>
        <v>69.390209999999996</v>
      </c>
      <c r="M191" s="38">
        <f t="shared" si="13"/>
        <v>69.452340424060822</v>
      </c>
      <c r="N191" s="45">
        <f t="shared" si="14"/>
        <v>-6.2130424060825362E-2</v>
      </c>
    </row>
    <row r="192" spans="1:14">
      <c r="A192">
        <v>2021</v>
      </c>
      <c r="B192">
        <v>4</v>
      </c>
      <c r="C192">
        <v>10</v>
      </c>
      <c r="D192">
        <v>59314</v>
      </c>
      <c r="E192">
        <v>6.1499999999999999E-2</v>
      </c>
      <c r="F192">
        <v>0.4269</v>
      </c>
      <c r="G192">
        <v>-0.20699999999999999</v>
      </c>
      <c r="H192" s="36">
        <v>37</v>
      </c>
      <c r="I192" s="38">
        <f t="shared" si="11"/>
        <v>69.183999999999997</v>
      </c>
      <c r="K192" s="6">
        <f t="shared" si="12"/>
        <v>2021.2750000000001</v>
      </c>
      <c r="L192" s="38">
        <f t="shared" si="10"/>
        <v>69.390999999999991</v>
      </c>
      <c r="M192" s="38">
        <f t="shared" si="13"/>
        <v>69.452553570270538</v>
      </c>
      <c r="N192" s="45">
        <f t="shared" si="14"/>
        <v>-6.1553570270547198E-2</v>
      </c>
    </row>
    <row r="193" spans="1:14">
      <c r="A193">
        <v>2021</v>
      </c>
      <c r="B193">
        <v>4</v>
      </c>
      <c r="C193">
        <v>11</v>
      </c>
      <c r="D193">
        <v>59315</v>
      </c>
      <c r="E193">
        <v>6.2600000000000003E-2</v>
      </c>
      <c r="F193">
        <v>0.42799999999999999</v>
      </c>
      <c r="G193">
        <v>-0.20787</v>
      </c>
      <c r="H193" s="36">
        <v>37</v>
      </c>
      <c r="I193" s="38">
        <f t="shared" si="11"/>
        <v>69.183999999999997</v>
      </c>
      <c r="K193" s="6">
        <f t="shared" si="12"/>
        <v>2021.2777777777778</v>
      </c>
      <c r="L193" s="38">
        <f t="shared" si="10"/>
        <v>69.391869999999997</v>
      </c>
      <c r="M193" s="38">
        <f t="shared" si="13"/>
        <v>69.452761948108673</v>
      </c>
      <c r="N193" s="45">
        <f t="shared" si="14"/>
        <v>-6.089194810867582E-2</v>
      </c>
    </row>
    <row r="194" spans="1:14">
      <c r="A194">
        <v>2021</v>
      </c>
      <c r="B194">
        <v>4</v>
      </c>
      <c r="C194">
        <v>12</v>
      </c>
      <c r="D194">
        <v>59316</v>
      </c>
      <c r="E194">
        <v>6.3799999999999996E-2</v>
      </c>
      <c r="F194">
        <v>0.42909999999999998</v>
      </c>
      <c r="G194">
        <v>-0.20873</v>
      </c>
      <c r="H194" s="36">
        <v>37</v>
      </c>
      <c r="I194" s="38">
        <f t="shared" si="11"/>
        <v>69.183999999999997</v>
      </c>
      <c r="K194" s="6">
        <f t="shared" si="12"/>
        <v>2021.2805555555556</v>
      </c>
      <c r="L194" s="38">
        <f t="shared" ref="L194:L257" si="15">I194-G194</f>
        <v>69.39273</v>
      </c>
      <c r="M194" s="38">
        <f t="shared" si="13"/>
        <v>69.452966272830963</v>
      </c>
      <c r="N194" s="45">
        <f t="shared" si="14"/>
        <v>-6.0236272830962889E-2</v>
      </c>
    </row>
    <row r="195" spans="1:14">
      <c r="A195">
        <v>2021</v>
      </c>
      <c r="B195">
        <v>4</v>
      </c>
      <c r="C195">
        <v>13</v>
      </c>
      <c r="D195">
        <v>59317</v>
      </c>
      <c r="E195">
        <v>6.5100000000000005E-2</v>
      </c>
      <c r="F195">
        <v>0.43020000000000003</v>
      </c>
      <c r="G195">
        <v>-0.20952000000000001</v>
      </c>
      <c r="H195" s="36">
        <v>37</v>
      </c>
      <c r="I195" s="38">
        <f t="shared" ref="I195:I258" si="16">H195+32.184</f>
        <v>69.183999999999997</v>
      </c>
      <c r="K195" s="6">
        <f t="shared" ref="K195:K258" si="17">A195+((B195-1) + (C195-1)/30)/12</f>
        <v>2021.2833333333333</v>
      </c>
      <c r="L195" s="38">
        <f t="shared" si="15"/>
        <v>69.393519999999995</v>
      </c>
      <c r="M195" s="38">
        <f t="shared" ref="M195:M258" si="18" xml:space="preserve"> $R$44*POWER(D195,4) + $R$45*POWER(D195,3) + $R$46*POWER(D195,2) + $R$47*D195 +$R$48</f>
        <v>69.453165948390961</v>
      </c>
      <c r="N195" s="45">
        <f t="shared" ref="N195:N258" si="19">L195-M195</f>
        <v>-5.9645948390965486E-2</v>
      </c>
    </row>
    <row r="196" spans="1:14">
      <c r="A196">
        <v>2021</v>
      </c>
      <c r="B196">
        <v>4</v>
      </c>
      <c r="C196">
        <v>14</v>
      </c>
      <c r="D196">
        <v>59318</v>
      </c>
      <c r="E196">
        <v>6.6299999999999998E-2</v>
      </c>
      <c r="F196">
        <v>0.43130000000000002</v>
      </c>
      <c r="G196">
        <v>-0.21017</v>
      </c>
      <c r="H196" s="36">
        <v>37</v>
      </c>
      <c r="I196" s="38">
        <f t="shared" si="16"/>
        <v>69.183999999999997</v>
      </c>
      <c r="K196" s="6">
        <f t="shared" si="17"/>
        <v>2021.286111111111</v>
      </c>
      <c r="L196" s="38">
        <f t="shared" si="15"/>
        <v>69.394170000000003</v>
      </c>
      <c r="M196" s="38">
        <f t="shared" si="18"/>
        <v>69.453361570835114</v>
      </c>
      <c r="N196" s="45">
        <f t="shared" si="19"/>
        <v>-5.9191570835110952E-2</v>
      </c>
    </row>
    <row r="197" spans="1:14">
      <c r="A197">
        <v>2021</v>
      </c>
      <c r="B197">
        <v>4</v>
      </c>
      <c r="C197">
        <v>15</v>
      </c>
      <c r="D197">
        <v>59319</v>
      </c>
      <c r="E197">
        <v>6.7599999999999993E-2</v>
      </c>
      <c r="F197">
        <v>0.43230000000000002</v>
      </c>
      <c r="G197">
        <v>-0.21065999999999999</v>
      </c>
      <c r="H197" s="36">
        <v>37</v>
      </c>
      <c r="I197" s="38">
        <f t="shared" si="16"/>
        <v>69.183999999999997</v>
      </c>
      <c r="K197" s="6">
        <f t="shared" si="17"/>
        <v>2021.2888888888888</v>
      </c>
      <c r="L197" s="38">
        <f t="shared" si="15"/>
        <v>69.394660000000002</v>
      </c>
      <c r="M197" s="38">
        <f t="shared" si="18"/>
        <v>69.453552305698395</v>
      </c>
      <c r="N197" s="45">
        <f t="shared" si="19"/>
        <v>-5.8892305698392988E-2</v>
      </c>
    </row>
    <row r="198" spans="1:14">
      <c r="A198">
        <v>2021</v>
      </c>
      <c r="B198">
        <v>4</v>
      </c>
      <c r="C198">
        <v>16</v>
      </c>
      <c r="D198">
        <v>59320</v>
      </c>
      <c r="E198">
        <v>6.8900000000000003E-2</v>
      </c>
      <c r="F198">
        <v>0.43330000000000002</v>
      </c>
      <c r="G198">
        <v>-0.21096999999999999</v>
      </c>
      <c r="H198" s="36">
        <v>37</v>
      </c>
      <c r="I198" s="38">
        <f t="shared" si="16"/>
        <v>69.183999999999997</v>
      </c>
      <c r="K198" s="6">
        <f t="shared" si="17"/>
        <v>2021.2916666666667</v>
      </c>
      <c r="L198" s="38">
        <f t="shared" si="15"/>
        <v>69.394970000000001</v>
      </c>
      <c r="M198" s="38">
        <f t="shared" si="18"/>
        <v>69.453738987445831</v>
      </c>
      <c r="N198" s="45">
        <f t="shared" si="19"/>
        <v>-5.8768987445830589E-2</v>
      </c>
    </row>
    <row r="199" spans="1:14">
      <c r="A199">
        <v>2021</v>
      </c>
      <c r="B199">
        <v>4</v>
      </c>
      <c r="C199">
        <v>17</v>
      </c>
      <c r="D199">
        <v>59321</v>
      </c>
      <c r="E199">
        <v>7.0199999999999999E-2</v>
      </c>
      <c r="F199">
        <v>0.43430000000000002</v>
      </c>
      <c r="G199">
        <v>-0.21112</v>
      </c>
      <c r="H199" s="36">
        <v>37</v>
      </c>
      <c r="I199" s="38">
        <f t="shared" si="16"/>
        <v>69.183999999999997</v>
      </c>
      <c r="K199" s="6">
        <f t="shared" si="17"/>
        <v>2021.2944444444445</v>
      </c>
      <c r="L199" s="38">
        <f t="shared" si="15"/>
        <v>69.395119999999991</v>
      </c>
      <c r="M199" s="38">
        <f t="shared" si="18"/>
        <v>69.453921377658844</v>
      </c>
      <c r="N199" s="45">
        <f t="shared" si="19"/>
        <v>-5.8801377658852516E-2</v>
      </c>
    </row>
    <row r="200" spans="1:14">
      <c r="A200">
        <v>2021</v>
      </c>
      <c r="B200">
        <v>4</v>
      </c>
      <c r="C200">
        <v>18</v>
      </c>
      <c r="D200">
        <v>59322</v>
      </c>
      <c r="E200">
        <v>7.1499999999999994E-2</v>
      </c>
      <c r="F200">
        <v>0.43530000000000002</v>
      </c>
      <c r="G200">
        <v>-0.21117</v>
      </c>
      <c r="H200" s="36">
        <v>37</v>
      </c>
      <c r="I200" s="38">
        <f t="shared" si="16"/>
        <v>69.183999999999997</v>
      </c>
      <c r="K200" s="6">
        <f t="shared" si="17"/>
        <v>2021.2972222222222</v>
      </c>
      <c r="L200" s="38">
        <f t="shared" si="15"/>
        <v>69.395169999999993</v>
      </c>
      <c r="M200" s="38">
        <f t="shared" si="18"/>
        <v>69.454098999500275</v>
      </c>
      <c r="N200" s="45">
        <f t="shared" si="19"/>
        <v>-5.892899950028152E-2</v>
      </c>
    </row>
    <row r="201" spans="1:14">
      <c r="A201">
        <v>2021</v>
      </c>
      <c r="B201">
        <v>4</v>
      </c>
      <c r="C201">
        <v>19</v>
      </c>
      <c r="D201">
        <v>59323</v>
      </c>
      <c r="E201">
        <v>7.2800000000000004E-2</v>
      </c>
      <c r="F201">
        <v>0.43630000000000002</v>
      </c>
      <c r="G201">
        <v>-0.21118999999999999</v>
      </c>
      <c r="H201" s="36">
        <v>37</v>
      </c>
      <c r="I201" s="38">
        <f t="shared" si="16"/>
        <v>69.183999999999997</v>
      </c>
      <c r="K201" s="6">
        <f t="shared" si="17"/>
        <v>2021.3</v>
      </c>
      <c r="L201" s="38">
        <f t="shared" si="15"/>
        <v>69.395189999999999</v>
      </c>
      <c r="M201" s="38">
        <f t="shared" si="18"/>
        <v>69.454272568225861</v>
      </c>
      <c r="N201" s="45">
        <f t="shared" si="19"/>
        <v>-5.908256822586111E-2</v>
      </c>
    </row>
    <row r="202" spans="1:14">
      <c r="A202">
        <v>2021</v>
      </c>
      <c r="B202">
        <v>4</v>
      </c>
      <c r="C202">
        <v>20</v>
      </c>
      <c r="D202">
        <v>59324</v>
      </c>
      <c r="E202">
        <v>7.4200000000000002E-2</v>
      </c>
      <c r="F202">
        <v>0.43730000000000002</v>
      </c>
      <c r="G202">
        <v>-0.21123</v>
      </c>
      <c r="H202" s="36">
        <v>37</v>
      </c>
      <c r="I202" s="38">
        <f t="shared" si="16"/>
        <v>69.183999999999997</v>
      </c>
      <c r="K202" s="6">
        <f t="shared" si="17"/>
        <v>2021.3027777777777</v>
      </c>
      <c r="L202" s="38">
        <f t="shared" si="15"/>
        <v>69.395229999999998</v>
      </c>
      <c r="M202" s="38">
        <f t="shared" si="18"/>
        <v>69.454441249370575</v>
      </c>
      <c r="N202" s="45">
        <f t="shared" si="19"/>
        <v>-5.9211249370576979E-2</v>
      </c>
    </row>
    <row r="203" spans="1:14">
      <c r="A203">
        <v>2021</v>
      </c>
      <c r="B203">
        <v>4</v>
      </c>
      <c r="C203">
        <v>21</v>
      </c>
      <c r="D203">
        <v>59325</v>
      </c>
      <c r="E203">
        <v>7.5600000000000001E-2</v>
      </c>
      <c r="F203">
        <v>0.43819999999999998</v>
      </c>
      <c r="G203">
        <v>-0.21138000000000001</v>
      </c>
      <c r="H203" s="36">
        <v>37</v>
      </c>
      <c r="I203" s="38">
        <f t="shared" si="16"/>
        <v>69.183999999999997</v>
      </c>
      <c r="K203" s="6">
        <f t="shared" si="17"/>
        <v>2021.3055555555557</v>
      </c>
      <c r="L203" s="38">
        <f t="shared" si="15"/>
        <v>69.395380000000003</v>
      </c>
      <c r="M203" s="38">
        <f t="shared" si="18"/>
        <v>69.454605638980865</v>
      </c>
      <c r="N203" s="45">
        <f t="shared" si="19"/>
        <v>-5.9225638980862527E-2</v>
      </c>
    </row>
    <row r="204" spans="1:14">
      <c r="A204">
        <v>2021</v>
      </c>
      <c r="B204">
        <v>4</v>
      </c>
      <c r="C204">
        <v>22</v>
      </c>
      <c r="D204">
        <v>59326</v>
      </c>
      <c r="E204">
        <v>7.6999999999999999E-2</v>
      </c>
      <c r="F204">
        <v>0.43909999999999999</v>
      </c>
      <c r="G204">
        <v>-0.21171000000000001</v>
      </c>
      <c r="H204" s="36">
        <v>37</v>
      </c>
      <c r="I204" s="38">
        <f t="shared" si="16"/>
        <v>69.183999999999997</v>
      </c>
      <c r="K204" s="6">
        <f t="shared" si="17"/>
        <v>2021.3083333333334</v>
      </c>
      <c r="L204" s="38">
        <f t="shared" si="15"/>
        <v>69.395709999999994</v>
      </c>
      <c r="M204" s="38">
        <f t="shared" si="18"/>
        <v>69.454765379428864</v>
      </c>
      <c r="N204" s="45">
        <f t="shared" si="19"/>
        <v>-5.9055379428869514E-2</v>
      </c>
    </row>
    <row r="205" spans="1:14">
      <c r="A205">
        <v>2021</v>
      </c>
      <c r="B205">
        <v>4</v>
      </c>
      <c r="C205">
        <v>23</v>
      </c>
      <c r="D205">
        <v>59327</v>
      </c>
      <c r="E205">
        <v>7.8399999999999997E-2</v>
      </c>
      <c r="F205">
        <v>0.44</v>
      </c>
      <c r="G205">
        <v>-0.21224999999999999</v>
      </c>
      <c r="H205" s="36">
        <v>37</v>
      </c>
      <c r="I205" s="38">
        <f t="shared" si="16"/>
        <v>69.183999999999997</v>
      </c>
      <c r="K205" s="6">
        <f t="shared" si="17"/>
        <v>2021.3111111111111</v>
      </c>
      <c r="L205" s="38">
        <f t="shared" si="15"/>
        <v>69.396249999999995</v>
      </c>
      <c r="M205" s="38">
        <f t="shared" si="18"/>
        <v>69.454921185970306</v>
      </c>
      <c r="N205" s="45">
        <f t="shared" si="19"/>
        <v>-5.8671185970311512E-2</v>
      </c>
    </row>
    <row r="206" spans="1:14">
      <c r="A206">
        <v>2021</v>
      </c>
      <c r="B206">
        <v>4</v>
      </c>
      <c r="C206">
        <v>24</v>
      </c>
      <c r="D206">
        <v>59328</v>
      </c>
      <c r="E206">
        <v>7.9899999999999999E-2</v>
      </c>
      <c r="F206">
        <v>0.44090000000000001</v>
      </c>
      <c r="G206">
        <v>-0.21301999999999999</v>
      </c>
      <c r="H206" s="36">
        <v>37</v>
      </c>
      <c r="I206" s="38">
        <f t="shared" si="16"/>
        <v>69.183999999999997</v>
      </c>
      <c r="K206" s="6">
        <f t="shared" si="17"/>
        <v>2021.3138888888889</v>
      </c>
      <c r="L206" s="38">
        <f t="shared" si="15"/>
        <v>69.397019999999998</v>
      </c>
      <c r="M206" s="38">
        <f t="shared" si="18"/>
        <v>69.455072343349457</v>
      </c>
      <c r="N206" s="45">
        <f t="shared" si="19"/>
        <v>-5.8052343349459079E-2</v>
      </c>
    </row>
    <row r="207" spans="1:14">
      <c r="A207">
        <v>2021</v>
      </c>
      <c r="B207">
        <v>4</v>
      </c>
      <c r="C207">
        <v>25</v>
      </c>
      <c r="D207">
        <v>59329</v>
      </c>
      <c r="E207">
        <v>8.1299999999999997E-2</v>
      </c>
      <c r="F207">
        <v>0.44169999999999998</v>
      </c>
      <c r="G207">
        <v>-0.21398</v>
      </c>
      <c r="H207" s="36">
        <v>37</v>
      </c>
      <c r="I207" s="38">
        <f t="shared" si="16"/>
        <v>69.183999999999997</v>
      </c>
      <c r="K207" s="6">
        <f t="shared" si="17"/>
        <v>2021.3166666666666</v>
      </c>
      <c r="L207" s="38">
        <f t="shared" si="15"/>
        <v>69.397980000000004</v>
      </c>
      <c r="M207" s="38">
        <f t="shared" si="18"/>
        <v>69.455218732357025</v>
      </c>
      <c r="N207" s="45">
        <f t="shared" si="19"/>
        <v>-5.7238732357021149E-2</v>
      </c>
    </row>
    <row r="208" spans="1:14">
      <c r="A208">
        <v>2021</v>
      </c>
      <c r="B208">
        <v>4</v>
      </c>
      <c r="C208">
        <v>26</v>
      </c>
      <c r="D208">
        <v>59330</v>
      </c>
      <c r="E208">
        <v>8.2799999999999999E-2</v>
      </c>
      <c r="F208">
        <v>0.4425</v>
      </c>
      <c r="G208">
        <v>-0.215</v>
      </c>
      <c r="H208" s="36">
        <v>37</v>
      </c>
      <c r="I208" s="38">
        <f t="shared" si="16"/>
        <v>69.183999999999997</v>
      </c>
      <c r="K208" s="6">
        <f t="shared" si="17"/>
        <v>2021.3194444444443</v>
      </c>
      <c r="L208" s="38">
        <f t="shared" si="15"/>
        <v>69.399000000000001</v>
      </c>
      <c r="M208" s="38">
        <f t="shared" si="18"/>
        <v>69.45536082983017</v>
      </c>
      <c r="N208" s="45">
        <f t="shared" si="19"/>
        <v>-5.6360829830168768E-2</v>
      </c>
    </row>
    <row r="209" spans="1:14">
      <c r="A209">
        <v>2021</v>
      </c>
      <c r="B209">
        <v>4</v>
      </c>
      <c r="C209">
        <v>27</v>
      </c>
      <c r="D209">
        <v>59331</v>
      </c>
      <c r="E209">
        <v>8.43E-2</v>
      </c>
      <c r="F209">
        <v>0.44330000000000003</v>
      </c>
      <c r="G209">
        <v>-0.21597</v>
      </c>
      <c r="H209" s="36">
        <v>37</v>
      </c>
      <c r="I209" s="38">
        <f t="shared" si="16"/>
        <v>69.183999999999997</v>
      </c>
      <c r="K209" s="6">
        <f t="shared" si="17"/>
        <v>2021.3222222222223</v>
      </c>
      <c r="L209" s="38">
        <f t="shared" si="15"/>
        <v>69.399969999999996</v>
      </c>
      <c r="M209" s="38">
        <f t="shared" si="18"/>
        <v>69.455498397350311</v>
      </c>
      <c r="N209" s="45">
        <f t="shared" si="19"/>
        <v>-5.5528397350315117E-2</v>
      </c>
    </row>
    <row r="210" spans="1:14">
      <c r="A210">
        <v>2021</v>
      </c>
      <c r="B210">
        <v>4</v>
      </c>
      <c r="C210">
        <v>28</v>
      </c>
      <c r="D210">
        <v>59332</v>
      </c>
      <c r="E210">
        <v>8.5800000000000001E-2</v>
      </c>
      <c r="F210">
        <v>0.44409999999999999</v>
      </c>
      <c r="G210">
        <v>-0.21673000000000001</v>
      </c>
      <c r="H210" s="36">
        <v>37</v>
      </c>
      <c r="I210" s="38">
        <f t="shared" si="16"/>
        <v>69.183999999999997</v>
      </c>
      <c r="K210" s="6">
        <f t="shared" si="17"/>
        <v>2021.325</v>
      </c>
      <c r="L210" s="38">
        <f t="shared" si="15"/>
        <v>69.400729999999996</v>
      </c>
      <c r="M210" s="38">
        <f t="shared" si="18"/>
        <v>69.45563155412674</v>
      </c>
      <c r="N210" s="45">
        <f t="shared" si="19"/>
        <v>-5.490155412674369E-2</v>
      </c>
    </row>
    <row r="211" spans="1:14">
      <c r="A211">
        <v>2021</v>
      </c>
      <c r="B211">
        <v>4</v>
      </c>
      <c r="C211">
        <v>29</v>
      </c>
      <c r="D211">
        <v>59333</v>
      </c>
      <c r="E211">
        <v>8.7300000000000003E-2</v>
      </c>
      <c r="F211">
        <v>0.44490000000000002</v>
      </c>
      <c r="G211">
        <v>-0.21723000000000001</v>
      </c>
      <c r="H211" s="36">
        <v>37</v>
      </c>
      <c r="I211" s="38">
        <f t="shared" si="16"/>
        <v>69.183999999999997</v>
      </c>
      <c r="K211" s="6">
        <f t="shared" si="17"/>
        <v>2021.3277777777778</v>
      </c>
      <c r="L211" s="38">
        <f t="shared" si="15"/>
        <v>69.401229999999998</v>
      </c>
      <c r="M211" s="38">
        <f t="shared" si="18"/>
        <v>69.455760061740875</v>
      </c>
      <c r="N211" s="45">
        <f t="shared" si="19"/>
        <v>-5.4530061740877045E-2</v>
      </c>
    </row>
    <row r="212" spans="1:14">
      <c r="A212">
        <v>2021</v>
      </c>
      <c r="B212">
        <v>4</v>
      </c>
      <c r="C212">
        <v>30</v>
      </c>
      <c r="D212">
        <v>59334</v>
      </c>
      <c r="E212">
        <v>8.8900000000000007E-2</v>
      </c>
      <c r="F212">
        <v>0.4456</v>
      </c>
      <c r="G212">
        <v>-0.21748000000000001</v>
      </c>
      <c r="H212" s="36">
        <v>37</v>
      </c>
      <c r="I212" s="38">
        <f t="shared" si="16"/>
        <v>69.183999999999997</v>
      </c>
      <c r="K212" s="6">
        <f t="shared" si="17"/>
        <v>2021.3305555555555</v>
      </c>
      <c r="L212" s="38">
        <f t="shared" si="15"/>
        <v>69.401479999999992</v>
      </c>
      <c r="M212" s="38">
        <f t="shared" si="18"/>
        <v>69.455884039402008</v>
      </c>
      <c r="N212" s="45">
        <f t="shared" si="19"/>
        <v>-5.4404039402015769E-2</v>
      </c>
    </row>
    <row r="213" spans="1:14">
      <c r="A213">
        <v>2021</v>
      </c>
      <c r="B213">
        <v>5</v>
      </c>
      <c r="C213">
        <v>1</v>
      </c>
      <c r="D213">
        <v>59335</v>
      </c>
      <c r="E213">
        <v>9.0499999999999997E-2</v>
      </c>
      <c r="F213">
        <v>0.44629999999999997</v>
      </c>
      <c r="G213">
        <v>-0.21756</v>
      </c>
      <c r="H213" s="36">
        <v>37</v>
      </c>
      <c r="I213" s="38">
        <f t="shared" si="16"/>
        <v>69.183999999999997</v>
      </c>
      <c r="K213" s="6">
        <f t="shared" si="17"/>
        <v>2021.3333333333333</v>
      </c>
      <c r="L213" s="38">
        <f t="shared" si="15"/>
        <v>69.401560000000003</v>
      </c>
      <c r="M213" s="38">
        <f t="shared" si="18"/>
        <v>69.456003725528717</v>
      </c>
      <c r="N213" s="45">
        <f t="shared" si="19"/>
        <v>-5.4443725528713571E-2</v>
      </c>
    </row>
    <row r="214" spans="1:14">
      <c r="A214">
        <v>2021</v>
      </c>
      <c r="B214">
        <v>5</v>
      </c>
      <c r="C214">
        <v>2</v>
      </c>
      <c r="D214">
        <v>59336</v>
      </c>
      <c r="E214">
        <v>9.1999999999999998E-2</v>
      </c>
      <c r="F214">
        <v>0.44700000000000001</v>
      </c>
      <c r="G214">
        <v>-0.21758</v>
      </c>
      <c r="H214" s="36">
        <v>37</v>
      </c>
      <c r="I214" s="38">
        <f t="shared" si="16"/>
        <v>69.183999999999997</v>
      </c>
      <c r="K214" s="6">
        <f t="shared" si="17"/>
        <v>2021.3361111111112</v>
      </c>
      <c r="L214" s="38">
        <f t="shared" si="15"/>
        <v>69.401579999999996</v>
      </c>
      <c r="M214" s="38">
        <f t="shared" si="18"/>
        <v>69.456118881702423</v>
      </c>
      <c r="N214" s="45">
        <f t="shared" si="19"/>
        <v>-5.4538881702427489E-2</v>
      </c>
    </row>
    <row r="215" spans="1:14">
      <c r="A215">
        <v>2021</v>
      </c>
      <c r="B215">
        <v>5</v>
      </c>
      <c r="C215">
        <v>3</v>
      </c>
      <c r="D215">
        <v>59337</v>
      </c>
      <c r="E215">
        <v>9.3600000000000003E-2</v>
      </c>
      <c r="F215">
        <v>0.44769999999999999</v>
      </c>
      <c r="G215">
        <v>-0.21765000000000001</v>
      </c>
      <c r="H215" s="36">
        <v>37</v>
      </c>
      <c r="I215" s="38">
        <f t="shared" si="16"/>
        <v>69.183999999999997</v>
      </c>
      <c r="K215" s="6">
        <f t="shared" si="17"/>
        <v>2021.338888888889</v>
      </c>
      <c r="L215" s="38">
        <f t="shared" si="15"/>
        <v>69.401650000000004</v>
      </c>
      <c r="M215" s="38">
        <f t="shared" si="18"/>
        <v>69.456229746341705</v>
      </c>
      <c r="N215" s="45">
        <f t="shared" si="19"/>
        <v>-5.4579746341701707E-2</v>
      </c>
    </row>
    <row r="216" spans="1:14">
      <c r="A216">
        <v>2021</v>
      </c>
      <c r="B216">
        <v>5</v>
      </c>
      <c r="C216">
        <v>4</v>
      </c>
      <c r="D216">
        <v>59338</v>
      </c>
      <c r="E216">
        <v>9.5200000000000007E-2</v>
      </c>
      <c r="F216">
        <v>0.44829999999999998</v>
      </c>
      <c r="G216">
        <v>-0.21786</v>
      </c>
      <c r="H216" s="36">
        <v>37</v>
      </c>
      <c r="I216" s="38">
        <f t="shared" si="16"/>
        <v>69.183999999999997</v>
      </c>
      <c r="K216" s="6">
        <f t="shared" si="17"/>
        <v>2021.3416666666667</v>
      </c>
      <c r="L216" s="38">
        <f t="shared" si="15"/>
        <v>69.401859999999999</v>
      </c>
      <c r="M216" s="38">
        <f t="shared" si="18"/>
        <v>69.456335604190826</v>
      </c>
      <c r="N216" s="45">
        <f t="shared" si="19"/>
        <v>-5.4475604190827198E-2</v>
      </c>
    </row>
    <row r="217" spans="1:14">
      <c r="A217">
        <v>2021</v>
      </c>
      <c r="B217">
        <v>5</v>
      </c>
      <c r="C217">
        <v>5</v>
      </c>
      <c r="D217">
        <v>59339</v>
      </c>
      <c r="E217">
        <v>9.6799999999999997E-2</v>
      </c>
      <c r="F217">
        <v>0.44890000000000002</v>
      </c>
      <c r="G217">
        <v>-0.21820999999999999</v>
      </c>
      <c r="H217" s="36">
        <v>37</v>
      </c>
      <c r="I217" s="38">
        <f t="shared" si="16"/>
        <v>69.183999999999997</v>
      </c>
      <c r="K217" s="6">
        <f t="shared" si="17"/>
        <v>2021.3444444444444</v>
      </c>
      <c r="L217" s="38">
        <f t="shared" si="15"/>
        <v>69.402209999999997</v>
      </c>
      <c r="M217" s="38">
        <f t="shared" si="18"/>
        <v>69.456436932086945</v>
      </c>
      <c r="N217" s="45">
        <f t="shared" si="19"/>
        <v>-5.4226932086947954E-2</v>
      </c>
    </row>
    <row r="218" spans="1:14">
      <c r="A218">
        <v>2021</v>
      </c>
      <c r="B218">
        <v>5</v>
      </c>
      <c r="C218">
        <v>6</v>
      </c>
      <c r="D218">
        <v>59340</v>
      </c>
      <c r="E218">
        <v>9.8500000000000004E-2</v>
      </c>
      <c r="F218">
        <v>0.44950000000000001</v>
      </c>
      <c r="G218">
        <v>-0.21870000000000001</v>
      </c>
      <c r="H218" s="36">
        <v>37</v>
      </c>
      <c r="I218" s="38">
        <f t="shared" si="16"/>
        <v>69.183999999999997</v>
      </c>
      <c r="K218" s="6">
        <f t="shared" si="17"/>
        <v>2021.3472222222222</v>
      </c>
      <c r="L218" s="38">
        <f t="shared" si="15"/>
        <v>69.402699999999996</v>
      </c>
      <c r="M218" s="38">
        <f t="shared" si="18"/>
        <v>69.456533968448639</v>
      </c>
      <c r="N218" s="45">
        <f t="shared" si="19"/>
        <v>-5.3833968448643077E-2</v>
      </c>
    </row>
    <row r="219" spans="1:14">
      <c r="A219">
        <v>2021</v>
      </c>
      <c r="B219">
        <v>5</v>
      </c>
      <c r="C219">
        <v>7</v>
      </c>
      <c r="D219">
        <v>59341</v>
      </c>
      <c r="E219">
        <v>0.10009999999999999</v>
      </c>
      <c r="F219">
        <v>0.4501</v>
      </c>
      <c r="G219">
        <v>-0.21929000000000001</v>
      </c>
      <c r="H219" s="36">
        <v>37</v>
      </c>
      <c r="I219" s="38">
        <f t="shared" si="16"/>
        <v>69.183999999999997</v>
      </c>
      <c r="K219" s="6">
        <f t="shared" si="17"/>
        <v>2021.35</v>
      </c>
      <c r="L219" s="38">
        <f t="shared" si="15"/>
        <v>69.403289999999998</v>
      </c>
      <c r="M219" s="38">
        <f t="shared" si="18"/>
        <v>69.456626713275909</v>
      </c>
      <c r="N219" s="45">
        <f t="shared" si="19"/>
        <v>-5.3336713275911052E-2</v>
      </c>
    </row>
    <row r="220" spans="1:14">
      <c r="A220">
        <v>2021</v>
      </c>
      <c r="B220">
        <v>5</v>
      </c>
      <c r="C220">
        <v>8</v>
      </c>
      <c r="D220">
        <v>59342</v>
      </c>
      <c r="E220">
        <v>0.1018</v>
      </c>
      <c r="F220">
        <v>0.4506</v>
      </c>
      <c r="G220">
        <v>-0.21995000000000001</v>
      </c>
      <c r="H220" s="36">
        <v>37</v>
      </c>
      <c r="I220" s="38">
        <f t="shared" si="16"/>
        <v>69.183999999999997</v>
      </c>
      <c r="K220" s="6">
        <f t="shared" si="17"/>
        <v>2021.3527777777779</v>
      </c>
      <c r="L220" s="38">
        <f t="shared" si="15"/>
        <v>69.403949999999995</v>
      </c>
      <c r="M220" s="38">
        <f t="shared" si="18"/>
        <v>69.456714689731598</v>
      </c>
      <c r="N220" s="45">
        <f t="shared" si="19"/>
        <v>-5.2764689731603198E-2</v>
      </c>
    </row>
    <row r="221" spans="1:14">
      <c r="A221">
        <v>2021</v>
      </c>
      <c r="B221">
        <v>5</v>
      </c>
      <c r="C221">
        <v>9</v>
      </c>
      <c r="D221">
        <v>59343</v>
      </c>
      <c r="E221">
        <v>0.10340000000000001</v>
      </c>
      <c r="F221">
        <v>0.4511</v>
      </c>
      <c r="G221">
        <v>-0.22062000000000001</v>
      </c>
      <c r="H221" s="36">
        <v>37</v>
      </c>
      <c r="I221" s="38">
        <f t="shared" si="16"/>
        <v>69.183999999999997</v>
      </c>
      <c r="K221" s="6">
        <f t="shared" si="17"/>
        <v>2021.3555555555556</v>
      </c>
      <c r="L221" s="38">
        <f t="shared" si="15"/>
        <v>69.404619999999994</v>
      </c>
      <c r="M221" s="38">
        <f t="shared" si="18"/>
        <v>69.456798374652863</v>
      </c>
      <c r="N221" s="45">
        <f t="shared" si="19"/>
        <v>-5.2178374652868342E-2</v>
      </c>
    </row>
    <row r="222" spans="1:14">
      <c r="A222">
        <v>2021</v>
      </c>
      <c r="B222">
        <v>5</v>
      </c>
      <c r="C222">
        <v>10</v>
      </c>
      <c r="D222">
        <v>59344</v>
      </c>
      <c r="E222">
        <v>0.1051</v>
      </c>
      <c r="F222">
        <v>0.4516</v>
      </c>
      <c r="G222">
        <v>-0.22126000000000001</v>
      </c>
      <c r="H222" s="36">
        <v>37</v>
      </c>
      <c r="I222" s="38">
        <f t="shared" si="16"/>
        <v>69.183999999999997</v>
      </c>
      <c r="K222" s="6">
        <f t="shared" si="17"/>
        <v>2021.3583333333333</v>
      </c>
      <c r="L222" s="38">
        <f t="shared" si="15"/>
        <v>69.405259999999998</v>
      </c>
      <c r="M222" s="38">
        <f t="shared" si="18"/>
        <v>69.456877529621124</v>
      </c>
      <c r="N222" s="45">
        <f t="shared" si="19"/>
        <v>-5.1617529621125868E-2</v>
      </c>
    </row>
    <row r="223" spans="1:14">
      <c r="A223">
        <v>2021</v>
      </c>
      <c r="B223">
        <v>5</v>
      </c>
      <c r="C223">
        <v>11</v>
      </c>
      <c r="D223">
        <v>59345</v>
      </c>
      <c r="E223">
        <v>0.10680000000000001</v>
      </c>
      <c r="F223">
        <v>0.4521</v>
      </c>
      <c r="G223">
        <v>-0.22178</v>
      </c>
      <c r="H223" s="36">
        <v>37</v>
      </c>
      <c r="I223" s="38">
        <f t="shared" si="16"/>
        <v>69.183999999999997</v>
      </c>
      <c r="K223" s="6">
        <f t="shared" si="17"/>
        <v>2021.3611111111111</v>
      </c>
      <c r="L223" s="38">
        <f t="shared" si="15"/>
        <v>69.405779999999993</v>
      </c>
      <c r="M223" s="38">
        <f t="shared" si="18"/>
        <v>69.456951797008514</v>
      </c>
      <c r="N223" s="45">
        <f t="shared" si="19"/>
        <v>-5.117179700852148E-2</v>
      </c>
    </row>
    <row r="224" spans="1:14">
      <c r="A224">
        <v>2021</v>
      </c>
      <c r="B224">
        <v>5</v>
      </c>
      <c r="C224">
        <v>12</v>
      </c>
      <c r="D224">
        <v>59346</v>
      </c>
      <c r="E224">
        <v>0.1085</v>
      </c>
      <c r="F224">
        <v>0.4526</v>
      </c>
      <c r="G224">
        <v>-0.22214</v>
      </c>
      <c r="H224" s="36">
        <v>37</v>
      </c>
      <c r="I224" s="38">
        <f t="shared" si="16"/>
        <v>69.183999999999997</v>
      </c>
      <c r="K224" s="6">
        <f t="shared" si="17"/>
        <v>2021.3638888888888</v>
      </c>
      <c r="L224" s="38">
        <f t="shared" si="15"/>
        <v>69.406139999999994</v>
      </c>
      <c r="M224" s="38">
        <f t="shared" si="18"/>
        <v>69.45702201128006</v>
      </c>
      <c r="N224" s="45">
        <f t="shared" si="19"/>
        <v>-5.0882011280066308E-2</v>
      </c>
    </row>
    <row r="225" spans="1:14">
      <c r="A225">
        <v>2021</v>
      </c>
      <c r="B225">
        <v>5</v>
      </c>
      <c r="C225">
        <v>13</v>
      </c>
      <c r="D225">
        <v>59347</v>
      </c>
      <c r="E225">
        <v>0.11020000000000001</v>
      </c>
      <c r="F225">
        <v>0.45300000000000001</v>
      </c>
      <c r="G225">
        <v>-0.22237999999999999</v>
      </c>
      <c r="H225" s="36">
        <v>37</v>
      </c>
      <c r="I225" s="38">
        <f t="shared" si="16"/>
        <v>69.183999999999997</v>
      </c>
      <c r="K225" s="6">
        <f t="shared" si="17"/>
        <v>2021.3666666666666</v>
      </c>
      <c r="L225" s="38">
        <f t="shared" si="15"/>
        <v>69.406379999999999</v>
      </c>
      <c r="M225" s="38">
        <f t="shared" si="18"/>
        <v>69.457087457180023</v>
      </c>
      <c r="N225" s="45">
        <f t="shared" si="19"/>
        <v>-5.0707457180024562E-2</v>
      </c>
    </row>
    <row r="226" spans="1:14">
      <c r="A226">
        <v>2021</v>
      </c>
      <c r="B226">
        <v>5</v>
      </c>
      <c r="C226">
        <v>14</v>
      </c>
      <c r="D226">
        <v>59348</v>
      </c>
      <c r="E226">
        <v>0.1119</v>
      </c>
      <c r="F226">
        <v>0.45340000000000003</v>
      </c>
      <c r="G226">
        <v>-0.2225</v>
      </c>
      <c r="H226" s="36">
        <v>37</v>
      </c>
      <c r="I226" s="38">
        <f t="shared" si="16"/>
        <v>69.183999999999997</v>
      </c>
      <c r="K226" s="6">
        <f t="shared" si="17"/>
        <v>2021.3694444444445</v>
      </c>
      <c r="L226" s="38">
        <f t="shared" si="15"/>
        <v>69.406499999999994</v>
      </c>
      <c r="M226" s="38">
        <f t="shared" si="18"/>
        <v>69.457148492336273</v>
      </c>
      <c r="N226" s="45">
        <f t="shared" si="19"/>
        <v>-5.0648492336279105E-2</v>
      </c>
    </row>
    <row r="227" spans="1:14">
      <c r="A227">
        <v>2021</v>
      </c>
      <c r="B227">
        <v>5</v>
      </c>
      <c r="C227">
        <v>15</v>
      </c>
      <c r="D227">
        <v>59349</v>
      </c>
      <c r="E227">
        <v>0.1137</v>
      </c>
      <c r="F227">
        <v>0.45369999999999999</v>
      </c>
      <c r="G227">
        <v>-0.22247</v>
      </c>
      <c r="H227" s="36">
        <v>37</v>
      </c>
      <c r="I227" s="38">
        <f t="shared" si="16"/>
        <v>69.183999999999997</v>
      </c>
      <c r="K227" s="6">
        <f t="shared" si="17"/>
        <v>2021.3722222222223</v>
      </c>
      <c r="L227" s="38">
        <f t="shared" si="15"/>
        <v>69.406469999999999</v>
      </c>
      <c r="M227" s="38">
        <f t="shared" si="18"/>
        <v>69.45720511674881</v>
      </c>
      <c r="N227" s="45">
        <f t="shared" si="19"/>
        <v>-5.0735116748811038E-2</v>
      </c>
    </row>
    <row r="228" spans="1:14">
      <c r="A228">
        <v>2021</v>
      </c>
      <c r="B228">
        <v>5</v>
      </c>
      <c r="C228">
        <v>16</v>
      </c>
      <c r="D228">
        <v>59350</v>
      </c>
      <c r="E228">
        <v>0.1154</v>
      </c>
      <c r="F228">
        <v>0.4541</v>
      </c>
      <c r="G228">
        <v>-0.22233</v>
      </c>
      <c r="H228" s="36">
        <v>37</v>
      </c>
      <c r="I228" s="38">
        <f t="shared" si="16"/>
        <v>69.183999999999997</v>
      </c>
      <c r="K228" s="6">
        <f t="shared" si="17"/>
        <v>2021.375</v>
      </c>
      <c r="L228" s="38">
        <f t="shared" si="15"/>
        <v>69.406329999999997</v>
      </c>
      <c r="M228" s="38">
        <f t="shared" si="18"/>
        <v>69.457257330417633</v>
      </c>
      <c r="N228" s="45">
        <f t="shared" si="19"/>
        <v>-5.0927330417636085E-2</v>
      </c>
    </row>
    <row r="229" spans="1:14">
      <c r="A229">
        <v>2021</v>
      </c>
      <c r="B229">
        <v>5</v>
      </c>
      <c r="C229">
        <v>17</v>
      </c>
      <c r="D229">
        <v>59351</v>
      </c>
      <c r="E229">
        <v>0.1172</v>
      </c>
      <c r="F229">
        <v>0.45440000000000003</v>
      </c>
      <c r="G229">
        <v>-0.22217000000000001</v>
      </c>
      <c r="H229" s="36">
        <v>37</v>
      </c>
      <c r="I229" s="38">
        <f t="shared" si="16"/>
        <v>69.183999999999997</v>
      </c>
      <c r="K229" s="6">
        <f t="shared" si="17"/>
        <v>2021.3777777777777</v>
      </c>
      <c r="L229" s="38">
        <f t="shared" si="15"/>
        <v>69.406170000000003</v>
      </c>
      <c r="M229" s="38">
        <f t="shared" si="18"/>
        <v>69.457305014133453</v>
      </c>
      <c r="N229" s="45">
        <f t="shared" si="19"/>
        <v>-5.1135014133450341E-2</v>
      </c>
    </row>
    <row r="230" spans="1:14">
      <c r="A230">
        <v>2021</v>
      </c>
      <c r="B230">
        <v>5</v>
      </c>
      <c r="C230">
        <v>18</v>
      </c>
      <c r="D230">
        <v>59352</v>
      </c>
      <c r="E230">
        <v>0.11890000000000001</v>
      </c>
      <c r="F230">
        <v>0.45469999999999999</v>
      </c>
      <c r="G230">
        <v>-0.22203999999999999</v>
      </c>
      <c r="H230" s="36">
        <v>37</v>
      </c>
      <c r="I230" s="38">
        <f t="shared" si="16"/>
        <v>69.183999999999997</v>
      </c>
      <c r="K230" s="6">
        <f t="shared" si="17"/>
        <v>2021.3805555555555</v>
      </c>
      <c r="L230" s="38">
        <f t="shared" si="15"/>
        <v>69.406040000000004</v>
      </c>
      <c r="M230" s="38">
        <f t="shared" si="18"/>
        <v>69.457348167896271</v>
      </c>
      <c r="N230" s="45">
        <f t="shared" si="19"/>
        <v>-5.1308167896266355E-2</v>
      </c>
    </row>
    <row r="231" spans="1:14">
      <c r="A231">
        <v>2021</v>
      </c>
      <c r="B231">
        <v>5</v>
      </c>
      <c r="C231">
        <v>19</v>
      </c>
      <c r="D231">
        <v>59353</v>
      </c>
      <c r="E231">
        <v>0.1207</v>
      </c>
      <c r="F231">
        <v>0.45490000000000003</v>
      </c>
      <c r="G231">
        <v>-0.22203000000000001</v>
      </c>
      <c r="H231" s="36">
        <v>37</v>
      </c>
      <c r="I231" s="38">
        <f t="shared" si="16"/>
        <v>69.183999999999997</v>
      </c>
      <c r="K231" s="6">
        <f t="shared" si="17"/>
        <v>2021.3833333333334</v>
      </c>
      <c r="L231" s="38">
        <f t="shared" si="15"/>
        <v>69.406030000000001</v>
      </c>
      <c r="M231" s="38">
        <f t="shared" si="18"/>
        <v>69.457387030124664</v>
      </c>
      <c r="N231" s="45">
        <f t="shared" si="19"/>
        <v>-5.1357030124663083E-2</v>
      </c>
    </row>
    <row r="232" spans="1:14">
      <c r="A232">
        <v>2021</v>
      </c>
      <c r="B232">
        <v>5</v>
      </c>
      <c r="C232">
        <v>20</v>
      </c>
      <c r="D232">
        <v>59354</v>
      </c>
      <c r="E232">
        <v>0.12239999999999999</v>
      </c>
      <c r="F232">
        <v>0.45519999999999999</v>
      </c>
      <c r="G232">
        <v>-0.22220999999999999</v>
      </c>
      <c r="H232" s="36">
        <v>37</v>
      </c>
      <c r="I232" s="38">
        <f t="shared" si="16"/>
        <v>69.183999999999997</v>
      </c>
      <c r="K232" s="6">
        <f t="shared" si="17"/>
        <v>2021.3861111111112</v>
      </c>
      <c r="L232" s="38">
        <f t="shared" si="15"/>
        <v>69.406210000000002</v>
      </c>
      <c r="M232" s="38">
        <f t="shared" si="18"/>
        <v>69.457421362400055</v>
      </c>
      <c r="N232" s="45">
        <f t="shared" si="19"/>
        <v>-5.1211362400053417E-2</v>
      </c>
    </row>
    <row r="233" spans="1:14">
      <c r="A233">
        <v>2021</v>
      </c>
      <c r="B233">
        <v>5</v>
      </c>
      <c r="C233">
        <v>21</v>
      </c>
      <c r="D233">
        <v>59355</v>
      </c>
      <c r="E233">
        <v>0.1242</v>
      </c>
      <c r="F233">
        <v>0.45540000000000003</v>
      </c>
      <c r="G233">
        <v>-0.22261</v>
      </c>
      <c r="H233" s="36">
        <v>37</v>
      </c>
      <c r="I233" s="38">
        <f t="shared" si="16"/>
        <v>69.183999999999997</v>
      </c>
      <c r="K233" s="6">
        <f t="shared" si="17"/>
        <v>2021.3888888888889</v>
      </c>
      <c r="L233" s="38">
        <f t="shared" si="15"/>
        <v>69.406610000000001</v>
      </c>
      <c r="M233" s="38">
        <f t="shared" si="18"/>
        <v>69.457451403141022</v>
      </c>
      <c r="N233" s="45">
        <f t="shared" si="19"/>
        <v>-5.0841403141021146E-2</v>
      </c>
    </row>
    <row r="234" spans="1:14">
      <c r="A234">
        <v>2021</v>
      </c>
      <c r="B234">
        <v>5</v>
      </c>
      <c r="C234">
        <v>22</v>
      </c>
      <c r="D234">
        <v>59356</v>
      </c>
      <c r="E234">
        <v>0.126</v>
      </c>
      <c r="F234">
        <v>0.45550000000000002</v>
      </c>
      <c r="G234">
        <v>-0.22322</v>
      </c>
      <c r="H234" s="36">
        <v>37</v>
      </c>
      <c r="I234" s="38">
        <f t="shared" si="16"/>
        <v>69.183999999999997</v>
      </c>
      <c r="K234" s="6">
        <f t="shared" si="17"/>
        <v>2021.3916666666667</v>
      </c>
      <c r="L234" s="38">
        <f t="shared" si="15"/>
        <v>69.407219999999995</v>
      </c>
      <c r="M234" s="38">
        <f t="shared" si="18"/>
        <v>69.457476556301117</v>
      </c>
      <c r="N234" s="45">
        <f t="shared" si="19"/>
        <v>-5.0256556301121691E-2</v>
      </c>
    </row>
    <row r="235" spans="1:14">
      <c r="A235">
        <v>2021</v>
      </c>
      <c r="B235">
        <v>5</v>
      </c>
      <c r="C235">
        <v>23</v>
      </c>
      <c r="D235">
        <v>59357</v>
      </c>
      <c r="E235">
        <v>0.1278</v>
      </c>
      <c r="F235">
        <v>0.45569999999999999</v>
      </c>
      <c r="G235">
        <v>-0.224</v>
      </c>
      <c r="H235" s="36">
        <v>37</v>
      </c>
      <c r="I235" s="38">
        <f t="shared" si="16"/>
        <v>69.183999999999997</v>
      </c>
      <c r="K235" s="6">
        <f t="shared" si="17"/>
        <v>2021.3944444444444</v>
      </c>
      <c r="L235" s="38">
        <f t="shared" si="15"/>
        <v>69.408000000000001</v>
      </c>
      <c r="M235" s="38">
        <f t="shared" si="18"/>
        <v>69.457497894763947</v>
      </c>
      <c r="N235" s="45">
        <f t="shared" si="19"/>
        <v>-4.9497894763945283E-2</v>
      </c>
    </row>
    <row r="236" spans="1:14">
      <c r="A236">
        <v>2021</v>
      </c>
      <c r="B236">
        <v>5</v>
      </c>
      <c r="C236">
        <v>24</v>
      </c>
      <c r="D236">
        <v>59358</v>
      </c>
      <c r="E236">
        <v>0.1295</v>
      </c>
      <c r="F236">
        <v>0.45579999999999998</v>
      </c>
      <c r="G236">
        <v>-0.22481000000000001</v>
      </c>
      <c r="H236" s="36">
        <v>37</v>
      </c>
      <c r="I236" s="38">
        <f t="shared" si="16"/>
        <v>69.183999999999997</v>
      </c>
      <c r="K236" s="6">
        <f t="shared" si="17"/>
        <v>2021.3972222222221</v>
      </c>
      <c r="L236" s="38">
        <f t="shared" si="15"/>
        <v>69.408810000000003</v>
      </c>
      <c r="M236" s="38">
        <f t="shared" si="18"/>
        <v>69.457515060901642</v>
      </c>
      <c r="N236" s="45">
        <f t="shared" si="19"/>
        <v>-4.8705060901639285E-2</v>
      </c>
    </row>
    <row r="237" spans="1:14">
      <c r="A237">
        <v>2021</v>
      </c>
      <c r="B237">
        <v>5</v>
      </c>
      <c r="C237">
        <v>25</v>
      </c>
      <c r="D237">
        <v>59359</v>
      </c>
      <c r="E237">
        <v>0.1313</v>
      </c>
      <c r="F237">
        <v>0.45590000000000003</v>
      </c>
      <c r="G237">
        <v>-0.22555</v>
      </c>
      <c r="H237" s="36">
        <v>37</v>
      </c>
      <c r="I237" s="38">
        <f t="shared" si="16"/>
        <v>69.183999999999997</v>
      </c>
      <c r="K237" s="6">
        <f t="shared" si="17"/>
        <v>2021.4</v>
      </c>
      <c r="L237" s="38">
        <f t="shared" si="15"/>
        <v>69.409549999999996</v>
      </c>
      <c r="M237" s="38">
        <f t="shared" si="18"/>
        <v>69.457526981830597</v>
      </c>
      <c r="N237" s="45">
        <f t="shared" si="19"/>
        <v>-4.7976981830601062E-2</v>
      </c>
    </row>
    <row r="238" spans="1:14">
      <c r="A238">
        <v>2021</v>
      </c>
      <c r="B238">
        <v>5</v>
      </c>
      <c r="C238">
        <v>26</v>
      </c>
      <c r="D238">
        <v>59360</v>
      </c>
      <c r="E238">
        <v>0.1331</v>
      </c>
      <c r="F238">
        <v>0.45600000000000002</v>
      </c>
      <c r="G238">
        <v>-0.2261</v>
      </c>
      <c r="H238" s="36">
        <v>37</v>
      </c>
      <c r="I238" s="38">
        <f t="shared" si="16"/>
        <v>69.183999999999997</v>
      </c>
      <c r="K238" s="6">
        <f t="shared" si="17"/>
        <v>2021.4027777777778</v>
      </c>
      <c r="L238" s="38">
        <f t="shared" si="15"/>
        <v>69.4101</v>
      </c>
      <c r="M238" s="38">
        <f t="shared" si="18"/>
        <v>69.457535088062286</v>
      </c>
      <c r="N238" s="45">
        <f t="shared" si="19"/>
        <v>-4.7435088062286468E-2</v>
      </c>
    </row>
    <row r="239" spans="1:14">
      <c r="A239">
        <v>2021</v>
      </c>
      <c r="B239">
        <v>5</v>
      </c>
      <c r="C239">
        <v>27</v>
      </c>
      <c r="D239">
        <v>59361</v>
      </c>
      <c r="E239">
        <v>0.13489999999999999</v>
      </c>
      <c r="F239">
        <v>0.45600000000000002</v>
      </c>
      <c r="G239">
        <v>-0.22634000000000001</v>
      </c>
      <c r="H239" s="36">
        <v>37</v>
      </c>
      <c r="I239" s="38">
        <f t="shared" si="16"/>
        <v>69.183999999999997</v>
      </c>
      <c r="K239" s="6">
        <f t="shared" si="17"/>
        <v>2021.4055555555556</v>
      </c>
      <c r="L239" s="38">
        <f t="shared" si="15"/>
        <v>69.410339999999991</v>
      </c>
      <c r="M239" s="38">
        <f t="shared" si="18"/>
        <v>69.457538425922394</v>
      </c>
      <c r="N239" s="45">
        <f t="shared" si="19"/>
        <v>-4.7198425922402976E-2</v>
      </c>
    </row>
    <row r="240" spans="1:14">
      <c r="A240">
        <v>2021</v>
      </c>
      <c r="B240">
        <v>5</v>
      </c>
      <c r="C240">
        <v>28</v>
      </c>
      <c r="D240">
        <v>59362</v>
      </c>
      <c r="E240">
        <v>0.13669999999999999</v>
      </c>
      <c r="F240">
        <v>0.45600000000000002</v>
      </c>
      <c r="G240">
        <v>-0.22622999999999999</v>
      </c>
      <c r="H240" s="36">
        <v>37</v>
      </c>
      <c r="I240" s="38">
        <f t="shared" si="16"/>
        <v>69.183999999999997</v>
      </c>
      <c r="K240" s="6">
        <f t="shared" si="17"/>
        <v>2021.4083333333333</v>
      </c>
      <c r="L240" s="38">
        <f t="shared" si="15"/>
        <v>69.410229999999999</v>
      </c>
      <c r="M240" s="38">
        <f t="shared" si="18"/>
        <v>69.457537472248077</v>
      </c>
      <c r="N240" s="45">
        <f t="shared" si="19"/>
        <v>-4.7307472248078852E-2</v>
      </c>
    </row>
    <row r="241" spans="1:14">
      <c r="A241">
        <v>2021</v>
      </c>
      <c r="B241">
        <v>5</v>
      </c>
      <c r="C241">
        <v>29</v>
      </c>
      <c r="D241">
        <v>59363</v>
      </c>
      <c r="E241">
        <v>0.13850000000000001</v>
      </c>
      <c r="F241">
        <v>0.45600000000000002</v>
      </c>
      <c r="G241">
        <v>-0.22584000000000001</v>
      </c>
      <c r="H241" s="36">
        <v>37</v>
      </c>
      <c r="I241" s="38">
        <f t="shared" si="16"/>
        <v>69.183999999999997</v>
      </c>
      <c r="K241" s="6">
        <f t="shared" si="17"/>
        <v>2021.411111111111</v>
      </c>
      <c r="L241" s="38">
        <f t="shared" si="15"/>
        <v>69.409840000000003</v>
      </c>
      <c r="M241" s="38">
        <f t="shared" si="18"/>
        <v>69.457532465457916</v>
      </c>
      <c r="N241" s="45">
        <f t="shared" si="19"/>
        <v>-4.7692465457913613E-2</v>
      </c>
    </row>
    <row r="242" spans="1:14">
      <c r="A242">
        <v>2021</v>
      </c>
      <c r="B242">
        <v>5</v>
      </c>
      <c r="C242">
        <v>30</v>
      </c>
      <c r="D242">
        <v>59364</v>
      </c>
      <c r="E242">
        <v>0.14030000000000001</v>
      </c>
      <c r="F242">
        <v>0.45600000000000002</v>
      </c>
      <c r="G242">
        <v>-0.22538</v>
      </c>
      <c r="H242" s="36">
        <v>37</v>
      </c>
      <c r="I242" s="38">
        <f t="shared" si="16"/>
        <v>69.183999999999997</v>
      </c>
      <c r="K242" s="6">
        <f t="shared" si="17"/>
        <v>2021.4138888888888</v>
      </c>
      <c r="L242" s="38">
        <f t="shared" si="15"/>
        <v>69.409379999999999</v>
      </c>
      <c r="M242" s="38">
        <f t="shared" si="18"/>
        <v>69.457522928714752</v>
      </c>
      <c r="N242" s="45">
        <f t="shared" si="19"/>
        <v>-4.8142928714753452E-2</v>
      </c>
    </row>
    <row r="243" spans="1:14">
      <c r="A243">
        <v>2021</v>
      </c>
      <c r="B243">
        <v>5</v>
      </c>
      <c r="C243">
        <v>31</v>
      </c>
      <c r="D243">
        <v>59365</v>
      </c>
      <c r="E243">
        <v>0.1421</v>
      </c>
      <c r="F243">
        <v>0.45590000000000003</v>
      </c>
      <c r="G243">
        <v>-0.22495000000000001</v>
      </c>
      <c r="H243" s="36">
        <v>37</v>
      </c>
      <c r="I243" s="38">
        <f t="shared" si="16"/>
        <v>69.183999999999997</v>
      </c>
      <c r="K243" s="6">
        <f t="shared" si="17"/>
        <v>2021.4166666666667</v>
      </c>
      <c r="L243" s="38">
        <f t="shared" si="15"/>
        <v>69.408950000000004</v>
      </c>
      <c r="M243" s="38">
        <f t="shared" si="18"/>
        <v>69.457509219646454</v>
      </c>
      <c r="N243" s="45">
        <f t="shared" si="19"/>
        <v>-4.8559219646449492E-2</v>
      </c>
    </row>
    <row r="244" spans="1:14">
      <c r="A244">
        <v>2021</v>
      </c>
      <c r="B244">
        <v>6</v>
      </c>
      <c r="C244">
        <v>1</v>
      </c>
      <c r="D244">
        <v>59366</v>
      </c>
      <c r="E244">
        <v>0.1439</v>
      </c>
      <c r="F244">
        <v>0.45579999999999998</v>
      </c>
      <c r="G244">
        <v>-0.22459999999999999</v>
      </c>
      <c r="H244" s="36">
        <v>37</v>
      </c>
      <c r="I244" s="38">
        <f t="shared" si="16"/>
        <v>69.183999999999997</v>
      </c>
      <c r="K244" s="6">
        <f t="shared" si="17"/>
        <v>2021.4166666666667</v>
      </c>
      <c r="L244" s="38">
        <f t="shared" si="15"/>
        <v>69.408599999999993</v>
      </c>
      <c r="M244" s="38">
        <f t="shared" si="18"/>
        <v>69.457491219043732</v>
      </c>
      <c r="N244" s="45">
        <f t="shared" si="19"/>
        <v>-4.8891219043738943E-2</v>
      </c>
    </row>
    <row r="245" spans="1:14">
      <c r="A245">
        <v>2021</v>
      </c>
      <c r="B245">
        <v>6</v>
      </c>
      <c r="C245">
        <v>2</v>
      </c>
      <c r="D245">
        <v>59367</v>
      </c>
      <c r="E245">
        <v>0.1457</v>
      </c>
      <c r="F245">
        <v>0.45569999999999999</v>
      </c>
      <c r="G245">
        <v>-0.22436</v>
      </c>
      <c r="H245" s="36">
        <v>37</v>
      </c>
      <c r="I245" s="38">
        <f t="shared" si="16"/>
        <v>69.183999999999997</v>
      </c>
      <c r="K245" s="6">
        <f t="shared" si="17"/>
        <v>2021.4194444444445</v>
      </c>
      <c r="L245" s="38">
        <f t="shared" si="15"/>
        <v>69.408360000000002</v>
      </c>
      <c r="M245" s="38">
        <f t="shared" si="18"/>
        <v>69.457469046115875</v>
      </c>
      <c r="N245" s="45">
        <f t="shared" si="19"/>
        <v>-4.9109046115873412E-2</v>
      </c>
    </row>
    <row r="246" spans="1:14">
      <c r="A246">
        <v>2021</v>
      </c>
      <c r="B246">
        <v>6</v>
      </c>
      <c r="C246">
        <v>3</v>
      </c>
      <c r="D246">
        <v>59368</v>
      </c>
      <c r="E246">
        <v>0.14749999999999999</v>
      </c>
      <c r="F246">
        <v>0.4556</v>
      </c>
      <c r="G246">
        <v>-0.22420999999999999</v>
      </c>
      <c r="H246" s="36">
        <v>37</v>
      </c>
      <c r="I246" s="38">
        <f t="shared" si="16"/>
        <v>69.183999999999997</v>
      </c>
      <c r="K246" s="6">
        <f t="shared" si="17"/>
        <v>2021.4222222222222</v>
      </c>
      <c r="L246" s="38">
        <f t="shared" si="15"/>
        <v>69.408209999999997</v>
      </c>
      <c r="M246" s="38">
        <f t="shared" si="18"/>
        <v>69.457442343235016</v>
      </c>
      <c r="N246" s="45">
        <f t="shared" si="19"/>
        <v>-4.9232343235019016E-2</v>
      </c>
    </row>
    <row r="247" spans="1:14">
      <c r="A247">
        <v>2021</v>
      </c>
      <c r="B247">
        <v>6</v>
      </c>
      <c r="C247">
        <v>4</v>
      </c>
      <c r="D247">
        <v>59369</v>
      </c>
      <c r="E247">
        <v>0.14929999999999999</v>
      </c>
      <c r="F247">
        <v>0.45540000000000003</v>
      </c>
      <c r="G247">
        <v>-0.22408</v>
      </c>
      <c r="H247" s="36">
        <v>37</v>
      </c>
      <c r="I247" s="38">
        <f t="shared" si="16"/>
        <v>69.183999999999997</v>
      </c>
      <c r="K247" s="6">
        <f t="shared" si="17"/>
        <v>2021.425</v>
      </c>
      <c r="L247" s="38">
        <f t="shared" si="15"/>
        <v>69.408079999999998</v>
      </c>
      <c r="M247" s="38">
        <f t="shared" si="18"/>
        <v>69.457411587238312</v>
      </c>
      <c r="N247" s="45">
        <f t="shared" si="19"/>
        <v>-4.9331587238313546E-2</v>
      </c>
    </row>
    <row r="248" spans="1:14">
      <c r="A248">
        <v>2021</v>
      </c>
      <c r="B248">
        <v>6</v>
      </c>
      <c r="C248">
        <v>5</v>
      </c>
      <c r="D248">
        <v>59370</v>
      </c>
      <c r="E248">
        <v>0.15110000000000001</v>
      </c>
      <c r="F248">
        <v>0.45519999999999999</v>
      </c>
      <c r="G248">
        <v>-0.22398000000000001</v>
      </c>
      <c r="H248" s="36">
        <v>37</v>
      </c>
      <c r="I248" s="38">
        <f t="shared" si="16"/>
        <v>69.183999999999997</v>
      </c>
      <c r="K248" s="6">
        <f t="shared" si="17"/>
        <v>2021.4277777777777</v>
      </c>
      <c r="L248" s="38">
        <f t="shared" si="15"/>
        <v>69.407979999999995</v>
      </c>
      <c r="M248" s="38">
        <f t="shared" si="18"/>
        <v>69.457376539707184</v>
      </c>
      <c r="N248" s="45">
        <f t="shared" si="19"/>
        <v>-4.9396539707188936E-2</v>
      </c>
    </row>
    <row r="249" spans="1:14">
      <c r="A249">
        <v>2021</v>
      </c>
      <c r="B249">
        <v>6</v>
      </c>
      <c r="C249">
        <v>6</v>
      </c>
      <c r="D249">
        <v>59371</v>
      </c>
      <c r="E249">
        <v>0.15290000000000001</v>
      </c>
      <c r="F249">
        <v>0.45490000000000003</v>
      </c>
      <c r="G249">
        <v>-0.22389000000000001</v>
      </c>
      <c r="H249" s="36">
        <v>37</v>
      </c>
      <c r="I249" s="38">
        <f t="shared" si="16"/>
        <v>69.183999999999997</v>
      </c>
      <c r="K249" s="6">
        <f t="shared" si="17"/>
        <v>2021.4305555555557</v>
      </c>
      <c r="L249" s="38">
        <f t="shared" si="15"/>
        <v>69.407889999999995</v>
      </c>
      <c r="M249" s="38">
        <f t="shared" si="18"/>
        <v>69.457337319850922</v>
      </c>
      <c r="N249" s="45">
        <f t="shared" si="19"/>
        <v>-4.9447319850926874E-2</v>
      </c>
    </row>
    <row r="250" spans="1:14">
      <c r="A250">
        <v>2021</v>
      </c>
      <c r="B250">
        <v>6</v>
      </c>
      <c r="C250">
        <v>7</v>
      </c>
      <c r="D250">
        <v>59372</v>
      </c>
      <c r="E250">
        <v>0.1547</v>
      </c>
      <c r="F250">
        <v>0.45469999999999999</v>
      </c>
      <c r="G250">
        <v>-0.22375</v>
      </c>
      <c r="H250" s="36">
        <v>37</v>
      </c>
      <c r="I250" s="38">
        <f t="shared" si="16"/>
        <v>69.183999999999997</v>
      </c>
      <c r="K250" s="6">
        <f t="shared" si="17"/>
        <v>2021.4333333333334</v>
      </c>
      <c r="L250" s="38">
        <f t="shared" si="15"/>
        <v>69.407749999999993</v>
      </c>
      <c r="M250" s="38">
        <f t="shared" si="18"/>
        <v>69.457293570041656</v>
      </c>
      <c r="N250" s="45">
        <f t="shared" si="19"/>
        <v>-4.9543570041663543E-2</v>
      </c>
    </row>
    <row r="251" spans="1:14">
      <c r="A251">
        <v>2021</v>
      </c>
      <c r="B251">
        <v>6</v>
      </c>
      <c r="C251">
        <v>8</v>
      </c>
      <c r="D251">
        <v>59373</v>
      </c>
      <c r="E251">
        <v>0.1565</v>
      </c>
      <c r="F251">
        <v>0.45440000000000003</v>
      </c>
      <c r="G251">
        <v>-0.22345999999999999</v>
      </c>
      <c r="H251" s="36">
        <v>37</v>
      </c>
      <c r="I251" s="38">
        <f t="shared" si="16"/>
        <v>69.183999999999997</v>
      </c>
      <c r="K251" s="6">
        <f t="shared" si="17"/>
        <v>2021.4361111111111</v>
      </c>
      <c r="L251" s="38">
        <f t="shared" si="15"/>
        <v>69.40746</v>
      </c>
      <c r="M251" s="38">
        <f t="shared" si="18"/>
        <v>69.457246124744415</v>
      </c>
      <c r="N251" s="45">
        <f t="shared" si="19"/>
        <v>-4.9786124744414906E-2</v>
      </c>
    </row>
    <row r="252" spans="1:14">
      <c r="A252">
        <v>2021</v>
      </c>
      <c r="B252">
        <v>6</v>
      </c>
      <c r="C252">
        <v>9</v>
      </c>
      <c r="D252">
        <v>59374</v>
      </c>
      <c r="E252">
        <v>0.1583</v>
      </c>
      <c r="F252">
        <v>0.4541</v>
      </c>
      <c r="G252">
        <v>-0.223</v>
      </c>
      <c r="H252" s="36">
        <v>37</v>
      </c>
      <c r="I252" s="38">
        <f t="shared" si="16"/>
        <v>69.183999999999997</v>
      </c>
      <c r="K252" s="6">
        <f t="shared" si="17"/>
        <v>2021.4388888888889</v>
      </c>
      <c r="L252" s="38">
        <f t="shared" si="15"/>
        <v>69.406999999999996</v>
      </c>
      <c r="M252" s="38">
        <f t="shared" si="18"/>
        <v>69.45719438791275</v>
      </c>
      <c r="N252" s="45">
        <f t="shared" si="19"/>
        <v>-5.0194387912753768E-2</v>
      </c>
    </row>
    <row r="253" spans="1:14">
      <c r="A253">
        <v>2021</v>
      </c>
      <c r="B253">
        <v>6</v>
      </c>
      <c r="C253">
        <v>10</v>
      </c>
      <c r="D253">
        <v>59375</v>
      </c>
      <c r="E253">
        <v>0.16009999999999999</v>
      </c>
      <c r="F253">
        <v>0.45379999999999998</v>
      </c>
      <c r="G253">
        <v>-0.22233</v>
      </c>
      <c r="H253" s="36">
        <v>37</v>
      </c>
      <c r="I253" s="38">
        <f t="shared" si="16"/>
        <v>69.183999999999997</v>
      </c>
      <c r="K253" s="6">
        <f t="shared" si="17"/>
        <v>2021.4416666666666</v>
      </c>
      <c r="L253" s="38">
        <f t="shared" si="15"/>
        <v>69.406329999999997</v>
      </c>
      <c r="M253" s="38">
        <f t="shared" si="18"/>
        <v>69.457138478755951</v>
      </c>
      <c r="N253" s="45">
        <f t="shared" si="19"/>
        <v>-5.0808478755953956E-2</v>
      </c>
    </row>
    <row r="254" spans="1:14">
      <c r="A254">
        <v>2021</v>
      </c>
      <c r="B254">
        <v>6</v>
      </c>
      <c r="C254">
        <v>11</v>
      </c>
      <c r="D254">
        <v>59376</v>
      </c>
      <c r="E254">
        <v>0.1618</v>
      </c>
      <c r="F254">
        <v>0.45340000000000003</v>
      </c>
      <c r="G254">
        <v>-0.22153999999999999</v>
      </c>
      <c r="H254" s="36">
        <v>37</v>
      </c>
      <c r="I254" s="38">
        <f t="shared" si="16"/>
        <v>69.183999999999997</v>
      </c>
      <c r="K254" s="6">
        <f t="shared" si="17"/>
        <v>2021.4444444444443</v>
      </c>
      <c r="L254" s="38">
        <f t="shared" si="15"/>
        <v>69.405540000000002</v>
      </c>
      <c r="M254" s="38">
        <f t="shared" si="18"/>
        <v>69.457078516483307</v>
      </c>
      <c r="N254" s="45">
        <f t="shared" si="19"/>
        <v>-5.1538516483304875E-2</v>
      </c>
    </row>
    <row r="255" spans="1:14">
      <c r="A255">
        <v>2021</v>
      </c>
      <c r="B255">
        <v>6</v>
      </c>
      <c r="C255">
        <v>12</v>
      </c>
      <c r="D255">
        <v>59377</v>
      </c>
      <c r="E255">
        <v>0.1636</v>
      </c>
      <c r="F255">
        <v>0.45300000000000001</v>
      </c>
      <c r="G255">
        <v>-0.22070999999999999</v>
      </c>
      <c r="H255" s="36">
        <v>37</v>
      </c>
      <c r="I255" s="38">
        <f t="shared" si="16"/>
        <v>69.183999999999997</v>
      </c>
      <c r="K255" s="6">
        <f t="shared" si="17"/>
        <v>2021.4472222222223</v>
      </c>
      <c r="L255" s="38">
        <f t="shared" si="15"/>
        <v>69.404709999999994</v>
      </c>
      <c r="M255" s="38">
        <f t="shared" si="18"/>
        <v>69.457014143466949</v>
      </c>
      <c r="N255" s="45">
        <f t="shared" si="19"/>
        <v>-5.2304143466955111E-2</v>
      </c>
    </row>
    <row r="256" spans="1:14">
      <c r="A256">
        <v>2021</v>
      </c>
      <c r="B256">
        <v>6</v>
      </c>
      <c r="C256">
        <v>13</v>
      </c>
      <c r="D256">
        <v>59378</v>
      </c>
      <c r="E256">
        <v>0.16539999999999999</v>
      </c>
      <c r="F256">
        <v>0.4526</v>
      </c>
      <c r="G256">
        <v>-0.21989</v>
      </c>
      <c r="H256" s="36">
        <v>37</v>
      </c>
      <c r="I256" s="38">
        <f t="shared" si="16"/>
        <v>69.183999999999997</v>
      </c>
      <c r="K256" s="6">
        <f t="shared" si="17"/>
        <v>2021.45</v>
      </c>
      <c r="L256" s="38">
        <f t="shared" si="15"/>
        <v>69.403890000000004</v>
      </c>
      <c r="M256" s="38">
        <f t="shared" si="18"/>
        <v>69.456946313381195</v>
      </c>
      <c r="N256" s="45">
        <f t="shared" si="19"/>
        <v>-5.3056313381190989E-2</v>
      </c>
    </row>
    <row r="257" spans="1:14">
      <c r="A257">
        <v>2021</v>
      </c>
      <c r="B257">
        <v>6</v>
      </c>
      <c r="C257">
        <v>14</v>
      </c>
      <c r="D257">
        <v>59379</v>
      </c>
      <c r="E257">
        <v>0.1671</v>
      </c>
      <c r="F257">
        <v>0.4521</v>
      </c>
      <c r="G257">
        <v>-0.21911</v>
      </c>
      <c r="H257" s="36">
        <v>37</v>
      </c>
      <c r="I257" s="38">
        <f t="shared" si="16"/>
        <v>69.183999999999997</v>
      </c>
      <c r="K257" s="6">
        <f t="shared" si="17"/>
        <v>2021.4527777777778</v>
      </c>
      <c r="L257" s="38">
        <f t="shared" si="15"/>
        <v>69.403109999999998</v>
      </c>
      <c r="M257" s="38">
        <f t="shared" si="18"/>
        <v>69.456874072551727</v>
      </c>
      <c r="N257" s="45">
        <f t="shared" si="19"/>
        <v>-5.3764072551729214E-2</v>
      </c>
    </row>
    <row r="258" spans="1:14">
      <c r="A258">
        <v>2021</v>
      </c>
      <c r="B258">
        <v>6</v>
      </c>
      <c r="C258">
        <v>15</v>
      </c>
      <c r="D258">
        <v>59380</v>
      </c>
      <c r="E258">
        <v>0.16889999999999999</v>
      </c>
      <c r="F258">
        <v>0.4516</v>
      </c>
      <c r="G258">
        <v>-0.21848000000000001</v>
      </c>
      <c r="H258" s="36">
        <v>37</v>
      </c>
      <c r="I258" s="38">
        <f t="shared" si="16"/>
        <v>69.183999999999997</v>
      </c>
      <c r="K258" s="6">
        <f t="shared" si="17"/>
        <v>2021.4555555555555</v>
      </c>
      <c r="L258" s="38">
        <f t="shared" ref="L258:L321" si="20">I258-G258</f>
        <v>69.402479999999997</v>
      </c>
      <c r="M258" s="38">
        <f t="shared" si="18"/>
        <v>69.456797659397125</v>
      </c>
      <c r="N258" s="45">
        <f t="shared" si="19"/>
        <v>-5.4317659397128182E-2</v>
      </c>
    </row>
    <row r="259" spans="1:14">
      <c r="A259">
        <v>2021</v>
      </c>
      <c r="B259">
        <v>6</v>
      </c>
      <c r="C259">
        <v>16</v>
      </c>
      <c r="D259">
        <v>59381</v>
      </c>
      <c r="E259">
        <v>0.1706</v>
      </c>
      <c r="F259">
        <v>0.4511</v>
      </c>
      <c r="G259">
        <v>-0.21807000000000001</v>
      </c>
      <c r="H259" s="36">
        <v>37</v>
      </c>
      <c r="I259" s="38">
        <f t="shared" ref="I259:I322" si="21">H259+32.184</f>
        <v>69.183999999999997</v>
      </c>
      <c r="K259" s="6">
        <f t="shared" ref="K259:K322" si="22">A259+((B259-1) + (C259-1)/30)/12</f>
        <v>2021.4583333333333</v>
      </c>
      <c r="L259" s="38">
        <f t="shared" si="20"/>
        <v>69.402069999999995</v>
      </c>
      <c r="M259" s="38">
        <f t="shared" ref="M259:M322" si="23" xml:space="preserve"> $R$44*POWER(D259,4) + $R$45*POWER(D259,3) + $R$46*POWER(D259,2) + $R$47*D259 +$R$48</f>
        <v>69.456717789173126</v>
      </c>
      <c r="N259" s="45">
        <f t="shared" ref="N259:N322" si="24">L259-M259</f>
        <v>-5.46477891731314E-2</v>
      </c>
    </row>
    <row r="260" spans="1:14">
      <c r="A260">
        <v>2021</v>
      </c>
      <c r="B260">
        <v>6</v>
      </c>
      <c r="C260">
        <v>17</v>
      </c>
      <c r="D260">
        <v>59382</v>
      </c>
      <c r="E260">
        <v>0.17230000000000001</v>
      </c>
      <c r="F260">
        <v>0.4506</v>
      </c>
      <c r="G260">
        <v>-0.21789</v>
      </c>
      <c r="H260" s="36">
        <v>37</v>
      </c>
      <c r="I260" s="38">
        <f t="shared" si="21"/>
        <v>69.183999999999997</v>
      </c>
      <c r="K260" s="6">
        <f t="shared" si="22"/>
        <v>2021.4611111111112</v>
      </c>
      <c r="L260" s="38">
        <f t="shared" si="20"/>
        <v>69.401889999999995</v>
      </c>
      <c r="M260" s="38">
        <f t="shared" si="23"/>
        <v>69.456633150577545</v>
      </c>
      <c r="N260" s="45">
        <f t="shared" si="24"/>
        <v>-5.4743150577550637E-2</v>
      </c>
    </row>
    <row r="261" spans="1:14">
      <c r="A261">
        <v>2021</v>
      </c>
      <c r="B261">
        <v>6</v>
      </c>
      <c r="C261">
        <v>18</v>
      </c>
      <c r="D261">
        <v>59383</v>
      </c>
      <c r="E261">
        <v>0.17399999999999999</v>
      </c>
      <c r="F261">
        <v>0.4501</v>
      </c>
      <c r="G261">
        <v>-0.21798000000000001</v>
      </c>
      <c r="H261" s="36">
        <v>37</v>
      </c>
      <c r="I261" s="38">
        <f t="shared" si="21"/>
        <v>69.183999999999997</v>
      </c>
      <c r="K261" s="6">
        <f t="shared" si="22"/>
        <v>2021.463888888889</v>
      </c>
      <c r="L261" s="38">
        <f t="shared" si="20"/>
        <v>69.401979999999995</v>
      </c>
      <c r="M261" s="38">
        <f t="shared" si="23"/>
        <v>69.456545174121857</v>
      </c>
      <c r="N261" s="45">
        <f t="shared" si="24"/>
        <v>-5.4565174121862015E-2</v>
      </c>
    </row>
    <row r="262" spans="1:14">
      <c r="A262">
        <v>2021</v>
      </c>
      <c r="B262">
        <v>6</v>
      </c>
      <c r="C262">
        <v>19</v>
      </c>
      <c r="D262">
        <v>59384</v>
      </c>
      <c r="E262">
        <v>0.17580000000000001</v>
      </c>
      <c r="F262">
        <v>0.44950000000000001</v>
      </c>
      <c r="G262">
        <v>-0.21829999999999999</v>
      </c>
      <c r="H262" s="36">
        <v>37</v>
      </c>
      <c r="I262" s="38">
        <f t="shared" si="21"/>
        <v>69.183999999999997</v>
      </c>
      <c r="K262" s="6">
        <f t="shared" si="22"/>
        <v>2021.4666666666667</v>
      </c>
      <c r="L262" s="38">
        <f t="shared" si="20"/>
        <v>69.402299999999997</v>
      </c>
      <c r="M262" s="38">
        <f t="shared" si="23"/>
        <v>69.456453144550323</v>
      </c>
      <c r="N262" s="45">
        <f t="shared" si="24"/>
        <v>-5.4153144550326715E-2</v>
      </c>
    </row>
    <row r="263" spans="1:14">
      <c r="A263">
        <v>2021</v>
      </c>
      <c r="B263">
        <v>6</v>
      </c>
      <c r="C263">
        <v>20</v>
      </c>
      <c r="D263">
        <v>59385</v>
      </c>
      <c r="E263">
        <v>0.17749999999999999</v>
      </c>
      <c r="F263">
        <v>0.44890000000000002</v>
      </c>
      <c r="G263">
        <v>-0.21879000000000001</v>
      </c>
      <c r="H263" s="36">
        <v>37</v>
      </c>
      <c r="I263" s="38">
        <f t="shared" si="21"/>
        <v>69.183999999999997</v>
      </c>
      <c r="K263" s="6">
        <f t="shared" si="22"/>
        <v>2021.4694444444444</v>
      </c>
      <c r="L263" s="38">
        <f t="shared" si="20"/>
        <v>69.402789999999996</v>
      </c>
      <c r="M263" s="38">
        <f t="shared" si="23"/>
        <v>69.456357181072235</v>
      </c>
      <c r="N263" s="45">
        <f t="shared" si="24"/>
        <v>-5.3567181072239123E-2</v>
      </c>
    </row>
    <row r="264" spans="1:14">
      <c r="A264">
        <v>2021</v>
      </c>
      <c r="B264">
        <v>6</v>
      </c>
      <c r="C264">
        <v>21</v>
      </c>
      <c r="D264">
        <v>59386</v>
      </c>
      <c r="E264">
        <v>0.1792</v>
      </c>
      <c r="F264">
        <v>0.44819999999999999</v>
      </c>
      <c r="G264">
        <v>-0.21928</v>
      </c>
      <c r="H264" s="36">
        <v>37</v>
      </c>
      <c r="I264" s="38">
        <f t="shared" si="21"/>
        <v>69.183999999999997</v>
      </c>
      <c r="K264" s="6">
        <f t="shared" si="22"/>
        <v>2021.4722222222222</v>
      </c>
      <c r="L264" s="38">
        <f t="shared" si="20"/>
        <v>69.403279999999995</v>
      </c>
      <c r="M264" s="38">
        <f t="shared" si="23"/>
        <v>69.456257164478302</v>
      </c>
      <c r="N264" s="45">
        <f t="shared" si="24"/>
        <v>-5.2977164478306804E-2</v>
      </c>
    </row>
    <row r="265" spans="1:14">
      <c r="A265">
        <v>2021</v>
      </c>
      <c r="B265">
        <v>6</v>
      </c>
      <c r="C265">
        <v>22</v>
      </c>
      <c r="D265">
        <v>59387</v>
      </c>
      <c r="E265">
        <v>0.18079999999999999</v>
      </c>
      <c r="F265">
        <v>0.4476</v>
      </c>
      <c r="G265">
        <v>-0.21959999999999999</v>
      </c>
      <c r="H265" s="36">
        <v>37</v>
      </c>
      <c r="I265" s="38">
        <f t="shared" si="21"/>
        <v>69.183999999999997</v>
      </c>
      <c r="K265" s="6">
        <f t="shared" si="22"/>
        <v>2021.4749999999999</v>
      </c>
      <c r="L265" s="38">
        <f t="shared" si="20"/>
        <v>69.403599999999997</v>
      </c>
      <c r="M265" s="38">
        <f t="shared" si="23"/>
        <v>69.456153571605682</v>
      </c>
      <c r="N265" s="45">
        <f t="shared" si="24"/>
        <v>-5.2553571605685079E-2</v>
      </c>
    </row>
    <row r="266" spans="1:14">
      <c r="A266">
        <v>2021</v>
      </c>
      <c r="B266">
        <v>6</v>
      </c>
      <c r="C266">
        <v>23</v>
      </c>
      <c r="D266">
        <v>59388</v>
      </c>
      <c r="E266">
        <v>0.1825</v>
      </c>
      <c r="F266">
        <v>0.44690000000000002</v>
      </c>
      <c r="G266">
        <v>-0.21967999999999999</v>
      </c>
      <c r="H266" s="36">
        <v>37</v>
      </c>
      <c r="I266" s="38">
        <f t="shared" si="21"/>
        <v>69.183999999999997</v>
      </c>
      <c r="K266" s="6">
        <f t="shared" si="22"/>
        <v>2021.4777777777779</v>
      </c>
      <c r="L266" s="38">
        <f t="shared" si="20"/>
        <v>69.403679999999994</v>
      </c>
      <c r="M266" s="38">
        <f t="shared" si="23"/>
        <v>69.456046164035797</v>
      </c>
      <c r="N266" s="45">
        <f t="shared" si="24"/>
        <v>-5.2366164035802854E-2</v>
      </c>
    </row>
    <row r="267" spans="1:14">
      <c r="A267">
        <v>2021</v>
      </c>
      <c r="B267">
        <v>6</v>
      </c>
      <c r="C267">
        <v>24</v>
      </c>
      <c r="D267">
        <v>59389</v>
      </c>
      <c r="E267">
        <v>0.1842</v>
      </c>
      <c r="F267">
        <v>0.44619999999999999</v>
      </c>
      <c r="G267">
        <v>-0.21951000000000001</v>
      </c>
      <c r="H267" s="36">
        <v>37</v>
      </c>
      <c r="I267" s="38">
        <f t="shared" si="21"/>
        <v>69.183999999999997</v>
      </c>
      <c r="K267" s="6">
        <f t="shared" si="22"/>
        <v>2021.4805555555556</v>
      </c>
      <c r="L267" s="38">
        <f t="shared" si="20"/>
        <v>69.403509999999997</v>
      </c>
      <c r="M267" s="38">
        <f t="shared" si="23"/>
        <v>69.455934822559357</v>
      </c>
      <c r="N267" s="45">
        <f t="shared" si="24"/>
        <v>-5.2424822559359541E-2</v>
      </c>
    </row>
    <row r="268" spans="1:14">
      <c r="A268">
        <v>2021</v>
      </c>
      <c r="B268">
        <v>6</v>
      </c>
      <c r="C268">
        <v>25</v>
      </c>
      <c r="D268">
        <v>59390</v>
      </c>
      <c r="E268">
        <v>0.18579999999999999</v>
      </c>
      <c r="F268">
        <v>0.44540000000000002</v>
      </c>
      <c r="G268">
        <v>-0.21912999999999999</v>
      </c>
      <c r="H268" s="36">
        <v>37</v>
      </c>
      <c r="I268" s="38">
        <f t="shared" si="21"/>
        <v>69.183999999999997</v>
      </c>
      <c r="K268" s="6">
        <f t="shared" si="22"/>
        <v>2021.4833333333333</v>
      </c>
      <c r="L268" s="38">
        <f t="shared" si="20"/>
        <v>69.403130000000004</v>
      </c>
      <c r="M268" s="38">
        <f t="shared" si="23"/>
        <v>69.45581990480423</v>
      </c>
      <c r="N268" s="45">
        <f t="shared" si="24"/>
        <v>-5.2689904804225307E-2</v>
      </c>
    </row>
    <row r="269" spans="1:14">
      <c r="A269">
        <v>2021</v>
      </c>
      <c r="B269">
        <v>6</v>
      </c>
      <c r="C269">
        <v>26</v>
      </c>
      <c r="D269">
        <v>59391</v>
      </c>
      <c r="E269">
        <v>0.18740000000000001</v>
      </c>
      <c r="F269">
        <v>0.44469999999999998</v>
      </c>
      <c r="G269">
        <v>-0.21869</v>
      </c>
      <c r="H269" s="36">
        <v>37</v>
      </c>
      <c r="I269" s="38">
        <f t="shared" si="21"/>
        <v>69.183999999999997</v>
      </c>
      <c r="K269" s="6">
        <f t="shared" si="22"/>
        <v>2021.4861111111111</v>
      </c>
      <c r="L269" s="38">
        <f t="shared" si="20"/>
        <v>69.402689999999993</v>
      </c>
      <c r="M269" s="38">
        <f t="shared" si="23"/>
        <v>69.455700933933258</v>
      </c>
      <c r="N269" s="45">
        <f t="shared" si="24"/>
        <v>-5.3010933933265392E-2</v>
      </c>
    </row>
    <row r="270" spans="1:14">
      <c r="A270">
        <v>2021</v>
      </c>
      <c r="B270">
        <v>6</v>
      </c>
      <c r="C270">
        <v>27</v>
      </c>
      <c r="D270">
        <v>59392</v>
      </c>
      <c r="E270">
        <v>0.18909999999999999</v>
      </c>
      <c r="F270">
        <v>0.44390000000000002</v>
      </c>
      <c r="G270">
        <v>-0.21831999999999999</v>
      </c>
      <c r="H270" s="36">
        <v>37</v>
      </c>
      <c r="I270" s="38">
        <f t="shared" si="21"/>
        <v>69.183999999999997</v>
      </c>
      <c r="K270" s="6">
        <f t="shared" si="22"/>
        <v>2021.4888888888888</v>
      </c>
      <c r="L270" s="38">
        <f t="shared" si="20"/>
        <v>69.402320000000003</v>
      </c>
      <c r="M270" s="38">
        <f t="shared" si="23"/>
        <v>69.4555783867836</v>
      </c>
      <c r="N270" s="45">
        <f t="shared" si="24"/>
        <v>-5.3258386783596734E-2</v>
      </c>
    </row>
    <row r="271" spans="1:14">
      <c r="A271">
        <v>2021</v>
      </c>
      <c r="B271">
        <v>6</v>
      </c>
      <c r="C271">
        <v>28</v>
      </c>
      <c r="D271">
        <v>59393</v>
      </c>
      <c r="E271">
        <v>0.19070000000000001</v>
      </c>
      <c r="F271">
        <v>0.44309999999999999</v>
      </c>
      <c r="G271">
        <v>-0.21811</v>
      </c>
      <c r="H271" s="36">
        <v>37</v>
      </c>
      <c r="I271" s="38">
        <f t="shared" si="21"/>
        <v>69.183999999999997</v>
      </c>
      <c r="K271" s="6">
        <f t="shared" si="22"/>
        <v>2021.4916666666666</v>
      </c>
      <c r="L271" s="38">
        <f t="shared" si="20"/>
        <v>69.402109999999993</v>
      </c>
      <c r="M271" s="38">
        <f t="shared" si="23"/>
        <v>69.455452263355255</v>
      </c>
      <c r="N271" s="45">
        <f t="shared" si="24"/>
        <v>-5.3342263355261821E-2</v>
      </c>
    </row>
    <row r="272" spans="1:14">
      <c r="A272">
        <v>2021</v>
      </c>
      <c r="B272">
        <v>6</v>
      </c>
      <c r="C272">
        <v>29</v>
      </c>
      <c r="D272">
        <v>59394</v>
      </c>
      <c r="E272">
        <v>0.1923</v>
      </c>
      <c r="F272">
        <v>0.44219999999999998</v>
      </c>
      <c r="G272">
        <v>-0.21804999999999999</v>
      </c>
      <c r="H272" s="36">
        <v>37</v>
      </c>
      <c r="I272" s="38">
        <f t="shared" si="21"/>
        <v>69.183999999999997</v>
      </c>
      <c r="K272" s="6">
        <f t="shared" si="22"/>
        <v>2021.4944444444445</v>
      </c>
      <c r="L272" s="38">
        <f t="shared" si="20"/>
        <v>69.402050000000003</v>
      </c>
      <c r="M272" s="38">
        <f t="shared" si="23"/>
        <v>69.455322444438934</v>
      </c>
      <c r="N272" s="45">
        <f t="shared" si="24"/>
        <v>-5.3272444438931643E-2</v>
      </c>
    </row>
    <row r="273" spans="1:14">
      <c r="A273">
        <v>2021</v>
      </c>
      <c r="B273">
        <v>6</v>
      </c>
      <c r="C273">
        <v>30</v>
      </c>
      <c r="D273">
        <v>59395</v>
      </c>
      <c r="E273">
        <v>0.1938</v>
      </c>
      <c r="F273">
        <v>0.44130000000000003</v>
      </c>
      <c r="G273">
        <v>-0.21809000000000001</v>
      </c>
      <c r="H273" s="36">
        <v>37</v>
      </c>
      <c r="I273" s="38">
        <f t="shared" si="21"/>
        <v>69.183999999999997</v>
      </c>
      <c r="K273" s="6">
        <f t="shared" si="22"/>
        <v>2021.4972222222223</v>
      </c>
      <c r="L273" s="38">
        <f t="shared" si="20"/>
        <v>69.402090000000001</v>
      </c>
      <c r="M273" s="38">
        <f t="shared" si="23"/>
        <v>69.455189049243927</v>
      </c>
      <c r="N273" s="45">
        <f t="shared" si="24"/>
        <v>-5.3099049243925833E-2</v>
      </c>
    </row>
    <row r="274" spans="1:14">
      <c r="A274">
        <v>2021</v>
      </c>
      <c r="B274">
        <v>7</v>
      </c>
      <c r="C274">
        <v>1</v>
      </c>
      <c r="D274">
        <v>59396</v>
      </c>
      <c r="E274">
        <v>0.19539999999999999</v>
      </c>
      <c r="F274">
        <v>0.4405</v>
      </c>
      <c r="G274">
        <v>-0.21812999999999999</v>
      </c>
      <c r="H274" s="36">
        <v>37</v>
      </c>
      <c r="I274" s="38">
        <f t="shared" si="21"/>
        <v>69.183999999999997</v>
      </c>
      <c r="K274" s="6">
        <f t="shared" si="22"/>
        <v>2021.5</v>
      </c>
      <c r="L274" s="38">
        <f t="shared" si="20"/>
        <v>69.40213</v>
      </c>
      <c r="M274" s="38">
        <f t="shared" si="23"/>
        <v>69.455051958560944</v>
      </c>
      <c r="N274" s="45">
        <f t="shared" si="24"/>
        <v>-5.2921958560943949E-2</v>
      </c>
    </row>
    <row r="275" spans="1:14">
      <c r="A275">
        <v>2021</v>
      </c>
      <c r="B275">
        <v>7</v>
      </c>
      <c r="C275">
        <v>2</v>
      </c>
      <c r="D275">
        <v>59397</v>
      </c>
      <c r="E275">
        <v>0.19689999999999999</v>
      </c>
      <c r="F275">
        <v>0.4395</v>
      </c>
      <c r="G275">
        <v>-0.21809999999999999</v>
      </c>
      <c r="H275" s="36">
        <v>37</v>
      </c>
      <c r="I275" s="38">
        <f t="shared" si="21"/>
        <v>69.183999999999997</v>
      </c>
      <c r="K275" s="6">
        <f t="shared" si="22"/>
        <v>2021.5027777777777</v>
      </c>
      <c r="L275" s="38">
        <f t="shared" si="20"/>
        <v>69.402100000000004</v>
      </c>
      <c r="M275" s="38">
        <f t="shared" si="23"/>
        <v>69.454911291599274</v>
      </c>
      <c r="N275" s="45">
        <f t="shared" si="24"/>
        <v>-5.2811291599269339E-2</v>
      </c>
    </row>
    <row r="276" spans="1:14">
      <c r="A276">
        <v>2021</v>
      </c>
      <c r="B276">
        <v>7</v>
      </c>
      <c r="C276">
        <v>3</v>
      </c>
      <c r="D276">
        <v>59398</v>
      </c>
      <c r="E276">
        <v>0.19850000000000001</v>
      </c>
      <c r="F276">
        <v>0.43859999999999999</v>
      </c>
      <c r="G276">
        <v>-0.21787000000000001</v>
      </c>
      <c r="H276" s="36">
        <v>37</v>
      </c>
      <c r="I276" s="38">
        <f t="shared" si="21"/>
        <v>69.183999999999997</v>
      </c>
      <c r="K276" s="6">
        <f t="shared" si="22"/>
        <v>2021.5055555555555</v>
      </c>
      <c r="L276" s="38">
        <f t="shared" si="20"/>
        <v>69.401870000000002</v>
      </c>
      <c r="M276" s="38">
        <f t="shared" si="23"/>
        <v>69.454767644405365</v>
      </c>
      <c r="N276" s="45">
        <f t="shared" si="24"/>
        <v>-5.2897644405362598E-2</v>
      </c>
    </row>
    <row r="277" spans="1:14">
      <c r="A277">
        <v>2021</v>
      </c>
      <c r="B277">
        <v>7</v>
      </c>
      <c r="C277">
        <v>4</v>
      </c>
      <c r="D277">
        <v>59399</v>
      </c>
      <c r="E277">
        <v>0.2</v>
      </c>
      <c r="F277">
        <v>0.43769999999999998</v>
      </c>
      <c r="G277">
        <v>-0.21745999999999999</v>
      </c>
      <c r="H277" s="36">
        <v>37</v>
      </c>
      <c r="I277" s="38">
        <f t="shared" si="21"/>
        <v>69.183999999999997</v>
      </c>
      <c r="K277" s="6">
        <f t="shared" si="22"/>
        <v>2021.5083333333334</v>
      </c>
      <c r="L277" s="38">
        <f t="shared" si="20"/>
        <v>69.40146</v>
      </c>
      <c r="M277" s="38">
        <f t="shared" si="23"/>
        <v>69.454619824886322</v>
      </c>
      <c r="N277" s="45">
        <f t="shared" si="24"/>
        <v>-5.3159824886321871E-2</v>
      </c>
    </row>
    <row r="278" spans="1:14">
      <c r="A278">
        <v>2021</v>
      </c>
      <c r="B278">
        <v>7</v>
      </c>
      <c r="C278">
        <v>5</v>
      </c>
      <c r="D278">
        <v>59400</v>
      </c>
      <c r="E278">
        <v>0.20150000000000001</v>
      </c>
      <c r="F278">
        <v>0.43669999999999998</v>
      </c>
      <c r="G278">
        <v>-0.21686</v>
      </c>
      <c r="H278" s="36">
        <v>37</v>
      </c>
      <c r="I278" s="38">
        <f t="shared" si="21"/>
        <v>69.183999999999997</v>
      </c>
      <c r="K278" s="6">
        <f t="shared" si="22"/>
        <v>2021.5111111111112</v>
      </c>
      <c r="L278" s="38">
        <f t="shared" si="20"/>
        <v>69.400859999999994</v>
      </c>
      <c r="M278" s="38">
        <f t="shared" si="23"/>
        <v>69.454468786716461</v>
      </c>
      <c r="N278" s="45">
        <f t="shared" si="24"/>
        <v>-5.3608786716466739E-2</v>
      </c>
    </row>
    <row r="279" spans="1:14">
      <c r="A279">
        <v>2021</v>
      </c>
      <c r="B279">
        <v>7</v>
      </c>
      <c r="C279">
        <v>6</v>
      </c>
      <c r="D279">
        <v>59401</v>
      </c>
      <c r="E279">
        <v>0.20300000000000001</v>
      </c>
      <c r="F279">
        <v>0.43569999999999998</v>
      </c>
      <c r="G279">
        <v>-0.21604999999999999</v>
      </c>
      <c r="H279" s="36">
        <v>37</v>
      </c>
      <c r="I279" s="38">
        <f t="shared" si="21"/>
        <v>69.183999999999997</v>
      </c>
      <c r="K279" s="6">
        <f t="shared" si="22"/>
        <v>2021.5138888888889</v>
      </c>
      <c r="L279" s="38">
        <f t="shared" si="20"/>
        <v>69.400049999999993</v>
      </c>
      <c r="M279" s="38">
        <f t="shared" si="23"/>
        <v>69.454314649105072</v>
      </c>
      <c r="N279" s="45">
        <f t="shared" si="24"/>
        <v>-5.4264649105078888E-2</v>
      </c>
    </row>
    <row r="280" spans="1:14">
      <c r="A280">
        <v>2021</v>
      </c>
      <c r="B280">
        <v>7</v>
      </c>
      <c r="C280">
        <v>7</v>
      </c>
      <c r="D280">
        <v>59402</v>
      </c>
      <c r="E280">
        <v>0.2044</v>
      </c>
      <c r="F280">
        <v>0.43459999999999999</v>
      </c>
      <c r="G280">
        <v>-0.21506</v>
      </c>
      <c r="H280" s="36">
        <v>37</v>
      </c>
      <c r="I280" s="38">
        <f t="shared" si="21"/>
        <v>69.183999999999997</v>
      </c>
      <c r="K280" s="6">
        <f t="shared" si="22"/>
        <v>2021.5166666666667</v>
      </c>
      <c r="L280" s="38">
        <f t="shared" si="20"/>
        <v>69.399059999999992</v>
      </c>
      <c r="M280" s="38">
        <f t="shared" si="23"/>
        <v>69.454156696796417</v>
      </c>
      <c r="N280" s="45">
        <f t="shared" si="24"/>
        <v>-5.5096696796425704E-2</v>
      </c>
    </row>
    <row r="281" spans="1:14">
      <c r="A281">
        <v>2021</v>
      </c>
      <c r="B281">
        <v>7</v>
      </c>
      <c r="C281">
        <v>8</v>
      </c>
      <c r="D281">
        <v>59403</v>
      </c>
      <c r="E281">
        <v>0.2059</v>
      </c>
      <c r="F281">
        <v>0.43359999999999999</v>
      </c>
      <c r="G281">
        <v>-0.21385999999999999</v>
      </c>
      <c r="H281" s="36">
        <v>37</v>
      </c>
      <c r="I281" s="38">
        <f t="shared" si="21"/>
        <v>69.183999999999997</v>
      </c>
      <c r="K281" s="6">
        <f t="shared" si="22"/>
        <v>2021.5194444444444</v>
      </c>
      <c r="L281" s="38">
        <f t="shared" si="20"/>
        <v>69.397859999999994</v>
      </c>
      <c r="M281" s="38">
        <f t="shared" si="23"/>
        <v>69.453995883464813</v>
      </c>
      <c r="N281" s="45">
        <f t="shared" si="24"/>
        <v>-5.6135883464818903E-2</v>
      </c>
    </row>
    <row r="282" spans="1:14">
      <c r="A282">
        <v>2021</v>
      </c>
      <c r="B282">
        <v>7</v>
      </c>
      <c r="C282">
        <v>9</v>
      </c>
      <c r="D282">
        <v>59404</v>
      </c>
      <c r="E282">
        <v>0.20730000000000001</v>
      </c>
      <c r="F282">
        <v>0.4325</v>
      </c>
      <c r="G282">
        <v>-0.21251</v>
      </c>
      <c r="H282" s="36">
        <v>37</v>
      </c>
      <c r="I282" s="38">
        <f t="shared" si="21"/>
        <v>69.183999999999997</v>
      </c>
      <c r="K282" s="6">
        <f t="shared" si="22"/>
        <v>2021.5222222222221</v>
      </c>
      <c r="L282" s="38">
        <f t="shared" si="20"/>
        <v>69.396509999999992</v>
      </c>
      <c r="M282" s="38">
        <f t="shared" si="23"/>
        <v>69.453831493854523</v>
      </c>
      <c r="N282" s="45">
        <f t="shared" si="24"/>
        <v>-5.7321493854530559E-2</v>
      </c>
    </row>
    <row r="283" spans="1:14">
      <c r="A283">
        <v>2021</v>
      </c>
      <c r="B283">
        <v>7</v>
      </c>
      <c r="C283">
        <v>10</v>
      </c>
      <c r="D283">
        <v>59405</v>
      </c>
      <c r="E283">
        <v>0.2087</v>
      </c>
      <c r="F283">
        <v>0.43140000000000001</v>
      </c>
      <c r="G283">
        <v>-0.21110999999999999</v>
      </c>
      <c r="H283" s="36">
        <v>37</v>
      </c>
      <c r="I283" s="38">
        <f t="shared" si="21"/>
        <v>69.183999999999997</v>
      </c>
      <c r="K283" s="6">
        <f t="shared" si="22"/>
        <v>2021.5250000000001</v>
      </c>
      <c r="L283" s="38">
        <f t="shared" si="20"/>
        <v>69.395110000000003</v>
      </c>
      <c r="M283" s="38">
        <f t="shared" si="23"/>
        <v>69.453663766384125</v>
      </c>
      <c r="N283" s="45">
        <f t="shared" si="24"/>
        <v>-5.8553766384122241E-2</v>
      </c>
    </row>
    <row r="284" spans="1:14">
      <c r="A284">
        <v>2021</v>
      </c>
      <c r="B284">
        <v>7</v>
      </c>
      <c r="C284">
        <v>11</v>
      </c>
      <c r="D284">
        <v>59406</v>
      </c>
      <c r="E284">
        <v>0.21010000000000001</v>
      </c>
      <c r="F284">
        <v>0.43030000000000002</v>
      </c>
      <c r="G284">
        <v>-0.20977999999999999</v>
      </c>
      <c r="H284" s="36">
        <v>37</v>
      </c>
      <c r="I284" s="38">
        <f t="shared" si="21"/>
        <v>69.183999999999997</v>
      </c>
      <c r="K284" s="6">
        <f t="shared" si="22"/>
        <v>2021.5277777777778</v>
      </c>
      <c r="L284" s="38">
        <f t="shared" si="20"/>
        <v>69.393779999999992</v>
      </c>
      <c r="M284" s="38">
        <f t="shared" si="23"/>
        <v>69.453492939472198</v>
      </c>
      <c r="N284" s="45">
        <f t="shared" si="24"/>
        <v>-5.9712939472206017E-2</v>
      </c>
    </row>
    <row r="285" spans="1:14">
      <c r="A285">
        <v>2021</v>
      </c>
      <c r="B285">
        <v>7</v>
      </c>
      <c r="C285">
        <v>12</v>
      </c>
      <c r="D285">
        <v>59407</v>
      </c>
      <c r="E285">
        <v>0.2114</v>
      </c>
      <c r="F285">
        <v>0.42909999999999998</v>
      </c>
      <c r="G285">
        <v>-0.20859</v>
      </c>
      <c r="H285" s="36">
        <v>37</v>
      </c>
      <c r="I285" s="38">
        <f t="shared" si="21"/>
        <v>69.183999999999997</v>
      </c>
      <c r="K285" s="6">
        <f t="shared" si="22"/>
        <v>2021.5305555555556</v>
      </c>
      <c r="L285" s="38">
        <f t="shared" si="20"/>
        <v>69.392589999999998</v>
      </c>
      <c r="M285" s="38">
        <f t="shared" si="23"/>
        <v>69.453318893909454</v>
      </c>
      <c r="N285" s="45">
        <f t="shared" si="24"/>
        <v>-6.0728893909455905E-2</v>
      </c>
    </row>
    <row r="286" spans="1:14">
      <c r="A286">
        <v>2021</v>
      </c>
      <c r="B286">
        <v>7</v>
      </c>
      <c r="C286">
        <v>13</v>
      </c>
      <c r="D286">
        <v>59408</v>
      </c>
      <c r="E286">
        <v>0.21279999999999999</v>
      </c>
      <c r="F286">
        <v>0.42799999999999999</v>
      </c>
      <c r="G286">
        <v>-0.20763000000000001</v>
      </c>
      <c r="H286" s="36">
        <v>37</v>
      </c>
      <c r="I286" s="38">
        <f t="shared" si="21"/>
        <v>69.183999999999997</v>
      </c>
      <c r="K286" s="6">
        <f t="shared" si="22"/>
        <v>2021.5333333333333</v>
      </c>
      <c r="L286" s="38">
        <f t="shared" si="20"/>
        <v>69.391629999999992</v>
      </c>
      <c r="M286" s="38">
        <f t="shared" si="23"/>
        <v>69.453141748905182</v>
      </c>
      <c r="N286" s="45">
        <f t="shared" si="24"/>
        <v>-6.1511748905189734E-2</v>
      </c>
    </row>
    <row r="287" spans="1:14">
      <c r="A287">
        <v>2021</v>
      </c>
      <c r="B287">
        <v>7</v>
      </c>
      <c r="C287">
        <v>14</v>
      </c>
      <c r="D287">
        <v>59409</v>
      </c>
      <c r="E287">
        <v>0.21410000000000001</v>
      </c>
      <c r="F287">
        <v>0.42680000000000001</v>
      </c>
      <c r="G287">
        <v>-0.20699999999999999</v>
      </c>
      <c r="H287" s="36">
        <v>37</v>
      </c>
      <c r="I287" s="38">
        <f t="shared" si="21"/>
        <v>69.183999999999997</v>
      </c>
      <c r="K287" s="6">
        <f t="shared" si="22"/>
        <v>2021.536111111111</v>
      </c>
      <c r="L287" s="38">
        <f t="shared" si="20"/>
        <v>69.390999999999991</v>
      </c>
      <c r="M287" s="38">
        <f t="shared" si="23"/>
        <v>69.452961266040802</v>
      </c>
      <c r="N287" s="45">
        <f t="shared" si="24"/>
        <v>-6.196126604081087E-2</v>
      </c>
    </row>
    <row r="288" spans="1:14">
      <c r="A288">
        <v>2021</v>
      </c>
      <c r="B288">
        <v>7</v>
      </c>
      <c r="C288">
        <v>15</v>
      </c>
      <c r="D288">
        <v>59410</v>
      </c>
      <c r="E288">
        <v>0.21540000000000001</v>
      </c>
      <c r="F288">
        <v>0.42559999999999998</v>
      </c>
      <c r="G288">
        <v>-0.20668</v>
      </c>
      <c r="H288" s="36">
        <v>37</v>
      </c>
      <c r="I288" s="38">
        <f t="shared" si="21"/>
        <v>69.183999999999997</v>
      </c>
      <c r="K288" s="6">
        <f t="shared" si="22"/>
        <v>2021.5388888888888</v>
      </c>
      <c r="L288" s="38">
        <f t="shared" si="20"/>
        <v>69.390680000000003</v>
      </c>
      <c r="M288" s="38">
        <f t="shared" si="23"/>
        <v>69.452777922153473</v>
      </c>
      <c r="N288" s="45">
        <f t="shared" si="24"/>
        <v>-6.2097922153469653E-2</v>
      </c>
    </row>
    <row r="289" spans="1:14">
      <c r="A289">
        <v>2021</v>
      </c>
      <c r="B289">
        <v>7</v>
      </c>
      <c r="C289">
        <v>16</v>
      </c>
      <c r="D289">
        <v>59411</v>
      </c>
      <c r="E289">
        <v>0.2167</v>
      </c>
      <c r="F289">
        <v>0.4244</v>
      </c>
      <c r="G289">
        <v>-0.20649999999999999</v>
      </c>
      <c r="H289" s="36">
        <v>37</v>
      </c>
      <c r="I289" s="38">
        <f t="shared" si="21"/>
        <v>69.183999999999997</v>
      </c>
      <c r="K289" s="6">
        <f t="shared" si="22"/>
        <v>2021.5416666666667</v>
      </c>
      <c r="L289" s="38">
        <f t="shared" si="20"/>
        <v>69.390500000000003</v>
      </c>
      <c r="M289" s="38">
        <f t="shared" si="23"/>
        <v>69.452591478824615</v>
      </c>
      <c r="N289" s="45">
        <f t="shared" si="24"/>
        <v>-6.2091478824612523E-2</v>
      </c>
    </row>
    <row r="290" spans="1:14">
      <c r="A290">
        <v>2021</v>
      </c>
      <c r="B290">
        <v>7</v>
      </c>
      <c r="C290">
        <v>17</v>
      </c>
      <c r="D290">
        <v>59412</v>
      </c>
      <c r="E290">
        <v>0.21790000000000001</v>
      </c>
      <c r="F290">
        <v>0.42309999999999998</v>
      </c>
      <c r="G290">
        <v>-0.20646</v>
      </c>
      <c r="H290" s="36">
        <v>37</v>
      </c>
      <c r="I290" s="38">
        <f t="shared" si="21"/>
        <v>69.183999999999997</v>
      </c>
      <c r="K290" s="6">
        <f t="shared" si="22"/>
        <v>2021.5444444444445</v>
      </c>
      <c r="L290" s="38">
        <f t="shared" si="20"/>
        <v>69.390460000000004</v>
      </c>
      <c r="M290" s="38">
        <f t="shared" si="23"/>
        <v>69.45240193605423</v>
      </c>
      <c r="N290" s="45">
        <f t="shared" si="24"/>
        <v>-6.1941936054225266E-2</v>
      </c>
    </row>
    <row r="291" spans="1:14">
      <c r="A291">
        <v>2021</v>
      </c>
      <c r="B291">
        <v>7</v>
      </c>
      <c r="C291">
        <v>18</v>
      </c>
      <c r="D291">
        <v>59413</v>
      </c>
      <c r="E291">
        <v>0.21920000000000001</v>
      </c>
      <c r="F291">
        <v>0.4219</v>
      </c>
      <c r="G291">
        <v>-0.20644999999999999</v>
      </c>
      <c r="H291" s="36">
        <v>37</v>
      </c>
      <c r="I291" s="38">
        <f t="shared" si="21"/>
        <v>69.183999999999997</v>
      </c>
      <c r="K291" s="6">
        <f t="shared" si="22"/>
        <v>2021.5472222222222</v>
      </c>
      <c r="L291" s="38">
        <f t="shared" si="20"/>
        <v>69.390450000000001</v>
      </c>
      <c r="M291" s="38">
        <f t="shared" si="23"/>
        <v>69.452210009098053</v>
      </c>
      <c r="N291" s="45">
        <f t="shared" si="24"/>
        <v>-6.1760009098051682E-2</v>
      </c>
    </row>
    <row r="292" spans="1:14">
      <c r="A292">
        <v>2021</v>
      </c>
      <c r="B292">
        <v>7</v>
      </c>
      <c r="C292">
        <v>19</v>
      </c>
      <c r="D292">
        <v>59414</v>
      </c>
      <c r="E292">
        <v>0.22040000000000001</v>
      </c>
      <c r="F292">
        <v>0.42059999999999997</v>
      </c>
      <c r="G292">
        <v>-0.20633000000000001</v>
      </c>
      <c r="H292" s="36">
        <v>37</v>
      </c>
      <c r="I292" s="38">
        <f t="shared" si="21"/>
        <v>69.183999999999997</v>
      </c>
      <c r="K292" s="6">
        <f t="shared" si="22"/>
        <v>2021.55</v>
      </c>
      <c r="L292" s="38">
        <f t="shared" si="20"/>
        <v>69.390329999999992</v>
      </c>
      <c r="M292" s="38">
        <f t="shared" si="23"/>
        <v>69.452014625072479</v>
      </c>
      <c r="N292" s="45">
        <f t="shared" si="24"/>
        <v>-6.168462507248762E-2</v>
      </c>
    </row>
    <row r="293" spans="1:14">
      <c r="A293">
        <v>2021</v>
      </c>
      <c r="B293">
        <v>7</v>
      </c>
      <c r="C293">
        <v>20</v>
      </c>
      <c r="D293">
        <v>59415</v>
      </c>
      <c r="E293">
        <v>0.22159999999999999</v>
      </c>
      <c r="F293">
        <v>0.41930000000000001</v>
      </c>
      <c r="G293">
        <v>-0.20601</v>
      </c>
      <c r="H293" s="36">
        <v>37</v>
      </c>
      <c r="I293" s="38">
        <f t="shared" si="21"/>
        <v>69.183999999999997</v>
      </c>
      <c r="K293" s="6">
        <f t="shared" si="22"/>
        <v>2021.5527777777777</v>
      </c>
      <c r="L293" s="38">
        <f t="shared" si="20"/>
        <v>69.390010000000004</v>
      </c>
      <c r="M293" s="38">
        <f t="shared" si="23"/>
        <v>69.451816380023956</v>
      </c>
      <c r="N293" s="45">
        <f t="shared" si="24"/>
        <v>-6.1806380023952556E-2</v>
      </c>
    </row>
    <row r="294" spans="1:14">
      <c r="A294">
        <v>2021</v>
      </c>
      <c r="B294">
        <v>7</v>
      </c>
      <c r="C294">
        <v>21</v>
      </c>
      <c r="D294">
        <v>59416</v>
      </c>
      <c r="E294">
        <v>0.22270000000000001</v>
      </c>
      <c r="F294">
        <v>0.41799999999999998</v>
      </c>
      <c r="G294">
        <v>-0.20544000000000001</v>
      </c>
      <c r="H294" s="36">
        <v>37</v>
      </c>
      <c r="I294" s="38">
        <f t="shared" si="21"/>
        <v>69.183999999999997</v>
      </c>
      <c r="K294" s="6">
        <f t="shared" si="22"/>
        <v>2021.5555555555557</v>
      </c>
      <c r="L294" s="38">
        <f t="shared" si="20"/>
        <v>69.389439999999993</v>
      </c>
      <c r="M294" s="38">
        <f t="shared" si="23"/>
        <v>69.451615393161774</v>
      </c>
      <c r="N294" s="45">
        <f t="shared" si="24"/>
        <v>-6.2175393161780335E-2</v>
      </c>
    </row>
    <row r="295" spans="1:14">
      <c r="A295">
        <v>2021</v>
      </c>
      <c r="B295">
        <v>7</v>
      </c>
      <c r="C295">
        <v>22</v>
      </c>
      <c r="D295">
        <v>59417</v>
      </c>
      <c r="E295">
        <v>0.2238</v>
      </c>
      <c r="F295">
        <v>0.41660000000000003</v>
      </c>
      <c r="G295">
        <v>-0.20468</v>
      </c>
      <c r="H295" s="36">
        <v>37</v>
      </c>
      <c r="I295" s="38">
        <f t="shared" si="21"/>
        <v>69.183999999999997</v>
      </c>
      <c r="K295" s="6">
        <f t="shared" si="22"/>
        <v>2021.5583333333334</v>
      </c>
      <c r="L295" s="38">
        <f t="shared" si="20"/>
        <v>69.388679999999994</v>
      </c>
      <c r="M295" s="38">
        <f t="shared" si="23"/>
        <v>69.451411783695221</v>
      </c>
      <c r="N295" s="45">
        <f t="shared" si="24"/>
        <v>-6.273178369522725E-2</v>
      </c>
    </row>
    <row r="296" spans="1:14">
      <c r="A296">
        <v>2021</v>
      </c>
      <c r="B296">
        <v>7</v>
      </c>
      <c r="C296">
        <v>23</v>
      </c>
      <c r="D296">
        <v>59418</v>
      </c>
      <c r="E296">
        <v>0.22500000000000001</v>
      </c>
      <c r="F296">
        <v>0.4153</v>
      </c>
      <c r="G296">
        <v>-0.20380999999999999</v>
      </c>
      <c r="H296" s="36">
        <v>37</v>
      </c>
      <c r="I296" s="38">
        <f t="shared" si="21"/>
        <v>69.183999999999997</v>
      </c>
      <c r="K296" s="6">
        <f t="shared" si="22"/>
        <v>2021.5611111111111</v>
      </c>
      <c r="L296" s="38">
        <f t="shared" si="20"/>
        <v>69.387810000000002</v>
      </c>
      <c r="M296" s="38">
        <f t="shared" si="23"/>
        <v>69.451205432415009</v>
      </c>
      <c r="N296" s="45">
        <f t="shared" si="24"/>
        <v>-6.3395432415006781E-2</v>
      </c>
    </row>
    <row r="297" spans="1:14">
      <c r="A297">
        <v>2021</v>
      </c>
      <c r="B297">
        <v>7</v>
      </c>
      <c r="C297">
        <v>24</v>
      </c>
      <c r="D297">
        <v>59419</v>
      </c>
      <c r="E297">
        <v>0.22600000000000001</v>
      </c>
      <c r="F297">
        <v>0.41389999999999999</v>
      </c>
      <c r="G297">
        <v>-0.20296</v>
      </c>
      <c r="H297" s="36">
        <v>37</v>
      </c>
      <c r="I297" s="38">
        <f t="shared" si="21"/>
        <v>69.183999999999997</v>
      </c>
      <c r="K297" s="6">
        <f t="shared" si="22"/>
        <v>2021.5638888888889</v>
      </c>
      <c r="L297" s="38">
        <f t="shared" si="20"/>
        <v>69.386960000000002</v>
      </c>
      <c r="M297" s="38">
        <f t="shared" si="23"/>
        <v>69.450996220111847</v>
      </c>
      <c r="N297" s="45">
        <f t="shared" si="24"/>
        <v>-6.4036220111844955E-2</v>
      </c>
    </row>
    <row r="298" spans="1:14">
      <c r="A298">
        <v>2021</v>
      </c>
      <c r="B298">
        <v>7</v>
      </c>
      <c r="C298">
        <v>25</v>
      </c>
      <c r="D298">
        <v>59420</v>
      </c>
      <c r="E298">
        <v>0.2271</v>
      </c>
      <c r="F298">
        <v>0.41249999999999998</v>
      </c>
      <c r="G298">
        <v>-0.20219000000000001</v>
      </c>
      <c r="H298" s="36">
        <v>37</v>
      </c>
      <c r="I298" s="38">
        <f t="shared" si="21"/>
        <v>69.183999999999997</v>
      </c>
      <c r="K298" s="6">
        <f t="shared" si="22"/>
        <v>2021.5666666666666</v>
      </c>
      <c r="L298" s="38">
        <f t="shared" si="20"/>
        <v>69.386189999999999</v>
      </c>
      <c r="M298" s="38">
        <f t="shared" si="23"/>
        <v>69.450784742832184</v>
      </c>
      <c r="N298" s="45">
        <f t="shared" si="24"/>
        <v>-6.4594742832184693E-2</v>
      </c>
    </row>
    <row r="299" spans="1:14">
      <c r="A299">
        <v>2021</v>
      </c>
      <c r="B299">
        <v>7</v>
      </c>
      <c r="C299">
        <v>26</v>
      </c>
      <c r="D299">
        <v>59421</v>
      </c>
      <c r="E299">
        <v>0.2281</v>
      </c>
      <c r="F299">
        <v>0.41110000000000002</v>
      </c>
      <c r="G299">
        <v>-0.20158000000000001</v>
      </c>
      <c r="H299" s="36">
        <v>37</v>
      </c>
      <c r="I299" s="38">
        <f t="shared" si="21"/>
        <v>69.183999999999997</v>
      </c>
      <c r="K299" s="6">
        <f t="shared" si="22"/>
        <v>2021.5694444444443</v>
      </c>
      <c r="L299" s="38">
        <f t="shared" si="20"/>
        <v>69.385580000000004</v>
      </c>
      <c r="M299" s="38">
        <f t="shared" si="23"/>
        <v>69.450569927692413</v>
      </c>
      <c r="N299" s="45">
        <f t="shared" si="24"/>
        <v>-6.4989927692408855E-2</v>
      </c>
    </row>
    <row r="300" spans="1:14">
      <c r="A300">
        <v>2021</v>
      </c>
      <c r="B300">
        <v>7</v>
      </c>
      <c r="C300">
        <v>27</v>
      </c>
      <c r="D300">
        <v>59422</v>
      </c>
      <c r="E300">
        <v>0.22919999999999999</v>
      </c>
      <c r="F300">
        <v>0.40970000000000001</v>
      </c>
      <c r="G300">
        <v>-0.20108999999999999</v>
      </c>
      <c r="H300" s="36">
        <v>37</v>
      </c>
      <c r="I300" s="38">
        <f t="shared" si="21"/>
        <v>69.183999999999997</v>
      </c>
      <c r="K300" s="6">
        <f t="shared" si="22"/>
        <v>2021.5722222222223</v>
      </c>
      <c r="L300" s="38">
        <f t="shared" si="20"/>
        <v>69.385089999999991</v>
      </c>
      <c r="M300" s="38">
        <f t="shared" si="23"/>
        <v>69.450353443622589</v>
      </c>
      <c r="N300" s="45">
        <f t="shared" si="24"/>
        <v>-6.5263443622598061E-2</v>
      </c>
    </row>
    <row r="301" spans="1:14">
      <c r="A301">
        <v>2021</v>
      </c>
      <c r="B301">
        <v>7</v>
      </c>
      <c r="C301">
        <v>28</v>
      </c>
      <c r="D301">
        <v>59423</v>
      </c>
      <c r="E301">
        <v>0.2301</v>
      </c>
      <c r="F301">
        <v>0.40820000000000001</v>
      </c>
      <c r="G301">
        <v>-0.20068</v>
      </c>
      <c r="H301" s="36">
        <v>37</v>
      </c>
      <c r="I301" s="38">
        <f t="shared" si="21"/>
        <v>69.183999999999997</v>
      </c>
      <c r="K301" s="6">
        <f t="shared" si="22"/>
        <v>2021.575</v>
      </c>
      <c r="L301" s="38">
        <f t="shared" si="20"/>
        <v>69.384680000000003</v>
      </c>
      <c r="M301" s="38">
        <f t="shared" si="23"/>
        <v>69.450133621692657</v>
      </c>
      <c r="N301" s="45">
        <f t="shared" si="24"/>
        <v>-6.5453621692654451E-2</v>
      </c>
    </row>
    <row r="302" spans="1:14">
      <c r="A302">
        <v>2021</v>
      </c>
      <c r="B302">
        <v>7</v>
      </c>
      <c r="C302">
        <v>29</v>
      </c>
      <c r="D302">
        <v>59424</v>
      </c>
      <c r="E302">
        <v>0.2311</v>
      </c>
      <c r="F302">
        <v>0.40679999999999999</v>
      </c>
      <c r="G302">
        <v>-0.20025000000000001</v>
      </c>
      <c r="H302" s="36">
        <v>37</v>
      </c>
      <c r="I302" s="38">
        <f t="shared" si="21"/>
        <v>69.183999999999997</v>
      </c>
      <c r="K302" s="6">
        <f t="shared" si="22"/>
        <v>2021.5777777777778</v>
      </c>
      <c r="L302" s="38">
        <f t="shared" si="20"/>
        <v>69.384249999999994</v>
      </c>
      <c r="M302" s="38">
        <f t="shared" si="23"/>
        <v>69.449912130832672</v>
      </c>
      <c r="N302" s="45">
        <f t="shared" si="24"/>
        <v>-6.566213083267769E-2</v>
      </c>
    </row>
    <row r="303" spans="1:14">
      <c r="A303">
        <v>2021</v>
      </c>
      <c r="B303">
        <v>7</v>
      </c>
      <c r="C303">
        <v>30</v>
      </c>
      <c r="D303">
        <v>59425</v>
      </c>
      <c r="E303">
        <v>0.23200000000000001</v>
      </c>
      <c r="F303">
        <v>0.40529999999999999</v>
      </c>
      <c r="G303">
        <v>-0.19972999999999999</v>
      </c>
      <c r="H303" s="36">
        <v>37</v>
      </c>
      <c r="I303" s="38">
        <f t="shared" si="21"/>
        <v>69.183999999999997</v>
      </c>
      <c r="K303" s="6">
        <f t="shared" si="22"/>
        <v>2021.5805555555555</v>
      </c>
      <c r="L303" s="38">
        <f t="shared" si="20"/>
        <v>69.38373</v>
      </c>
      <c r="M303" s="38">
        <f t="shared" si="23"/>
        <v>69.449687540531158</v>
      </c>
      <c r="N303" s="45">
        <f t="shared" si="24"/>
        <v>-6.5957540531158543E-2</v>
      </c>
    </row>
    <row r="304" spans="1:14">
      <c r="A304">
        <v>2021</v>
      </c>
      <c r="B304">
        <v>7</v>
      </c>
      <c r="C304">
        <v>31</v>
      </c>
      <c r="D304">
        <v>59426</v>
      </c>
      <c r="E304">
        <v>0.2329</v>
      </c>
      <c r="F304">
        <v>0.40379999999999999</v>
      </c>
      <c r="G304">
        <v>-0.19911999999999999</v>
      </c>
      <c r="H304" s="36">
        <v>37</v>
      </c>
      <c r="I304" s="38">
        <f t="shared" si="21"/>
        <v>69.183999999999997</v>
      </c>
      <c r="K304" s="6">
        <f t="shared" si="22"/>
        <v>2021.5833333333333</v>
      </c>
      <c r="L304" s="38">
        <f t="shared" si="20"/>
        <v>69.383119999999991</v>
      </c>
      <c r="M304" s="38">
        <f t="shared" si="23"/>
        <v>69.449461281299591</v>
      </c>
      <c r="N304" s="45">
        <f t="shared" si="24"/>
        <v>-6.6341281299600041E-2</v>
      </c>
    </row>
    <row r="305" spans="1:14">
      <c r="A305">
        <v>2021</v>
      </c>
      <c r="B305">
        <v>8</v>
      </c>
      <c r="C305">
        <v>1</v>
      </c>
      <c r="D305">
        <v>59427</v>
      </c>
      <c r="E305">
        <v>0.23380000000000001</v>
      </c>
      <c r="F305">
        <v>0.40229999999999999</v>
      </c>
      <c r="G305">
        <v>-0.19833000000000001</v>
      </c>
      <c r="H305" s="36">
        <v>37</v>
      </c>
      <c r="I305" s="38">
        <f t="shared" si="21"/>
        <v>69.183999999999997</v>
      </c>
      <c r="K305" s="6">
        <f t="shared" si="22"/>
        <v>2021.5833333333333</v>
      </c>
      <c r="L305" s="38">
        <f t="shared" si="20"/>
        <v>69.382329999999996</v>
      </c>
      <c r="M305" s="38">
        <f t="shared" si="23"/>
        <v>69.449232399463654</v>
      </c>
      <c r="N305" s="45">
        <f t="shared" si="24"/>
        <v>-6.6902399463657503E-2</v>
      </c>
    </row>
    <row r="306" spans="1:14">
      <c r="A306">
        <v>2021</v>
      </c>
      <c r="B306">
        <v>8</v>
      </c>
      <c r="C306">
        <v>2</v>
      </c>
      <c r="D306">
        <v>59428</v>
      </c>
      <c r="E306">
        <v>0.23469999999999999</v>
      </c>
      <c r="F306">
        <v>0.40079999999999999</v>
      </c>
      <c r="G306">
        <v>-0.19732</v>
      </c>
      <c r="H306" s="36">
        <v>37</v>
      </c>
      <c r="I306" s="38">
        <f t="shared" si="21"/>
        <v>69.183999999999997</v>
      </c>
      <c r="K306" s="6">
        <f t="shared" si="22"/>
        <v>2021.5861111111112</v>
      </c>
      <c r="L306" s="38">
        <f t="shared" si="20"/>
        <v>69.381320000000002</v>
      </c>
      <c r="M306" s="38">
        <f t="shared" si="23"/>
        <v>69.449001133441925</v>
      </c>
      <c r="N306" s="45">
        <f t="shared" si="24"/>
        <v>-6.7681133441922725E-2</v>
      </c>
    </row>
    <row r="307" spans="1:14">
      <c r="A307">
        <v>2021</v>
      </c>
      <c r="B307">
        <v>8</v>
      </c>
      <c r="C307">
        <v>3</v>
      </c>
      <c r="D307">
        <v>59429</v>
      </c>
      <c r="E307">
        <v>0.23549999999999999</v>
      </c>
      <c r="F307">
        <v>0.39929999999999999</v>
      </c>
      <c r="G307">
        <v>-0.19617999999999999</v>
      </c>
      <c r="H307" s="36">
        <v>37</v>
      </c>
      <c r="I307" s="38">
        <f t="shared" si="21"/>
        <v>69.183999999999997</v>
      </c>
      <c r="K307" s="6">
        <f t="shared" si="22"/>
        <v>2021.588888888889</v>
      </c>
      <c r="L307" s="38">
        <f t="shared" si="20"/>
        <v>69.380179999999996</v>
      </c>
      <c r="M307" s="38">
        <f t="shared" si="23"/>
        <v>69.448767840862274</v>
      </c>
      <c r="N307" s="45">
        <f t="shared" si="24"/>
        <v>-6.8587840862278426E-2</v>
      </c>
    </row>
    <row r="308" spans="1:14">
      <c r="A308">
        <v>2021</v>
      </c>
      <c r="B308">
        <v>8</v>
      </c>
      <c r="C308">
        <v>4</v>
      </c>
      <c r="D308">
        <v>59430</v>
      </c>
      <c r="E308">
        <v>0.23630000000000001</v>
      </c>
      <c r="F308">
        <v>0.3977</v>
      </c>
      <c r="G308">
        <v>-0.19494</v>
      </c>
      <c r="H308" s="36">
        <v>37</v>
      </c>
      <c r="I308" s="38">
        <f t="shared" si="21"/>
        <v>69.183999999999997</v>
      </c>
      <c r="K308" s="6">
        <f t="shared" si="22"/>
        <v>2021.5916666666667</v>
      </c>
      <c r="L308" s="38">
        <f t="shared" si="20"/>
        <v>69.37894</v>
      </c>
      <c r="M308" s="38">
        <f t="shared" si="23"/>
        <v>69.448531925678253</v>
      </c>
      <c r="N308" s="45">
        <f t="shared" si="24"/>
        <v>-6.9591925678253119E-2</v>
      </c>
    </row>
    <row r="309" spans="1:14">
      <c r="A309">
        <v>2021</v>
      </c>
      <c r="B309">
        <v>8</v>
      </c>
      <c r="C309">
        <v>5</v>
      </c>
      <c r="D309">
        <v>59431</v>
      </c>
      <c r="E309">
        <v>0.23699999999999999</v>
      </c>
      <c r="F309">
        <v>0.3962</v>
      </c>
      <c r="G309">
        <v>-0.19363</v>
      </c>
      <c r="H309" s="36">
        <v>37</v>
      </c>
      <c r="I309" s="38">
        <f t="shared" si="21"/>
        <v>69.183999999999997</v>
      </c>
      <c r="K309" s="6">
        <f t="shared" si="22"/>
        <v>2021.5944444444444</v>
      </c>
      <c r="L309" s="38">
        <f t="shared" si="20"/>
        <v>69.377629999999996</v>
      </c>
      <c r="M309" s="38">
        <f t="shared" si="23"/>
        <v>69.448294937610626</v>
      </c>
      <c r="N309" s="45">
        <f t="shared" si="24"/>
        <v>-7.0664937610629863E-2</v>
      </c>
    </row>
    <row r="310" spans="1:14">
      <c r="A310">
        <v>2021</v>
      </c>
      <c r="B310">
        <v>8</v>
      </c>
      <c r="C310">
        <v>6</v>
      </c>
      <c r="D310">
        <v>59432</v>
      </c>
      <c r="E310">
        <v>0.23780000000000001</v>
      </c>
      <c r="F310">
        <v>0.39460000000000001</v>
      </c>
      <c r="G310">
        <v>-0.19228999999999999</v>
      </c>
      <c r="H310" s="36">
        <v>37</v>
      </c>
      <c r="I310" s="38">
        <f t="shared" si="21"/>
        <v>69.183999999999997</v>
      </c>
      <c r="K310" s="6">
        <f t="shared" si="22"/>
        <v>2021.5972222222222</v>
      </c>
      <c r="L310" s="38">
        <f t="shared" si="20"/>
        <v>69.376289999999997</v>
      </c>
      <c r="M310" s="38">
        <f t="shared" si="23"/>
        <v>69.448054850101471</v>
      </c>
      <c r="N310" s="45">
        <f t="shared" si="24"/>
        <v>-7.1764850101473598E-2</v>
      </c>
    </row>
    <row r="311" spans="1:14">
      <c r="A311">
        <v>2021</v>
      </c>
      <c r="B311">
        <v>8</v>
      </c>
      <c r="C311">
        <v>7</v>
      </c>
      <c r="D311">
        <v>59433</v>
      </c>
      <c r="E311">
        <v>0.23849999999999999</v>
      </c>
      <c r="F311">
        <v>0.3931</v>
      </c>
      <c r="G311">
        <v>-0.19097</v>
      </c>
      <c r="H311" s="36">
        <v>37</v>
      </c>
      <c r="I311" s="38">
        <f t="shared" si="21"/>
        <v>69.183999999999997</v>
      </c>
      <c r="K311" s="6">
        <f t="shared" si="22"/>
        <v>2021.6</v>
      </c>
      <c r="L311" s="38">
        <f t="shared" si="20"/>
        <v>69.37496999999999</v>
      </c>
      <c r="M311" s="38">
        <f t="shared" si="23"/>
        <v>69.447813212871552</v>
      </c>
      <c r="N311" s="45">
        <f t="shared" si="24"/>
        <v>-7.2843212871561036E-2</v>
      </c>
    </row>
    <row r="312" spans="1:14">
      <c r="A312">
        <v>2021</v>
      </c>
      <c r="B312">
        <v>8</v>
      </c>
      <c r="C312">
        <v>8</v>
      </c>
      <c r="D312">
        <v>59434</v>
      </c>
      <c r="E312">
        <v>0.23910000000000001</v>
      </c>
      <c r="F312">
        <v>0.39150000000000001</v>
      </c>
      <c r="G312">
        <v>-0.18976000000000001</v>
      </c>
      <c r="H312" s="36">
        <v>37</v>
      </c>
      <c r="I312" s="38">
        <f t="shared" si="21"/>
        <v>69.183999999999997</v>
      </c>
      <c r="K312" s="6">
        <f t="shared" si="22"/>
        <v>2021.6027777777779</v>
      </c>
      <c r="L312" s="38">
        <f t="shared" si="20"/>
        <v>69.373760000000004</v>
      </c>
      <c r="M312" s="38">
        <f t="shared" si="23"/>
        <v>69.447569787502289</v>
      </c>
      <c r="N312" s="45">
        <f t="shared" si="24"/>
        <v>-7.3809787502284507E-2</v>
      </c>
    </row>
    <row r="313" spans="1:14">
      <c r="A313">
        <v>2021</v>
      </c>
      <c r="B313">
        <v>8</v>
      </c>
      <c r="C313">
        <v>9</v>
      </c>
      <c r="D313">
        <v>59435</v>
      </c>
      <c r="E313">
        <v>0.23980000000000001</v>
      </c>
      <c r="F313">
        <v>0.38990000000000002</v>
      </c>
      <c r="G313">
        <v>-0.18873000000000001</v>
      </c>
      <c r="H313" s="36">
        <v>37</v>
      </c>
      <c r="I313" s="38">
        <f t="shared" si="21"/>
        <v>69.183999999999997</v>
      </c>
      <c r="K313" s="6">
        <f t="shared" si="22"/>
        <v>2021.6055555555556</v>
      </c>
      <c r="L313" s="38">
        <f t="shared" si="20"/>
        <v>69.372730000000004</v>
      </c>
      <c r="M313" s="38">
        <f t="shared" si="23"/>
        <v>69.447324097156525</v>
      </c>
      <c r="N313" s="45">
        <f t="shared" si="24"/>
        <v>-7.4594097156520434E-2</v>
      </c>
    </row>
    <row r="314" spans="1:14">
      <c r="A314">
        <v>2021</v>
      </c>
      <c r="B314">
        <v>8</v>
      </c>
      <c r="C314">
        <v>10</v>
      </c>
      <c r="D314">
        <v>59436</v>
      </c>
      <c r="E314">
        <v>0.2404</v>
      </c>
      <c r="F314">
        <v>0.38829999999999998</v>
      </c>
      <c r="G314">
        <v>-0.18801000000000001</v>
      </c>
      <c r="H314" s="36">
        <v>37</v>
      </c>
      <c r="I314" s="38">
        <f t="shared" si="21"/>
        <v>69.183999999999997</v>
      </c>
      <c r="K314" s="6">
        <f t="shared" si="22"/>
        <v>2021.6083333333333</v>
      </c>
      <c r="L314" s="38">
        <f t="shared" si="20"/>
        <v>69.372010000000003</v>
      </c>
      <c r="M314" s="38">
        <f t="shared" si="23"/>
        <v>69.447076976299286</v>
      </c>
      <c r="N314" s="45">
        <f t="shared" si="24"/>
        <v>-7.5066976299282828E-2</v>
      </c>
    </row>
    <row r="315" spans="1:14">
      <c r="A315">
        <v>2021</v>
      </c>
      <c r="B315">
        <v>8</v>
      </c>
      <c r="C315">
        <v>11</v>
      </c>
      <c r="D315">
        <v>59437</v>
      </c>
      <c r="E315">
        <v>0.24099999999999999</v>
      </c>
      <c r="F315">
        <v>0.3866</v>
      </c>
      <c r="G315">
        <v>-0.18758</v>
      </c>
      <c r="H315" s="36">
        <v>37</v>
      </c>
      <c r="I315" s="38">
        <f t="shared" si="21"/>
        <v>69.183999999999997</v>
      </c>
      <c r="K315" s="6">
        <f t="shared" si="22"/>
        <v>2021.6111111111111</v>
      </c>
      <c r="L315" s="38">
        <f t="shared" si="20"/>
        <v>69.371579999999994</v>
      </c>
      <c r="M315" s="38">
        <f t="shared" si="23"/>
        <v>69.446827709674835</v>
      </c>
      <c r="N315" s="45">
        <f t="shared" si="24"/>
        <v>-7.5247709674840735E-2</v>
      </c>
    </row>
    <row r="316" spans="1:14">
      <c r="A316">
        <v>2021</v>
      </c>
      <c r="B316">
        <v>8</v>
      </c>
      <c r="C316">
        <v>12</v>
      </c>
      <c r="D316">
        <v>59438</v>
      </c>
      <c r="E316">
        <v>0.24160000000000001</v>
      </c>
      <c r="F316">
        <v>0.38500000000000001</v>
      </c>
      <c r="G316">
        <v>-0.18734999999999999</v>
      </c>
      <c r="H316" s="36">
        <v>37</v>
      </c>
      <c r="I316" s="38">
        <f t="shared" si="21"/>
        <v>69.183999999999997</v>
      </c>
      <c r="K316" s="6">
        <f t="shared" si="22"/>
        <v>2021.6138888888888</v>
      </c>
      <c r="L316" s="38">
        <f t="shared" si="20"/>
        <v>69.371349999999993</v>
      </c>
      <c r="M316" s="38">
        <f t="shared" si="23"/>
        <v>69.44657701253891</v>
      </c>
      <c r="N316" s="45">
        <f t="shared" si="24"/>
        <v>-7.5227012538917393E-2</v>
      </c>
    </row>
    <row r="317" spans="1:14">
      <c r="A317">
        <v>2021</v>
      </c>
      <c r="B317">
        <v>8</v>
      </c>
      <c r="C317">
        <v>13</v>
      </c>
      <c r="D317">
        <v>59439</v>
      </c>
      <c r="E317">
        <v>0.24210000000000001</v>
      </c>
      <c r="F317">
        <v>0.38340000000000002</v>
      </c>
      <c r="G317">
        <v>-0.18720999999999999</v>
      </c>
      <c r="H317" s="36">
        <v>37</v>
      </c>
      <c r="I317" s="38">
        <f t="shared" si="21"/>
        <v>69.183999999999997</v>
      </c>
      <c r="K317" s="6">
        <f t="shared" si="22"/>
        <v>2021.6166666666666</v>
      </c>
      <c r="L317" s="38">
        <f t="shared" si="20"/>
        <v>69.371209999999991</v>
      </c>
      <c r="M317" s="38">
        <f t="shared" si="23"/>
        <v>69.446324408054352</v>
      </c>
      <c r="N317" s="45">
        <f t="shared" si="24"/>
        <v>-7.5114408054361093E-2</v>
      </c>
    </row>
    <row r="318" spans="1:14">
      <c r="A318">
        <v>2021</v>
      </c>
      <c r="B318">
        <v>8</v>
      </c>
      <c r="C318">
        <v>14</v>
      </c>
      <c r="D318">
        <v>59440</v>
      </c>
      <c r="E318">
        <v>0.24260000000000001</v>
      </c>
      <c r="F318">
        <v>0.38169999999999998</v>
      </c>
      <c r="G318">
        <v>-0.18706</v>
      </c>
      <c r="H318" s="36">
        <v>37</v>
      </c>
      <c r="I318" s="38">
        <f t="shared" si="21"/>
        <v>69.183999999999997</v>
      </c>
      <c r="K318" s="6">
        <f t="shared" si="22"/>
        <v>2021.6194444444445</v>
      </c>
      <c r="L318" s="38">
        <f t="shared" si="20"/>
        <v>69.37106</v>
      </c>
      <c r="M318" s="38">
        <f t="shared" si="23"/>
        <v>69.44607025384903</v>
      </c>
      <c r="N318" s="45">
        <f t="shared" si="24"/>
        <v>-7.5010253849029596E-2</v>
      </c>
    </row>
    <row r="319" spans="1:14">
      <c r="A319">
        <v>2021</v>
      </c>
      <c r="B319">
        <v>8</v>
      </c>
      <c r="C319">
        <v>15</v>
      </c>
      <c r="D319">
        <v>59441</v>
      </c>
      <c r="E319">
        <v>0.24299999999999999</v>
      </c>
      <c r="F319">
        <v>0.38009999999999999</v>
      </c>
      <c r="G319">
        <v>-0.18682000000000001</v>
      </c>
      <c r="H319" s="36">
        <v>37</v>
      </c>
      <c r="I319" s="38">
        <f t="shared" si="21"/>
        <v>69.183999999999997</v>
      </c>
      <c r="K319" s="6">
        <f t="shared" si="22"/>
        <v>2021.6222222222223</v>
      </c>
      <c r="L319" s="38">
        <f t="shared" si="20"/>
        <v>69.370819999999995</v>
      </c>
      <c r="M319" s="38">
        <f t="shared" si="23"/>
        <v>69.445814788341522</v>
      </c>
      <c r="N319" s="45">
        <f t="shared" si="24"/>
        <v>-7.4994788341527396E-2</v>
      </c>
    </row>
    <row r="320" spans="1:14">
      <c r="A320">
        <v>2021</v>
      </c>
      <c r="B320">
        <v>8</v>
      </c>
      <c r="C320">
        <v>16</v>
      </c>
      <c r="D320">
        <v>59442</v>
      </c>
      <c r="E320">
        <v>0.24349999999999999</v>
      </c>
      <c r="F320">
        <v>0.37840000000000001</v>
      </c>
      <c r="G320">
        <v>-0.18645999999999999</v>
      </c>
      <c r="H320" s="36">
        <v>37</v>
      </c>
      <c r="I320" s="38">
        <f t="shared" si="21"/>
        <v>69.183999999999997</v>
      </c>
      <c r="K320" s="6">
        <f t="shared" si="22"/>
        <v>2021.625</v>
      </c>
      <c r="L320" s="38">
        <f t="shared" si="20"/>
        <v>69.370459999999994</v>
      </c>
      <c r="M320" s="38">
        <f t="shared" si="23"/>
        <v>69.445557415485382</v>
      </c>
      <c r="N320" s="45">
        <f t="shared" si="24"/>
        <v>-7.5097415485387842E-2</v>
      </c>
    </row>
    <row r="321" spans="1:14">
      <c r="A321">
        <v>2021</v>
      </c>
      <c r="B321">
        <v>8</v>
      </c>
      <c r="C321">
        <v>17</v>
      </c>
      <c r="D321">
        <v>59443</v>
      </c>
      <c r="E321">
        <v>0.24390000000000001</v>
      </c>
      <c r="F321">
        <v>0.37669999999999998</v>
      </c>
      <c r="G321">
        <v>-0.18590000000000001</v>
      </c>
      <c r="H321" s="36">
        <v>37</v>
      </c>
      <c r="I321" s="38">
        <f t="shared" si="21"/>
        <v>69.183999999999997</v>
      </c>
      <c r="K321" s="6">
        <f t="shared" si="22"/>
        <v>2021.6277777777777</v>
      </c>
      <c r="L321" s="38">
        <f t="shared" si="20"/>
        <v>69.369900000000001</v>
      </c>
      <c r="M321" s="38">
        <f t="shared" si="23"/>
        <v>69.445298969745636</v>
      </c>
      <c r="N321" s="45">
        <f t="shared" si="24"/>
        <v>-7.5398969745634759E-2</v>
      </c>
    </row>
    <row r="322" spans="1:14">
      <c r="A322">
        <v>2021</v>
      </c>
      <c r="B322">
        <v>8</v>
      </c>
      <c r="C322">
        <v>18</v>
      </c>
      <c r="D322">
        <v>59444</v>
      </c>
      <c r="E322">
        <v>0.2442</v>
      </c>
      <c r="F322">
        <v>0.37509999999999999</v>
      </c>
      <c r="G322">
        <v>-0.18515999999999999</v>
      </c>
      <c r="H322" s="36">
        <v>37</v>
      </c>
      <c r="I322" s="38">
        <f t="shared" si="21"/>
        <v>69.183999999999997</v>
      </c>
      <c r="K322" s="6">
        <f t="shared" si="22"/>
        <v>2021.6305555555555</v>
      </c>
      <c r="L322" s="38">
        <f t="shared" ref="L322:L366" si="25">I322-G322</f>
        <v>69.369159999999994</v>
      </c>
      <c r="M322" s="38">
        <f t="shared" si="23"/>
        <v>69.445038855075836</v>
      </c>
      <c r="N322" s="45">
        <f t="shared" si="24"/>
        <v>-7.5878855075842466E-2</v>
      </c>
    </row>
    <row r="323" spans="1:14">
      <c r="A323">
        <v>2021</v>
      </c>
      <c r="B323">
        <v>8</v>
      </c>
      <c r="C323">
        <v>19</v>
      </c>
      <c r="D323">
        <v>59445</v>
      </c>
      <c r="E323">
        <v>0.24460000000000001</v>
      </c>
      <c r="F323">
        <v>0.37340000000000001</v>
      </c>
      <c r="G323">
        <v>-0.18428</v>
      </c>
      <c r="H323" s="36">
        <v>37</v>
      </c>
      <c r="I323" s="38">
        <f t="shared" ref="I323:I366" si="26">H323+32.184</f>
        <v>69.183999999999997</v>
      </c>
      <c r="K323" s="6">
        <f t="shared" ref="K323:K366" si="27">A323+((B323-1) + (C323-1)/30)/12</f>
        <v>2021.6333333333334</v>
      </c>
      <c r="L323" s="38">
        <f t="shared" si="25"/>
        <v>69.368279999999999</v>
      </c>
      <c r="M323" s="38">
        <f t="shared" ref="M323:M366" si="28" xml:space="preserve"> $R$44*POWER(D323,4) + $R$45*POWER(D323,3) + $R$46*POWER(D323,2) + $R$47*D323 +$R$48</f>
        <v>69.44477778673172</v>
      </c>
      <c r="N323" s="45">
        <f t="shared" ref="N323:N366" si="29">L323-M323</f>
        <v>-7.6497786731721362E-2</v>
      </c>
    </row>
    <row r="324" spans="1:14">
      <c r="A324">
        <v>2021</v>
      </c>
      <c r="B324">
        <v>8</v>
      </c>
      <c r="C324">
        <v>20</v>
      </c>
      <c r="D324">
        <v>59446</v>
      </c>
      <c r="E324">
        <v>0.24490000000000001</v>
      </c>
      <c r="F324">
        <v>0.37169999999999997</v>
      </c>
      <c r="G324">
        <v>-0.18342</v>
      </c>
      <c r="H324" s="36">
        <v>37</v>
      </c>
      <c r="I324" s="38">
        <f t="shared" si="26"/>
        <v>69.183999999999997</v>
      </c>
      <c r="K324" s="6">
        <f t="shared" si="27"/>
        <v>2021.6361111111112</v>
      </c>
      <c r="L324" s="38">
        <f t="shared" si="25"/>
        <v>69.367419999999996</v>
      </c>
      <c r="M324" s="38">
        <f t="shared" si="28"/>
        <v>69.444514811038971</v>
      </c>
      <c r="N324" s="45">
        <f t="shared" si="29"/>
        <v>-7.7094811038975308E-2</v>
      </c>
    </row>
    <row r="325" spans="1:14">
      <c r="A325">
        <v>2021</v>
      </c>
      <c r="B325">
        <v>8</v>
      </c>
      <c r="C325">
        <v>21</v>
      </c>
      <c r="D325">
        <v>59447</v>
      </c>
      <c r="E325">
        <v>0.2452</v>
      </c>
      <c r="F325">
        <v>0.37</v>
      </c>
      <c r="G325">
        <v>-0.18265000000000001</v>
      </c>
      <c r="H325" s="36">
        <v>37</v>
      </c>
      <c r="I325" s="38">
        <f t="shared" si="26"/>
        <v>69.183999999999997</v>
      </c>
      <c r="K325" s="6">
        <f t="shared" si="27"/>
        <v>2021.6388888888889</v>
      </c>
      <c r="L325" s="38">
        <f t="shared" si="25"/>
        <v>69.366649999999993</v>
      </c>
      <c r="M325" s="38">
        <f t="shared" si="28"/>
        <v>69.444251477718353</v>
      </c>
      <c r="N325" s="45">
        <f t="shared" si="29"/>
        <v>-7.7601477718360456E-2</v>
      </c>
    </row>
    <row r="326" spans="1:14">
      <c r="A326">
        <v>2021</v>
      </c>
      <c r="B326">
        <v>8</v>
      </c>
      <c r="C326">
        <v>22</v>
      </c>
      <c r="D326">
        <v>59448</v>
      </c>
      <c r="E326">
        <v>0.24540000000000001</v>
      </c>
      <c r="F326">
        <v>0.36830000000000002</v>
      </c>
      <c r="G326">
        <v>-0.18198</v>
      </c>
      <c r="H326" s="36">
        <v>37</v>
      </c>
      <c r="I326" s="38">
        <f t="shared" si="26"/>
        <v>69.183999999999997</v>
      </c>
      <c r="K326" s="6">
        <f t="shared" si="27"/>
        <v>2021.6416666666667</v>
      </c>
      <c r="L326" s="38">
        <f t="shared" si="25"/>
        <v>69.365979999999993</v>
      </c>
      <c r="M326" s="38">
        <f t="shared" si="28"/>
        <v>69.443986475467682</v>
      </c>
      <c r="N326" s="45">
        <f t="shared" si="29"/>
        <v>-7.8006475467688574E-2</v>
      </c>
    </row>
    <row r="327" spans="1:14">
      <c r="A327">
        <v>2021</v>
      </c>
      <c r="B327">
        <v>8</v>
      </c>
      <c r="C327">
        <v>23</v>
      </c>
      <c r="D327">
        <v>59449</v>
      </c>
      <c r="E327">
        <v>0.24560000000000001</v>
      </c>
      <c r="F327">
        <v>0.36659999999999998</v>
      </c>
      <c r="G327">
        <v>-0.18145</v>
      </c>
      <c r="H327" s="36">
        <v>37</v>
      </c>
      <c r="I327" s="38">
        <f t="shared" si="26"/>
        <v>69.183999999999997</v>
      </c>
      <c r="K327" s="6">
        <f t="shared" si="27"/>
        <v>2021.6444444444444</v>
      </c>
      <c r="L327" s="38">
        <f t="shared" si="25"/>
        <v>69.365449999999996</v>
      </c>
      <c r="M327" s="38">
        <f t="shared" si="28"/>
        <v>69.443720400333405</v>
      </c>
      <c r="N327" s="45">
        <f t="shared" si="29"/>
        <v>-7.8270400333408929E-2</v>
      </c>
    </row>
    <row r="328" spans="1:14">
      <c r="A328">
        <v>2021</v>
      </c>
      <c r="B328">
        <v>8</v>
      </c>
      <c r="C328">
        <v>24</v>
      </c>
      <c r="D328">
        <v>59450</v>
      </c>
      <c r="E328">
        <v>0.24579999999999999</v>
      </c>
      <c r="F328">
        <v>0.3649</v>
      </c>
      <c r="G328">
        <v>-0.18110999999999999</v>
      </c>
      <c r="H328" s="36">
        <v>37</v>
      </c>
      <c r="I328" s="38">
        <f t="shared" si="26"/>
        <v>69.183999999999997</v>
      </c>
      <c r="K328" s="6">
        <f t="shared" si="27"/>
        <v>2021.6472222222221</v>
      </c>
      <c r="L328" s="38">
        <f t="shared" si="25"/>
        <v>69.365110000000001</v>
      </c>
      <c r="M328" s="38">
        <f t="shared" si="28"/>
        <v>69.4434534907341</v>
      </c>
      <c r="N328" s="45">
        <f t="shared" si="29"/>
        <v>-7.8343490734098964E-2</v>
      </c>
    </row>
    <row r="329" spans="1:14">
      <c r="A329">
        <v>2021</v>
      </c>
      <c r="B329">
        <v>8</v>
      </c>
      <c r="C329">
        <v>25</v>
      </c>
      <c r="D329">
        <v>59451</v>
      </c>
      <c r="E329">
        <v>0.24590000000000001</v>
      </c>
      <c r="F329">
        <v>0.36320000000000002</v>
      </c>
      <c r="G329">
        <v>-0.18090999999999999</v>
      </c>
      <c r="H329" s="36">
        <v>37</v>
      </c>
      <c r="I329" s="38">
        <f t="shared" si="26"/>
        <v>69.183999999999997</v>
      </c>
      <c r="K329" s="6">
        <f t="shared" si="27"/>
        <v>2021.65</v>
      </c>
      <c r="L329" s="38">
        <f t="shared" si="25"/>
        <v>69.364909999999995</v>
      </c>
      <c r="M329" s="38">
        <f t="shared" si="28"/>
        <v>69.44318562746048</v>
      </c>
      <c r="N329" s="45">
        <f t="shared" si="29"/>
        <v>-7.8275627460484998E-2</v>
      </c>
    </row>
    <row r="330" spans="1:14">
      <c r="A330">
        <v>2021</v>
      </c>
      <c r="B330">
        <v>8</v>
      </c>
      <c r="C330">
        <v>26</v>
      </c>
      <c r="D330">
        <v>59452</v>
      </c>
      <c r="E330">
        <v>0.24610000000000001</v>
      </c>
      <c r="F330">
        <v>0.36149999999999999</v>
      </c>
      <c r="G330">
        <v>-0.18071000000000001</v>
      </c>
      <c r="H330" s="36">
        <v>37</v>
      </c>
      <c r="I330" s="38">
        <f t="shared" si="26"/>
        <v>69.183999999999997</v>
      </c>
      <c r="K330" s="6">
        <f t="shared" si="27"/>
        <v>2021.6527777777778</v>
      </c>
      <c r="L330" s="38">
        <f t="shared" si="25"/>
        <v>69.364710000000002</v>
      </c>
      <c r="M330" s="38">
        <f t="shared" si="28"/>
        <v>69.442916691303253</v>
      </c>
      <c r="N330" s="45">
        <f t="shared" si="29"/>
        <v>-7.8206691303250864E-2</v>
      </c>
    </row>
    <row r="331" spans="1:14">
      <c r="A331">
        <v>2021</v>
      </c>
      <c r="B331">
        <v>8</v>
      </c>
      <c r="C331">
        <v>27</v>
      </c>
      <c r="D331">
        <v>59453</v>
      </c>
      <c r="E331">
        <v>0.24610000000000001</v>
      </c>
      <c r="F331">
        <v>0.35980000000000001</v>
      </c>
      <c r="G331">
        <v>-0.18046000000000001</v>
      </c>
      <c r="H331" s="36">
        <v>37</v>
      </c>
      <c r="I331" s="38">
        <f t="shared" si="26"/>
        <v>69.183999999999997</v>
      </c>
      <c r="K331" s="6">
        <f t="shared" si="27"/>
        <v>2021.6555555555556</v>
      </c>
      <c r="L331" s="38">
        <f t="shared" si="25"/>
        <v>69.364459999999994</v>
      </c>
      <c r="M331" s="38">
        <f t="shared" si="28"/>
        <v>69.442647039890289</v>
      </c>
      <c r="N331" s="45">
        <f t="shared" si="29"/>
        <v>-7.8187039890295296E-2</v>
      </c>
    </row>
    <row r="332" spans="1:14">
      <c r="A332">
        <v>2021</v>
      </c>
      <c r="B332">
        <v>8</v>
      </c>
      <c r="C332">
        <v>28</v>
      </c>
      <c r="D332">
        <v>59454</v>
      </c>
      <c r="E332">
        <v>0.2462</v>
      </c>
      <c r="F332">
        <v>0.35799999999999998</v>
      </c>
      <c r="G332">
        <v>-0.18013999999999999</v>
      </c>
      <c r="H332" s="36">
        <v>37</v>
      </c>
      <c r="I332" s="38">
        <f t="shared" si="26"/>
        <v>69.183999999999997</v>
      </c>
      <c r="K332" s="6">
        <f t="shared" si="27"/>
        <v>2021.6583333333333</v>
      </c>
      <c r="L332" s="38">
        <f t="shared" si="25"/>
        <v>69.364139999999992</v>
      </c>
      <c r="M332" s="38">
        <f t="shared" si="28"/>
        <v>69.442376792430878</v>
      </c>
      <c r="N332" s="45">
        <f t="shared" si="29"/>
        <v>-7.8236792430885771E-2</v>
      </c>
    </row>
    <row r="333" spans="1:14">
      <c r="A333">
        <v>2021</v>
      </c>
      <c r="B333">
        <v>8</v>
      </c>
      <c r="C333">
        <v>29</v>
      </c>
      <c r="D333">
        <v>59455</v>
      </c>
      <c r="E333">
        <v>0.2462</v>
      </c>
      <c r="F333">
        <v>0.35630000000000001</v>
      </c>
      <c r="G333">
        <v>-0.17968000000000001</v>
      </c>
      <c r="H333" s="36">
        <v>37</v>
      </c>
      <c r="I333" s="38">
        <f t="shared" si="26"/>
        <v>69.183999999999997</v>
      </c>
      <c r="K333" s="6">
        <f t="shared" si="27"/>
        <v>2021.661111111111</v>
      </c>
      <c r="L333" s="38">
        <f t="shared" si="25"/>
        <v>69.363680000000002</v>
      </c>
      <c r="M333" s="38">
        <f t="shared" si="28"/>
        <v>69.44210547208786</v>
      </c>
      <c r="N333" s="45">
        <f t="shared" si="29"/>
        <v>-7.8425472087857884E-2</v>
      </c>
    </row>
    <row r="334" spans="1:14">
      <c r="A334">
        <v>2021</v>
      </c>
      <c r="B334">
        <v>8</v>
      </c>
      <c r="C334">
        <v>30</v>
      </c>
      <c r="D334">
        <v>59456</v>
      </c>
      <c r="E334">
        <v>0.2462</v>
      </c>
      <c r="F334">
        <v>0.35460000000000003</v>
      </c>
      <c r="G334">
        <v>-0.17899999999999999</v>
      </c>
      <c r="H334" s="36">
        <v>37</v>
      </c>
      <c r="I334" s="38">
        <f t="shared" si="26"/>
        <v>69.183999999999997</v>
      </c>
      <c r="K334" s="6">
        <f t="shared" si="27"/>
        <v>2021.6638888888888</v>
      </c>
      <c r="L334" s="38">
        <f t="shared" si="25"/>
        <v>69.363</v>
      </c>
      <c r="M334" s="38">
        <f t="shared" si="28"/>
        <v>69.441833913326263</v>
      </c>
      <c r="N334" s="45">
        <f t="shared" si="29"/>
        <v>-7.8833913326263882E-2</v>
      </c>
    </row>
    <row r="335" spans="1:14">
      <c r="A335">
        <v>2021</v>
      </c>
      <c r="B335">
        <v>8</v>
      </c>
      <c r="C335">
        <v>31</v>
      </c>
      <c r="D335">
        <v>59457</v>
      </c>
      <c r="E335">
        <v>0.2462</v>
      </c>
      <c r="F335">
        <v>0.35289999999999999</v>
      </c>
      <c r="G335">
        <v>-0.1782</v>
      </c>
      <c r="H335" s="36">
        <v>37</v>
      </c>
      <c r="I335" s="38">
        <f t="shared" si="26"/>
        <v>69.183999999999997</v>
      </c>
      <c r="K335" s="6">
        <f t="shared" si="27"/>
        <v>2021.6666666666667</v>
      </c>
      <c r="L335" s="38">
        <f t="shared" si="25"/>
        <v>69.362200000000001</v>
      </c>
      <c r="M335" s="38">
        <f t="shared" si="28"/>
        <v>69.441561758518219</v>
      </c>
      <c r="N335" s="45">
        <f t="shared" si="29"/>
        <v>-7.9361758518217584E-2</v>
      </c>
    </row>
    <row r="336" spans="1:14">
      <c r="A336">
        <v>2021</v>
      </c>
      <c r="B336">
        <v>9</v>
      </c>
      <c r="C336">
        <v>1</v>
      </c>
      <c r="D336">
        <v>59458</v>
      </c>
      <c r="E336">
        <v>0.24610000000000001</v>
      </c>
      <c r="F336">
        <v>0.35120000000000001</v>
      </c>
      <c r="G336">
        <v>-0.17732000000000001</v>
      </c>
      <c r="H336" s="36">
        <v>37</v>
      </c>
      <c r="I336" s="38">
        <f t="shared" si="26"/>
        <v>69.183999999999997</v>
      </c>
      <c r="K336" s="6">
        <f t="shared" si="27"/>
        <v>2021.6666666666667</v>
      </c>
      <c r="L336" s="38">
        <f t="shared" si="25"/>
        <v>69.361319999999992</v>
      </c>
      <c r="M336" s="38">
        <f t="shared" si="28"/>
        <v>69.441288888454437</v>
      </c>
      <c r="N336" s="45">
        <f t="shared" si="29"/>
        <v>-7.9968888454445164E-2</v>
      </c>
    </row>
    <row r="337" spans="1:14">
      <c r="A337">
        <v>2021</v>
      </c>
      <c r="B337">
        <v>9</v>
      </c>
      <c r="C337">
        <v>2</v>
      </c>
      <c r="D337">
        <v>59459</v>
      </c>
      <c r="E337">
        <v>0.246</v>
      </c>
      <c r="F337">
        <v>0.34939999999999999</v>
      </c>
      <c r="G337">
        <v>-0.17648</v>
      </c>
      <c r="H337" s="36">
        <v>37</v>
      </c>
      <c r="I337" s="38">
        <f t="shared" si="26"/>
        <v>69.183999999999997</v>
      </c>
      <c r="K337" s="6">
        <f t="shared" si="27"/>
        <v>2021.6694444444445</v>
      </c>
      <c r="L337" s="38">
        <f t="shared" si="25"/>
        <v>69.360479999999995</v>
      </c>
      <c r="M337" s="38">
        <f t="shared" si="28"/>
        <v>69.441015779972076</v>
      </c>
      <c r="N337" s="45">
        <f t="shared" si="29"/>
        <v>-8.0535779972080945E-2</v>
      </c>
    </row>
    <row r="338" spans="1:14">
      <c r="A338">
        <v>2021</v>
      </c>
      <c r="B338">
        <v>9</v>
      </c>
      <c r="C338">
        <v>3</v>
      </c>
      <c r="D338">
        <v>59460</v>
      </c>
      <c r="E338">
        <v>0.24579999999999999</v>
      </c>
      <c r="F338">
        <v>0.34770000000000001</v>
      </c>
      <c r="G338">
        <v>-0.17574999999999999</v>
      </c>
      <c r="H338" s="36">
        <v>37</v>
      </c>
      <c r="I338" s="38">
        <f t="shared" si="26"/>
        <v>69.183999999999997</v>
      </c>
      <c r="K338" s="6">
        <f t="shared" si="27"/>
        <v>2021.6722222222222</v>
      </c>
      <c r="L338" s="38">
        <f t="shared" si="25"/>
        <v>69.359749999999991</v>
      </c>
      <c r="M338" s="38">
        <f t="shared" si="28"/>
        <v>69.440742194652557</v>
      </c>
      <c r="N338" s="45">
        <f t="shared" si="29"/>
        <v>-8.0992194652566241E-2</v>
      </c>
    </row>
    <row r="339" spans="1:14">
      <c r="A339">
        <v>2021</v>
      </c>
      <c r="B339">
        <v>9</v>
      </c>
      <c r="C339">
        <v>4</v>
      </c>
      <c r="D339">
        <v>59461</v>
      </c>
      <c r="E339">
        <v>0.24560000000000001</v>
      </c>
      <c r="F339">
        <v>0.34599999999999997</v>
      </c>
      <c r="G339">
        <v>-0.17513000000000001</v>
      </c>
      <c r="H339" s="36">
        <v>37</v>
      </c>
      <c r="I339" s="38">
        <f t="shared" si="26"/>
        <v>69.183999999999997</v>
      </c>
      <c r="K339" s="6">
        <f t="shared" si="27"/>
        <v>2021.675</v>
      </c>
      <c r="L339" s="38">
        <f t="shared" si="25"/>
        <v>69.359129999999993</v>
      </c>
      <c r="M339" s="38">
        <f t="shared" si="28"/>
        <v>69.440468609333038</v>
      </c>
      <c r="N339" s="45">
        <f t="shared" si="29"/>
        <v>-8.1338609333045042E-2</v>
      </c>
    </row>
    <row r="340" spans="1:14">
      <c r="A340">
        <v>2021</v>
      </c>
      <c r="B340">
        <v>9</v>
      </c>
      <c r="C340">
        <v>5</v>
      </c>
      <c r="D340">
        <v>59462</v>
      </c>
      <c r="E340">
        <v>0.24540000000000001</v>
      </c>
      <c r="F340">
        <v>0.34429999999999999</v>
      </c>
      <c r="G340">
        <v>-0.17466999999999999</v>
      </c>
      <c r="H340" s="36">
        <v>37</v>
      </c>
      <c r="I340" s="38">
        <f t="shared" si="26"/>
        <v>69.183999999999997</v>
      </c>
      <c r="K340" s="6">
        <f t="shared" si="27"/>
        <v>2021.6777777777777</v>
      </c>
      <c r="L340" s="38">
        <f t="shared" si="25"/>
        <v>69.358670000000004</v>
      </c>
      <c r="M340" s="38">
        <f t="shared" si="28"/>
        <v>69.440194427967072</v>
      </c>
      <c r="N340" s="45">
        <f t="shared" si="29"/>
        <v>-8.1524427967067936E-2</v>
      </c>
    </row>
    <row r="341" spans="1:14">
      <c r="A341">
        <v>2021</v>
      </c>
      <c r="B341">
        <v>9</v>
      </c>
      <c r="C341">
        <v>6</v>
      </c>
      <c r="D341">
        <v>59463</v>
      </c>
      <c r="E341">
        <v>0.2452</v>
      </c>
      <c r="F341">
        <v>0.34260000000000002</v>
      </c>
      <c r="G341">
        <v>-0.17444000000000001</v>
      </c>
      <c r="H341" s="36">
        <v>37</v>
      </c>
      <c r="I341" s="38">
        <f t="shared" si="26"/>
        <v>69.183999999999997</v>
      </c>
      <c r="K341" s="6">
        <f t="shared" si="27"/>
        <v>2021.6805555555557</v>
      </c>
      <c r="L341" s="38">
        <f t="shared" si="25"/>
        <v>69.358440000000002</v>
      </c>
      <c r="M341" s="38">
        <f t="shared" si="28"/>
        <v>69.439920008182526</v>
      </c>
      <c r="N341" s="45">
        <f t="shared" si="29"/>
        <v>-8.1480008182523989E-2</v>
      </c>
    </row>
    <row r="342" spans="1:14">
      <c r="A342">
        <v>2021</v>
      </c>
      <c r="B342">
        <v>9</v>
      </c>
      <c r="C342">
        <v>7</v>
      </c>
      <c r="D342">
        <v>59464</v>
      </c>
      <c r="E342">
        <v>0.24490000000000001</v>
      </c>
      <c r="F342">
        <v>0.34089999999999998</v>
      </c>
      <c r="G342">
        <v>-0.17448</v>
      </c>
      <c r="H342" s="36">
        <v>37</v>
      </c>
      <c r="I342" s="38">
        <f t="shared" si="26"/>
        <v>69.183999999999997</v>
      </c>
      <c r="K342" s="6">
        <f t="shared" si="27"/>
        <v>2021.6833333333334</v>
      </c>
      <c r="L342" s="38">
        <f t="shared" si="25"/>
        <v>69.35848</v>
      </c>
      <c r="M342" s="38">
        <f t="shared" si="28"/>
        <v>69.439645826816559</v>
      </c>
      <c r="N342" s="45">
        <f t="shared" si="29"/>
        <v>-8.1165826816558706E-2</v>
      </c>
    </row>
    <row r="343" spans="1:14">
      <c r="A343">
        <v>2021</v>
      </c>
      <c r="B343">
        <v>9</v>
      </c>
      <c r="C343">
        <v>8</v>
      </c>
      <c r="D343">
        <v>59465</v>
      </c>
      <c r="E343">
        <v>0.24460000000000001</v>
      </c>
      <c r="F343">
        <v>0.3392</v>
      </c>
      <c r="G343">
        <v>-0.17479</v>
      </c>
      <c r="H343" s="36">
        <v>37</v>
      </c>
      <c r="I343" s="38">
        <f t="shared" si="26"/>
        <v>69.183999999999997</v>
      </c>
      <c r="K343" s="6">
        <f t="shared" si="27"/>
        <v>2021.6861111111111</v>
      </c>
      <c r="L343" s="38">
        <f t="shared" si="25"/>
        <v>69.358789999999999</v>
      </c>
      <c r="M343" s="38">
        <f t="shared" si="28"/>
        <v>69.439371645450592</v>
      </c>
      <c r="N343" s="45">
        <f t="shared" si="29"/>
        <v>-8.0581645450592987E-2</v>
      </c>
    </row>
    <row r="344" spans="1:14">
      <c r="A344">
        <v>2021</v>
      </c>
      <c r="B344">
        <v>9</v>
      </c>
      <c r="C344">
        <v>9</v>
      </c>
      <c r="D344">
        <v>59466</v>
      </c>
      <c r="E344">
        <v>0.24429999999999999</v>
      </c>
      <c r="F344">
        <v>0.33750000000000002</v>
      </c>
      <c r="G344">
        <v>-0.17524999999999999</v>
      </c>
      <c r="H344" s="36">
        <v>37</v>
      </c>
      <c r="I344" s="38">
        <f t="shared" si="26"/>
        <v>69.183999999999997</v>
      </c>
      <c r="K344" s="6">
        <f t="shared" si="27"/>
        <v>2021.6888888888889</v>
      </c>
      <c r="L344" s="38">
        <f t="shared" si="25"/>
        <v>69.359250000000003</v>
      </c>
      <c r="M344" s="38">
        <f t="shared" si="28"/>
        <v>69.439097583293915</v>
      </c>
      <c r="N344" s="45">
        <f t="shared" si="29"/>
        <v>-7.9847583293911839E-2</v>
      </c>
    </row>
    <row r="345" spans="1:14">
      <c r="A345">
        <v>2021</v>
      </c>
      <c r="B345">
        <v>9</v>
      </c>
      <c r="C345">
        <v>10</v>
      </c>
      <c r="D345">
        <v>59467</v>
      </c>
      <c r="E345">
        <v>0.24390000000000001</v>
      </c>
      <c r="F345">
        <v>0.33579999999999999</v>
      </c>
      <c r="G345">
        <v>-0.17571000000000001</v>
      </c>
      <c r="H345" s="36">
        <v>37</v>
      </c>
      <c r="I345" s="38">
        <f t="shared" si="26"/>
        <v>69.183999999999997</v>
      </c>
      <c r="K345" s="6">
        <f t="shared" si="27"/>
        <v>2021.6916666666666</v>
      </c>
      <c r="L345" s="38">
        <f t="shared" si="25"/>
        <v>69.359709999999993</v>
      </c>
      <c r="M345" s="38">
        <f t="shared" si="28"/>
        <v>69.438823521137238</v>
      </c>
      <c r="N345" s="45">
        <f t="shared" si="29"/>
        <v>-7.9113521137244902E-2</v>
      </c>
    </row>
    <row r="346" spans="1:14">
      <c r="A346">
        <v>2021</v>
      </c>
      <c r="B346">
        <v>9</v>
      </c>
      <c r="C346">
        <v>11</v>
      </c>
      <c r="D346">
        <v>59468</v>
      </c>
      <c r="E346">
        <v>0.24349999999999999</v>
      </c>
      <c r="F346">
        <v>0.33410000000000001</v>
      </c>
      <c r="G346">
        <v>-0.17602000000000001</v>
      </c>
      <c r="H346" s="36">
        <v>37</v>
      </c>
      <c r="I346" s="38">
        <f t="shared" si="26"/>
        <v>69.183999999999997</v>
      </c>
      <c r="K346" s="6">
        <f t="shared" si="27"/>
        <v>2021.6944444444443</v>
      </c>
      <c r="L346" s="38">
        <f t="shared" si="25"/>
        <v>69.360019999999992</v>
      </c>
      <c r="M346" s="38">
        <f t="shared" si="28"/>
        <v>69.43854957818985</v>
      </c>
      <c r="N346" s="45">
        <f t="shared" si="29"/>
        <v>-7.8529578189858285E-2</v>
      </c>
    </row>
    <row r="347" spans="1:14">
      <c r="A347">
        <v>2021</v>
      </c>
      <c r="B347">
        <v>9</v>
      </c>
      <c r="C347">
        <v>12</v>
      </c>
      <c r="D347">
        <v>59469</v>
      </c>
      <c r="E347">
        <v>0.24310000000000001</v>
      </c>
      <c r="F347">
        <v>0.33239999999999997</v>
      </c>
      <c r="G347">
        <v>-0.17610000000000001</v>
      </c>
      <c r="H347" s="36">
        <v>37</v>
      </c>
      <c r="I347" s="38">
        <f t="shared" si="26"/>
        <v>69.183999999999997</v>
      </c>
      <c r="K347" s="6">
        <f t="shared" si="27"/>
        <v>2021.6972222222223</v>
      </c>
      <c r="L347" s="38">
        <f t="shared" si="25"/>
        <v>69.360100000000003</v>
      </c>
      <c r="M347" s="38">
        <f t="shared" si="28"/>
        <v>69.438275873661041</v>
      </c>
      <c r="N347" s="45">
        <f t="shared" si="29"/>
        <v>-7.8175873661038509E-2</v>
      </c>
    </row>
    <row r="348" spans="1:14">
      <c r="A348">
        <v>2021</v>
      </c>
      <c r="B348">
        <v>9</v>
      </c>
      <c r="C348">
        <v>13</v>
      </c>
      <c r="D348">
        <v>59470</v>
      </c>
      <c r="E348">
        <v>0.24260000000000001</v>
      </c>
      <c r="F348">
        <v>0.33069999999999999</v>
      </c>
      <c r="G348">
        <v>-0.17591000000000001</v>
      </c>
      <c r="H348" s="36">
        <v>37</v>
      </c>
      <c r="I348" s="38">
        <f t="shared" si="26"/>
        <v>69.183999999999997</v>
      </c>
      <c r="K348" s="6">
        <f t="shared" si="27"/>
        <v>2021.7</v>
      </c>
      <c r="L348" s="38">
        <f t="shared" si="25"/>
        <v>69.359909999999999</v>
      </c>
      <c r="M348" s="38">
        <f t="shared" si="28"/>
        <v>69.438002645969391</v>
      </c>
      <c r="N348" s="45">
        <f t="shared" si="29"/>
        <v>-7.8092645969391583E-2</v>
      </c>
    </row>
    <row r="349" spans="1:14">
      <c r="A349">
        <v>2021</v>
      </c>
      <c r="B349">
        <v>9</v>
      </c>
      <c r="C349">
        <v>14</v>
      </c>
      <c r="D349">
        <v>59471</v>
      </c>
      <c r="E349">
        <v>0.24210000000000001</v>
      </c>
      <c r="F349">
        <v>0.32900000000000001</v>
      </c>
      <c r="G349">
        <v>-0.17551</v>
      </c>
      <c r="H349" s="36">
        <v>37</v>
      </c>
      <c r="I349" s="38">
        <f t="shared" si="26"/>
        <v>69.183999999999997</v>
      </c>
      <c r="K349" s="6">
        <f t="shared" si="27"/>
        <v>2021.7027777777778</v>
      </c>
      <c r="L349" s="38">
        <f t="shared" si="25"/>
        <v>69.35951</v>
      </c>
      <c r="M349" s="38">
        <f t="shared" si="28"/>
        <v>69.43772965669632</v>
      </c>
      <c r="N349" s="45">
        <f t="shared" si="29"/>
        <v>-7.8219656696319362E-2</v>
      </c>
    </row>
    <row r="350" spans="1:14">
      <c r="A350">
        <v>2021</v>
      </c>
      <c r="B350">
        <v>9</v>
      </c>
      <c r="C350">
        <v>15</v>
      </c>
      <c r="D350">
        <v>59472</v>
      </c>
      <c r="E350">
        <v>0.24160000000000001</v>
      </c>
      <c r="F350">
        <v>0.32740000000000002</v>
      </c>
      <c r="G350">
        <v>-0.17502000000000001</v>
      </c>
      <c r="H350" s="36">
        <v>37</v>
      </c>
      <c r="I350" s="38">
        <f t="shared" si="26"/>
        <v>69.183999999999997</v>
      </c>
      <c r="K350" s="6">
        <f t="shared" si="27"/>
        <v>2021.7055555555555</v>
      </c>
      <c r="L350" s="38">
        <f t="shared" si="25"/>
        <v>69.359020000000001</v>
      </c>
      <c r="M350" s="38">
        <f t="shared" si="28"/>
        <v>69.437457382678986</v>
      </c>
      <c r="N350" s="45">
        <f t="shared" si="29"/>
        <v>-7.8437382678984591E-2</v>
      </c>
    </row>
    <row r="351" spans="1:14">
      <c r="A351">
        <v>2021</v>
      </c>
      <c r="B351">
        <v>9</v>
      </c>
      <c r="C351">
        <v>16</v>
      </c>
      <c r="D351">
        <v>59473</v>
      </c>
      <c r="E351">
        <v>0.24099999999999999</v>
      </c>
      <c r="F351">
        <v>0.32569999999999999</v>
      </c>
      <c r="G351">
        <v>-0.17444999999999999</v>
      </c>
      <c r="H351" s="36">
        <v>37</v>
      </c>
      <c r="I351" s="38">
        <f t="shared" si="26"/>
        <v>69.183999999999997</v>
      </c>
      <c r="K351" s="6">
        <f t="shared" si="27"/>
        <v>2021.7083333333333</v>
      </c>
      <c r="L351" s="38">
        <f t="shared" si="25"/>
        <v>69.358449999999991</v>
      </c>
      <c r="M351" s="38">
        <f t="shared" si="28"/>
        <v>69.437185704708099</v>
      </c>
      <c r="N351" s="45">
        <f t="shared" si="29"/>
        <v>-7.8735704708108756E-2</v>
      </c>
    </row>
    <row r="352" spans="1:14">
      <c r="A352">
        <v>2021</v>
      </c>
      <c r="B352">
        <v>9</v>
      </c>
      <c r="C352">
        <v>17</v>
      </c>
      <c r="D352">
        <v>59474</v>
      </c>
      <c r="E352">
        <v>0.2404</v>
      </c>
      <c r="F352">
        <v>0.3241</v>
      </c>
      <c r="G352">
        <v>-0.17391999999999999</v>
      </c>
      <c r="H352" s="36">
        <v>37</v>
      </c>
      <c r="I352" s="38">
        <f t="shared" si="26"/>
        <v>69.183999999999997</v>
      </c>
      <c r="K352" s="6">
        <f t="shared" si="27"/>
        <v>2021.7111111111112</v>
      </c>
      <c r="L352" s="38">
        <f t="shared" si="25"/>
        <v>69.357919999999993</v>
      </c>
      <c r="M352" s="38">
        <f t="shared" si="28"/>
        <v>69.436914503574371</v>
      </c>
      <c r="N352" s="45">
        <f t="shared" si="29"/>
        <v>-7.8994503574378427E-2</v>
      </c>
    </row>
    <row r="353" spans="1:14">
      <c r="A353">
        <v>2021</v>
      </c>
      <c r="B353">
        <v>9</v>
      </c>
      <c r="C353">
        <v>18</v>
      </c>
      <c r="D353">
        <v>59475</v>
      </c>
      <c r="E353">
        <v>0.23980000000000001</v>
      </c>
      <c r="F353">
        <v>0.32240000000000002</v>
      </c>
      <c r="G353">
        <v>-0.17352000000000001</v>
      </c>
      <c r="H353" s="36">
        <v>37</v>
      </c>
      <c r="I353" s="38">
        <f t="shared" si="26"/>
        <v>69.183999999999997</v>
      </c>
      <c r="K353" s="6">
        <f t="shared" si="27"/>
        <v>2021.713888888889</v>
      </c>
      <c r="L353" s="38">
        <f t="shared" si="25"/>
        <v>69.357519999999994</v>
      </c>
      <c r="M353" s="38">
        <f t="shared" si="28"/>
        <v>69.436644375324249</v>
      </c>
      <c r="N353" s="45">
        <f t="shared" si="29"/>
        <v>-7.9124375324255425E-2</v>
      </c>
    </row>
    <row r="354" spans="1:14">
      <c r="A354">
        <v>2021</v>
      </c>
      <c r="B354">
        <v>9</v>
      </c>
      <c r="C354">
        <v>19</v>
      </c>
      <c r="D354">
        <v>59476</v>
      </c>
      <c r="E354">
        <v>0.23910000000000001</v>
      </c>
      <c r="F354">
        <v>0.32079999999999997</v>
      </c>
      <c r="G354">
        <v>-0.17327999999999999</v>
      </c>
      <c r="H354" s="36">
        <v>37</v>
      </c>
      <c r="I354" s="38">
        <f t="shared" si="26"/>
        <v>69.183999999999997</v>
      </c>
      <c r="K354" s="6">
        <f t="shared" si="27"/>
        <v>2021.7166666666667</v>
      </c>
      <c r="L354" s="38">
        <f t="shared" si="25"/>
        <v>69.357280000000003</v>
      </c>
      <c r="M354" s="38">
        <f t="shared" si="28"/>
        <v>69.436374485492706</v>
      </c>
      <c r="N354" s="45">
        <f t="shared" si="29"/>
        <v>-7.909448549270337E-2</v>
      </c>
    </row>
    <row r="355" spans="1:14">
      <c r="A355">
        <v>2021</v>
      </c>
      <c r="B355">
        <v>9</v>
      </c>
      <c r="C355">
        <v>20</v>
      </c>
      <c r="D355">
        <v>59477</v>
      </c>
      <c r="E355">
        <v>0.23849999999999999</v>
      </c>
      <c r="F355">
        <v>0.31919999999999998</v>
      </c>
      <c r="G355">
        <v>-0.17322000000000001</v>
      </c>
      <c r="H355" s="36">
        <v>37</v>
      </c>
      <c r="I355" s="38">
        <f t="shared" si="26"/>
        <v>69.183999999999997</v>
      </c>
      <c r="K355" s="6">
        <f t="shared" si="27"/>
        <v>2021.7194444444444</v>
      </c>
      <c r="L355" s="38">
        <f t="shared" si="25"/>
        <v>69.357219999999998</v>
      </c>
      <c r="M355" s="38">
        <f t="shared" si="28"/>
        <v>69.436106026172638</v>
      </c>
      <c r="N355" s="45">
        <f t="shared" si="29"/>
        <v>-7.8886026172639845E-2</v>
      </c>
    </row>
    <row r="356" spans="1:14">
      <c r="A356">
        <v>2021</v>
      </c>
      <c r="B356">
        <v>9</v>
      </c>
      <c r="C356">
        <v>21</v>
      </c>
      <c r="D356">
        <v>59478</v>
      </c>
      <c r="E356">
        <v>0.23769999999999999</v>
      </c>
      <c r="F356">
        <v>0.31759999999999999</v>
      </c>
      <c r="G356">
        <v>-0.17330999999999999</v>
      </c>
      <c r="H356" s="36">
        <v>37</v>
      </c>
      <c r="I356" s="38">
        <f t="shared" si="26"/>
        <v>69.183999999999997</v>
      </c>
      <c r="K356" s="6">
        <f t="shared" si="27"/>
        <v>2021.7222222222222</v>
      </c>
      <c r="L356" s="38">
        <f t="shared" si="25"/>
        <v>69.357309999999998</v>
      </c>
      <c r="M356" s="38">
        <f t="shared" si="28"/>
        <v>69.435838401317596</v>
      </c>
      <c r="N356" s="45">
        <f t="shared" si="29"/>
        <v>-7.8528401317598195E-2</v>
      </c>
    </row>
    <row r="357" spans="1:14">
      <c r="A357">
        <v>2021</v>
      </c>
      <c r="B357">
        <v>9</v>
      </c>
      <c r="C357">
        <v>22</v>
      </c>
      <c r="D357">
        <v>59479</v>
      </c>
      <c r="E357">
        <v>0.23699999999999999</v>
      </c>
      <c r="F357">
        <v>0.316</v>
      </c>
      <c r="G357">
        <v>-0.17352000000000001</v>
      </c>
      <c r="H357" s="36">
        <v>37</v>
      </c>
      <c r="I357" s="38">
        <f t="shared" si="26"/>
        <v>69.183999999999997</v>
      </c>
      <c r="K357" s="6">
        <f t="shared" si="27"/>
        <v>2021.7249999999999</v>
      </c>
      <c r="L357" s="38">
        <f t="shared" si="25"/>
        <v>69.357519999999994</v>
      </c>
      <c r="M357" s="38">
        <f t="shared" si="28"/>
        <v>69.435571610927582</v>
      </c>
      <c r="N357" s="45">
        <f t="shared" si="29"/>
        <v>-7.8051610927587944E-2</v>
      </c>
    </row>
    <row r="358" spans="1:14">
      <c r="A358">
        <v>2021</v>
      </c>
      <c r="B358">
        <v>9</v>
      </c>
      <c r="C358">
        <v>23</v>
      </c>
      <c r="D358">
        <v>59480</v>
      </c>
      <c r="E358">
        <v>0.23619999999999999</v>
      </c>
      <c r="F358">
        <v>0.31440000000000001</v>
      </c>
      <c r="G358">
        <v>-0.17374000000000001</v>
      </c>
      <c r="H358" s="36">
        <v>37</v>
      </c>
      <c r="I358" s="38">
        <f t="shared" si="26"/>
        <v>69.183999999999997</v>
      </c>
      <c r="K358" s="6">
        <f t="shared" si="27"/>
        <v>2021.7277777777779</v>
      </c>
      <c r="L358" s="38">
        <f t="shared" si="25"/>
        <v>69.357739999999993</v>
      </c>
      <c r="M358" s="38">
        <f t="shared" si="28"/>
        <v>69.435306012630463</v>
      </c>
      <c r="N358" s="45">
        <f t="shared" si="29"/>
        <v>-7.7566012630470027E-2</v>
      </c>
    </row>
    <row r="359" spans="1:14">
      <c r="A359">
        <v>2021</v>
      </c>
      <c r="B359">
        <v>9</v>
      </c>
      <c r="C359">
        <v>24</v>
      </c>
      <c r="D359">
        <v>59481</v>
      </c>
      <c r="E359">
        <v>0.2354</v>
      </c>
      <c r="F359">
        <v>0.31280000000000002</v>
      </c>
      <c r="G359">
        <v>-0.17387</v>
      </c>
      <c r="H359" s="36">
        <v>37</v>
      </c>
      <c r="I359" s="38">
        <f t="shared" si="26"/>
        <v>69.183999999999997</v>
      </c>
      <c r="K359" s="6">
        <f t="shared" si="27"/>
        <v>2021.7305555555556</v>
      </c>
      <c r="L359" s="38">
        <f t="shared" si="25"/>
        <v>69.357869999999991</v>
      </c>
      <c r="M359" s="38">
        <f t="shared" si="28"/>
        <v>69.435041725635529</v>
      </c>
      <c r="N359" s="45">
        <f t="shared" si="29"/>
        <v>-7.7171725635537314E-2</v>
      </c>
    </row>
    <row r="360" spans="1:14">
      <c r="A360">
        <v>2021</v>
      </c>
      <c r="B360">
        <v>9</v>
      </c>
      <c r="C360">
        <v>25</v>
      </c>
      <c r="D360">
        <v>59482</v>
      </c>
      <c r="E360">
        <v>0.2346</v>
      </c>
      <c r="F360">
        <v>0.31119999999999998</v>
      </c>
      <c r="G360">
        <v>-0.17383000000000001</v>
      </c>
      <c r="H360" s="36">
        <v>37</v>
      </c>
      <c r="I360" s="38">
        <f t="shared" si="26"/>
        <v>69.183999999999997</v>
      </c>
      <c r="K360" s="6">
        <f t="shared" si="27"/>
        <v>2021.7333333333333</v>
      </c>
      <c r="L360" s="38">
        <f t="shared" si="25"/>
        <v>69.357829999999993</v>
      </c>
      <c r="M360" s="38">
        <f t="shared" si="28"/>
        <v>69.43477863073349</v>
      </c>
      <c r="N360" s="45">
        <f t="shared" si="29"/>
        <v>-7.6948630733497225E-2</v>
      </c>
    </row>
    <row r="361" spans="1:14">
      <c r="A361">
        <v>2021</v>
      </c>
      <c r="B361">
        <v>9</v>
      </c>
      <c r="C361">
        <v>26</v>
      </c>
      <c r="D361">
        <v>59483</v>
      </c>
      <c r="E361">
        <v>0.23369999999999999</v>
      </c>
      <c r="F361">
        <v>0.30969999999999998</v>
      </c>
      <c r="G361">
        <v>-0.17363000000000001</v>
      </c>
      <c r="H361" s="36">
        <v>37</v>
      </c>
      <c r="I361" s="38">
        <f t="shared" si="26"/>
        <v>69.183999999999997</v>
      </c>
      <c r="K361" s="6">
        <f t="shared" si="27"/>
        <v>2021.7361111111111</v>
      </c>
      <c r="L361" s="38">
        <f t="shared" si="25"/>
        <v>69.35763</v>
      </c>
      <c r="M361" s="38">
        <f t="shared" si="28"/>
        <v>69.434516966342926</v>
      </c>
      <c r="N361" s="45">
        <f t="shared" si="29"/>
        <v>-7.6886966342925689E-2</v>
      </c>
    </row>
    <row r="362" spans="1:14">
      <c r="A362">
        <v>2021</v>
      </c>
      <c r="B362">
        <v>9</v>
      </c>
      <c r="C362">
        <v>27</v>
      </c>
      <c r="D362">
        <v>59484</v>
      </c>
      <c r="E362">
        <v>0.23280000000000001</v>
      </c>
      <c r="F362">
        <v>0.30809999999999998</v>
      </c>
      <c r="G362">
        <v>-0.17330999999999999</v>
      </c>
      <c r="H362" s="36">
        <v>37</v>
      </c>
      <c r="I362" s="38">
        <f t="shared" si="26"/>
        <v>69.183999999999997</v>
      </c>
      <c r="K362" s="6">
        <f t="shared" si="27"/>
        <v>2021.7388888888888</v>
      </c>
      <c r="L362" s="38">
        <f t="shared" si="25"/>
        <v>69.357309999999998</v>
      </c>
      <c r="M362" s="38">
        <f t="shared" si="28"/>
        <v>69.434256613254547</v>
      </c>
      <c r="N362" s="45">
        <f t="shared" si="29"/>
        <v>-7.6946613254548879E-2</v>
      </c>
    </row>
    <row r="363" spans="1:14">
      <c r="A363">
        <v>2021</v>
      </c>
      <c r="B363">
        <v>9</v>
      </c>
      <c r="C363">
        <v>28</v>
      </c>
      <c r="D363">
        <v>59485</v>
      </c>
      <c r="E363">
        <v>0.2319</v>
      </c>
      <c r="F363">
        <v>0.30659999999999998</v>
      </c>
      <c r="G363">
        <v>-0.17291999999999999</v>
      </c>
      <c r="H363" s="36">
        <v>37</v>
      </c>
      <c r="I363" s="38">
        <f t="shared" si="26"/>
        <v>69.183999999999997</v>
      </c>
      <c r="K363" s="6">
        <f t="shared" si="27"/>
        <v>2021.7416666666666</v>
      </c>
      <c r="L363" s="38">
        <f t="shared" si="25"/>
        <v>69.356920000000002</v>
      </c>
      <c r="M363" s="38">
        <f t="shared" si="28"/>
        <v>69.433997929096222</v>
      </c>
      <c r="N363" s="45">
        <f t="shared" si="29"/>
        <v>-7.7077929096219577E-2</v>
      </c>
    </row>
    <row r="364" spans="1:14">
      <c r="A364">
        <v>2021</v>
      </c>
      <c r="B364">
        <v>9</v>
      </c>
      <c r="C364">
        <v>29</v>
      </c>
      <c r="D364">
        <v>59486</v>
      </c>
      <c r="E364">
        <v>0.23089999999999999</v>
      </c>
      <c r="F364">
        <v>0.30509999999999998</v>
      </c>
      <c r="G364">
        <v>-0.17249999999999999</v>
      </c>
      <c r="H364" s="36">
        <v>37</v>
      </c>
      <c r="I364" s="38">
        <f t="shared" si="26"/>
        <v>69.183999999999997</v>
      </c>
      <c r="K364" s="6">
        <f t="shared" si="27"/>
        <v>2021.7444444444445</v>
      </c>
      <c r="L364" s="38">
        <f t="shared" si="25"/>
        <v>69.356499999999997</v>
      </c>
      <c r="M364" s="38">
        <f t="shared" si="28"/>
        <v>69.433740794658661</v>
      </c>
      <c r="N364" s="45">
        <f t="shared" si="29"/>
        <v>-7.7240794658663958E-2</v>
      </c>
    </row>
    <row r="365" spans="1:14">
      <c r="A365">
        <v>2021</v>
      </c>
      <c r="B365">
        <v>9</v>
      </c>
      <c r="C365">
        <v>30</v>
      </c>
      <c r="D365">
        <v>59487</v>
      </c>
      <c r="E365">
        <v>0.22989999999999999</v>
      </c>
      <c r="F365">
        <v>0.30359999999999998</v>
      </c>
      <c r="G365">
        <v>-0.1721</v>
      </c>
      <c r="H365" s="36">
        <v>37</v>
      </c>
      <c r="I365" s="38">
        <f t="shared" si="26"/>
        <v>69.183999999999997</v>
      </c>
      <c r="K365" s="6">
        <f t="shared" si="27"/>
        <v>2021.7472222222223</v>
      </c>
      <c r="L365" s="38">
        <f t="shared" si="25"/>
        <v>69.356099999999998</v>
      </c>
      <c r="M365" s="38">
        <f t="shared" si="28"/>
        <v>69.433485448360443</v>
      </c>
      <c r="N365" s="45">
        <f t="shared" si="29"/>
        <v>-7.7385448360445253E-2</v>
      </c>
    </row>
    <row r="366" spans="1:14">
      <c r="A366">
        <v>2021</v>
      </c>
      <c r="B366">
        <v>10</v>
      </c>
      <c r="C366">
        <v>1</v>
      </c>
      <c r="D366">
        <v>59488</v>
      </c>
      <c r="E366">
        <v>0.22889999999999999</v>
      </c>
      <c r="F366">
        <v>0.30209999999999998</v>
      </c>
      <c r="G366">
        <v>-0.17179</v>
      </c>
      <c r="H366" s="36">
        <v>37</v>
      </c>
      <c r="I366" s="38">
        <f t="shared" si="26"/>
        <v>69.183999999999997</v>
      </c>
      <c r="K366" s="6">
        <f t="shared" si="27"/>
        <v>2021.75</v>
      </c>
      <c r="L366" s="38">
        <f t="shared" si="25"/>
        <v>69.355789999999999</v>
      </c>
      <c r="M366" s="38">
        <f t="shared" si="28"/>
        <v>69.43323165178299</v>
      </c>
      <c r="N366" s="45">
        <f t="shared" si="29"/>
        <v>-7.7441651782990562E-2</v>
      </c>
    </row>
    <row r="367" spans="1:14">
      <c r="I367" s="38"/>
      <c r="L367" s="6"/>
    </row>
    <row r="368" spans="1:14">
      <c r="I368" s="38"/>
      <c r="L368" s="6"/>
    </row>
    <row r="369" spans="9:12">
      <c r="I369" s="38"/>
      <c r="L369" s="6"/>
    </row>
    <row r="370" spans="9:12">
      <c r="I370" s="38"/>
      <c r="L370" s="6"/>
    </row>
    <row r="371" spans="9:12">
      <c r="I371" s="38"/>
      <c r="L371" s="6"/>
    </row>
    <row r="372" spans="9:12">
      <c r="L372" s="6"/>
    </row>
    <row r="373" spans="9:12">
      <c r="L373" s="6"/>
    </row>
    <row r="374" spans="9:12">
      <c r="L374" s="6"/>
    </row>
    <row r="375" spans="9:12">
      <c r="L375" s="6"/>
    </row>
    <row r="376" spans="9:12">
      <c r="L376" s="6"/>
    </row>
    <row r="377" spans="9:12">
      <c r="L377" s="6"/>
    </row>
    <row r="378" spans="9:12">
      <c r="L378" s="6"/>
    </row>
    <row r="379" spans="9:12">
      <c r="L379" s="6"/>
    </row>
    <row r="380" spans="9:12">
      <c r="L380" s="6"/>
    </row>
    <row r="381" spans="9:12">
      <c r="L381" s="6"/>
    </row>
    <row r="382" spans="9:12">
      <c r="L382" s="6"/>
    </row>
    <row r="383" spans="9:12">
      <c r="L383" s="6"/>
    </row>
    <row r="384" spans="9:12">
      <c r="L384" s="6"/>
    </row>
    <row r="385" spans="12:12">
      <c r="L385" s="6"/>
    </row>
    <row r="386" spans="12:12">
      <c r="L386" s="6"/>
    </row>
    <row r="387" spans="12:12">
      <c r="L387" s="6"/>
    </row>
    <row r="388" spans="12:12">
      <c r="L38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00C2-308D-4FE4-A43D-9B25F6F60EFD}">
  <dimension ref="B1:H365"/>
  <sheetViews>
    <sheetView workbookViewId="0">
      <selection activeCell="H365" sqref="B1:H365"/>
    </sheetView>
  </sheetViews>
  <sheetFormatPr defaultRowHeight="15"/>
  <cols>
    <col min="1" max="2" width="9.140625" customWidth="1"/>
  </cols>
  <sheetData>
    <row r="1" spans="2:8">
      <c r="B1">
        <v>2020</v>
      </c>
      <c r="C1">
        <v>7</v>
      </c>
      <c r="D1">
        <v>10</v>
      </c>
      <c r="E1">
        <v>59040</v>
      </c>
      <c r="F1">
        <v>0.18340000000000001</v>
      </c>
      <c r="G1">
        <v>0.42059999999999997</v>
      </c>
      <c r="H1">
        <v>-0.23025000000000001</v>
      </c>
    </row>
    <row r="2" spans="2:8">
      <c r="B2">
        <v>2020</v>
      </c>
      <c r="C2">
        <v>7</v>
      </c>
      <c r="D2">
        <v>11</v>
      </c>
      <c r="E2">
        <v>59041</v>
      </c>
      <c r="F2">
        <v>0.18509999999999999</v>
      </c>
      <c r="G2">
        <v>0.41930000000000001</v>
      </c>
      <c r="H2">
        <v>-0.22927</v>
      </c>
    </row>
    <row r="3" spans="2:8">
      <c r="B3">
        <v>2020</v>
      </c>
      <c r="C3">
        <v>7</v>
      </c>
      <c r="D3">
        <v>12</v>
      </c>
      <c r="E3">
        <v>59042</v>
      </c>
      <c r="F3">
        <v>0.1867</v>
      </c>
      <c r="G3">
        <v>0.41810000000000003</v>
      </c>
      <c r="H3">
        <v>-0.22831000000000001</v>
      </c>
    </row>
    <row r="4" spans="2:8">
      <c r="B4">
        <v>2020</v>
      </c>
      <c r="C4">
        <v>7</v>
      </c>
      <c r="D4">
        <v>13</v>
      </c>
      <c r="E4">
        <v>59043</v>
      </c>
      <c r="F4">
        <v>0.1883</v>
      </c>
      <c r="G4">
        <v>0.41699999999999998</v>
      </c>
      <c r="H4">
        <v>-0.22735</v>
      </c>
    </row>
    <row r="5" spans="2:8">
      <c r="B5">
        <v>2020</v>
      </c>
      <c r="C5">
        <v>7</v>
      </c>
      <c r="D5">
        <v>14</v>
      </c>
      <c r="E5">
        <v>59044</v>
      </c>
      <c r="F5">
        <v>0.1898</v>
      </c>
      <c r="G5">
        <v>0.41589999999999999</v>
      </c>
      <c r="H5">
        <v>-0.22634000000000001</v>
      </c>
    </row>
    <row r="6" spans="2:8">
      <c r="B6">
        <v>2020</v>
      </c>
      <c r="C6">
        <v>7</v>
      </c>
      <c r="D6">
        <v>15</v>
      </c>
      <c r="E6">
        <v>59045</v>
      </c>
      <c r="F6">
        <v>0.1913</v>
      </c>
      <c r="G6">
        <v>0.4148</v>
      </c>
      <c r="H6">
        <v>-0.22525000000000001</v>
      </c>
    </row>
    <row r="7" spans="2:8">
      <c r="B7">
        <v>2020</v>
      </c>
      <c r="C7">
        <v>7</v>
      </c>
      <c r="D7">
        <v>16</v>
      </c>
      <c r="E7">
        <v>59046</v>
      </c>
      <c r="F7">
        <v>0.19270000000000001</v>
      </c>
      <c r="G7">
        <v>0.41370000000000001</v>
      </c>
      <c r="H7">
        <v>-0.22405</v>
      </c>
    </row>
    <row r="8" spans="2:8">
      <c r="B8">
        <v>2020</v>
      </c>
      <c r="C8">
        <v>7</v>
      </c>
      <c r="D8">
        <v>17</v>
      </c>
      <c r="E8">
        <v>59047</v>
      </c>
      <c r="F8">
        <v>0.19400000000000001</v>
      </c>
      <c r="G8">
        <v>0.41260000000000002</v>
      </c>
      <c r="H8">
        <v>-0.22273000000000001</v>
      </c>
    </row>
    <row r="9" spans="2:8">
      <c r="B9">
        <v>2020</v>
      </c>
      <c r="C9">
        <v>7</v>
      </c>
      <c r="D9">
        <v>18</v>
      </c>
      <c r="E9">
        <v>59048</v>
      </c>
      <c r="F9">
        <v>0.19539999999999999</v>
      </c>
      <c r="G9">
        <v>0.41149999999999998</v>
      </c>
      <c r="H9">
        <v>-0.2213</v>
      </c>
    </row>
    <row r="10" spans="2:8">
      <c r="B10">
        <v>2020</v>
      </c>
      <c r="C10">
        <v>7</v>
      </c>
      <c r="D10">
        <v>19</v>
      </c>
      <c r="E10">
        <v>59049</v>
      </c>
      <c r="F10">
        <v>0.1966</v>
      </c>
      <c r="G10">
        <v>0.41039999999999999</v>
      </c>
      <c r="H10">
        <v>-0.21978</v>
      </c>
    </row>
    <row r="11" spans="2:8">
      <c r="B11">
        <v>2020</v>
      </c>
      <c r="C11">
        <v>7</v>
      </c>
      <c r="D11">
        <v>20</v>
      </c>
      <c r="E11">
        <v>59050</v>
      </c>
      <c r="F11">
        <v>0.1978</v>
      </c>
      <c r="G11">
        <v>0.4093</v>
      </c>
      <c r="H11">
        <v>-0.21825</v>
      </c>
    </row>
    <row r="12" spans="2:8">
      <c r="B12">
        <v>2020</v>
      </c>
      <c r="C12">
        <v>7</v>
      </c>
      <c r="D12">
        <v>21</v>
      </c>
      <c r="E12">
        <v>59051</v>
      </c>
      <c r="F12">
        <v>0.19900000000000001</v>
      </c>
      <c r="G12">
        <v>0.40810000000000002</v>
      </c>
      <c r="H12">
        <v>-0.21681</v>
      </c>
    </row>
    <row r="13" spans="2:8">
      <c r="B13">
        <v>2020</v>
      </c>
      <c r="C13">
        <v>7</v>
      </c>
      <c r="D13">
        <v>22</v>
      </c>
      <c r="E13">
        <v>59052</v>
      </c>
      <c r="F13">
        <v>0.20019999999999999</v>
      </c>
      <c r="G13">
        <v>0.40699999999999997</v>
      </c>
      <c r="H13">
        <v>-0.21554999999999999</v>
      </c>
    </row>
    <row r="14" spans="2:8">
      <c r="B14">
        <v>2020</v>
      </c>
      <c r="C14">
        <v>7</v>
      </c>
      <c r="D14">
        <v>23</v>
      </c>
      <c r="E14">
        <v>59053</v>
      </c>
      <c r="F14">
        <v>0.20130000000000001</v>
      </c>
      <c r="G14">
        <v>0.40579999999999999</v>
      </c>
      <c r="H14">
        <v>-0.21453</v>
      </c>
    </row>
    <row r="15" spans="2:8">
      <c r="B15">
        <v>2020</v>
      </c>
      <c r="C15">
        <v>7</v>
      </c>
      <c r="D15">
        <v>24</v>
      </c>
      <c r="E15">
        <v>59054</v>
      </c>
      <c r="F15">
        <v>0.2024</v>
      </c>
      <c r="G15">
        <v>0.40460000000000002</v>
      </c>
      <c r="H15">
        <v>-0.21375</v>
      </c>
    </row>
    <row r="16" spans="2:8">
      <c r="B16">
        <v>2020</v>
      </c>
      <c r="C16">
        <v>7</v>
      </c>
      <c r="D16">
        <v>25</v>
      </c>
      <c r="E16">
        <v>59055</v>
      </c>
      <c r="F16">
        <v>0.2034</v>
      </c>
      <c r="G16">
        <v>0.40339999999999998</v>
      </c>
      <c r="H16">
        <v>-0.21318000000000001</v>
      </c>
    </row>
    <row r="17" spans="2:8">
      <c r="B17">
        <v>2020</v>
      </c>
      <c r="C17">
        <v>7</v>
      </c>
      <c r="D17">
        <v>26</v>
      </c>
      <c r="E17">
        <v>59056</v>
      </c>
      <c r="F17">
        <v>0.2044</v>
      </c>
      <c r="G17">
        <v>0.4022</v>
      </c>
      <c r="H17">
        <v>-0.21274000000000001</v>
      </c>
    </row>
    <row r="18" spans="2:8">
      <c r="B18">
        <v>2020</v>
      </c>
      <c r="C18">
        <v>7</v>
      </c>
      <c r="D18">
        <v>27</v>
      </c>
      <c r="E18">
        <v>59057</v>
      </c>
      <c r="F18">
        <v>0.20530000000000001</v>
      </c>
      <c r="G18">
        <v>0.40100000000000002</v>
      </c>
      <c r="H18">
        <v>-0.21232000000000001</v>
      </c>
    </row>
    <row r="19" spans="2:8">
      <c r="B19">
        <v>2020</v>
      </c>
      <c r="C19">
        <v>7</v>
      </c>
      <c r="D19">
        <v>28</v>
      </c>
      <c r="E19">
        <v>59058</v>
      </c>
      <c r="F19">
        <v>0.20630000000000001</v>
      </c>
      <c r="G19">
        <v>0.39979999999999999</v>
      </c>
      <c r="H19">
        <v>-0.21179999999999999</v>
      </c>
    </row>
    <row r="20" spans="2:8">
      <c r="B20">
        <v>2020</v>
      </c>
      <c r="C20">
        <v>7</v>
      </c>
      <c r="D20">
        <v>29</v>
      </c>
      <c r="E20">
        <v>59059</v>
      </c>
      <c r="F20">
        <v>0.2072</v>
      </c>
      <c r="G20">
        <v>0.39850000000000002</v>
      </c>
      <c r="H20">
        <v>-0.21110000000000001</v>
      </c>
    </row>
    <row r="21" spans="2:8">
      <c r="B21">
        <v>2020</v>
      </c>
      <c r="C21">
        <v>7</v>
      </c>
      <c r="D21">
        <v>30</v>
      </c>
      <c r="E21">
        <v>59060</v>
      </c>
      <c r="F21">
        <v>0.20810000000000001</v>
      </c>
      <c r="G21">
        <v>0.39729999999999999</v>
      </c>
      <c r="H21">
        <v>-0.21018000000000001</v>
      </c>
    </row>
    <row r="22" spans="2:8">
      <c r="B22">
        <v>2020</v>
      </c>
      <c r="C22">
        <v>7</v>
      </c>
      <c r="D22">
        <v>31</v>
      </c>
      <c r="E22">
        <v>59061</v>
      </c>
      <c r="F22">
        <v>0.2089</v>
      </c>
      <c r="G22">
        <v>0.39600000000000002</v>
      </c>
      <c r="H22">
        <v>-0.20907000000000001</v>
      </c>
    </row>
    <row r="23" spans="2:8">
      <c r="B23">
        <v>2020</v>
      </c>
      <c r="C23">
        <v>8</v>
      </c>
      <c r="D23">
        <v>1</v>
      </c>
      <c r="E23">
        <v>59062</v>
      </c>
      <c r="F23">
        <v>0.2097</v>
      </c>
      <c r="G23">
        <v>0.3947</v>
      </c>
      <c r="H23">
        <v>-0.20785000000000001</v>
      </c>
    </row>
    <row r="24" spans="2:8">
      <c r="B24">
        <v>2020</v>
      </c>
      <c r="C24">
        <v>8</v>
      </c>
      <c r="D24">
        <v>2</v>
      </c>
      <c r="E24">
        <v>59063</v>
      </c>
      <c r="F24">
        <v>0.21049999999999999</v>
      </c>
      <c r="G24">
        <v>0.39340000000000003</v>
      </c>
      <c r="H24">
        <v>-0.20658000000000001</v>
      </c>
    </row>
    <row r="25" spans="2:8">
      <c r="B25">
        <v>2020</v>
      </c>
      <c r="C25">
        <v>8</v>
      </c>
      <c r="D25">
        <v>3</v>
      </c>
      <c r="E25">
        <v>59064</v>
      </c>
      <c r="F25">
        <v>0.21129999999999999</v>
      </c>
      <c r="G25">
        <v>0.3921</v>
      </c>
      <c r="H25">
        <v>-0.20533999999999999</v>
      </c>
    </row>
    <row r="26" spans="2:8">
      <c r="B26">
        <v>2020</v>
      </c>
      <c r="C26">
        <v>8</v>
      </c>
      <c r="D26">
        <v>4</v>
      </c>
      <c r="E26">
        <v>59065</v>
      </c>
      <c r="F26">
        <v>0.21199999999999999</v>
      </c>
      <c r="G26">
        <v>0.39079999999999998</v>
      </c>
      <c r="H26">
        <v>-0.20419000000000001</v>
      </c>
    </row>
    <row r="27" spans="2:8">
      <c r="B27">
        <v>2020</v>
      </c>
      <c r="C27">
        <v>8</v>
      </c>
      <c r="D27">
        <v>5</v>
      </c>
      <c r="E27">
        <v>59066</v>
      </c>
      <c r="F27">
        <v>0.2127</v>
      </c>
      <c r="G27">
        <v>0.38940000000000002</v>
      </c>
      <c r="H27">
        <v>-0.20318</v>
      </c>
    </row>
    <row r="28" spans="2:8">
      <c r="B28">
        <v>2020</v>
      </c>
      <c r="C28">
        <v>8</v>
      </c>
      <c r="D28">
        <v>6</v>
      </c>
      <c r="E28">
        <v>59067</v>
      </c>
      <c r="F28">
        <v>0.21340000000000001</v>
      </c>
      <c r="G28">
        <v>0.3881</v>
      </c>
      <c r="H28">
        <v>-0.20232</v>
      </c>
    </row>
    <row r="29" spans="2:8">
      <c r="B29">
        <v>2020</v>
      </c>
      <c r="C29">
        <v>8</v>
      </c>
      <c r="D29">
        <v>7</v>
      </c>
      <c r="E29">
        <v>59068</v>
      </c>
      <c r="F29">
        <v>0.21410000000000001</v>
      </c>
      <c r="G29">
        <v>0.38669999999999999</v>
      </c>
      <c r="H29">
        <v>-0.2016</v>
      </c>
    </row>
    <row r="30" spans="2:8">
      <c r="B30">
        <v>2020</v>
      </c>
      <c r="C30">
        <v>8</v>
      </c>
      <c r="D30">
        <v>8</v>
      </c>
      <c r="E30">
        <v>59069</v>
      </c>
      <c r="F30">
        <v>0.2147</v>
      </c>
      <c r="G30">
        <v>0.38529999999999998</v>
      </c>
      <c r="H30">
        <v>-0.20097999999999999</v>
      </c>
    </row>
    <row r="31" spans="2:8">
      <c r="B31">
        <v>2020</v>
      </c>
      <c r="C31">
        <v>8</v>
      </c>
      <c r="D31">
        <v>9</v>
      </c>
      <c r="E31">
        <v>59070</v>
      </c>
      <c r="F31">
        <v>0.21529999999999999</v>
      </c>
      <c r="G31">
        <v>0.38390000000000002</v>
      </c>
      <c r="H31">
        <v>-0.20041999999999999</v>
      </c>
    </row>
    <row r="32" spans="2:8">
      <c r="B32">
        <v>2020</v>
      </c>
      <c r="C32">
        <v>8</v>
      </c>
      <c r="D32">
        <v>10</v>
      </c>
      <c r="E32">
        <v>59071</v>
      </c>
      <c r="F32">
        <v>0.21590000000000001</v>
      </c>
      <c r="G32">
        <v>0.38250000000000001</v>
      </c>
      <c r="H32">
        <v>-0.19986999999999999</v>
      </c>
    </row>
    <row r="33" spans="2:8">
      <c r="B33">
        <v>2020</v>
      </c>
      <c r="C33">
        <v>8</v>
      </c>
      <c r="D33">
        <v>11</v>
      </c>
      <c r="E33">
        <v>59072</v>
      </c>
      <c r="F33">
        <v>0.21640000000000001</v>
      </c>
      <c r="G33">
        <v>0.38109999999999999</v>
      </c>
      <c r="H33">
        <v>-0.19928000000000001</v>
      </c>
    </row>
    <row r="34" spans="2:8">
      <c r="B34">
        <v>2020</v>
      </c>
      <c r="C34">
        <v>8</v>
      </c>
      <c r="D34">
        <v>12</v>
      </c>
      <c r="E34">
        <v>59073</v>
      </c>
      <c r="F34">
        <v>0.21690000000000001</v>
      </c>
      <c r="G34">
        <v>0.37969999999999998</v>
      </c>
      <c r="H34">
        <v>-0.19863</v>
      </c>
    </row>
    <row r="35" spans="2:8">
      <c r="B35">
        <v>2020</v>
      </c>
      <c r="C35">
        <v>8</v>
      </c>
      <c r="D35">
        <v>13</v>
      </c>
      <c r="E35">
        <v>59074</v>
      </c>
      <c r="F35">
        <v>0.21740000000000001</v>
      </c>
      <c r="G35">
        <v>0.37830000000000003</v>
      </c>
      <c r="H35">
        <v>-0.19789999999999999</v>
      </c>
    </row>
    <row r="36" spans="2:8">
      <c r="B36">
        <v>2020</v>
      </c>
      <c r="C36">
        <v>8</v>
      </c>
      <c r="D36">
        <v>14</v>
      </c>
      <c r="E36">
        <v>59075</v>
      </c>
      <c r="F36">
        <v>0.21779999999999999</v>
      </c>
      <c r="G36">
        <v>0.37690000000000001</v>
      </c>
      <c r="H36">
        <v>-0.19708000000000001</v>
      </c>
    </row>
    <row r="37" spans="2:8">
      <c r="B37">
        <v>2020</v>
      </c>
      <c r="C37">
        <v>8</v>
      </c>
      <c r="D37">
        <v>15</v>
      </c>
      <c r="E37">
        <v>59076</v>
      </c>
      <c r="F37">
        <v>0.21829999999999999</v>
      </c>
      <c r="G37">
        <v>0.37540000000000001</v>
      </c>
      <c r="H37">
        <v>-0.19621</v>
      </c>
    </row>
    <row r="38" spans="2:8">
      <c r="B38">
        <v>2020</v>
      </c>
      <c r="C38">
        <v>8</v>
      </c>
      <c r="D38">
        <v>16</v>
      </c>
      <c r="E38">
        <v>59077</v>
      </c>
      <c r="F38">
        <v>0.21870000000000001</v>
      </c>
      <c r="G38">
        <v>0.374</v>
      </c>
      <c r="H38">
        <v>-0.19531999999999999</v>
      </c>
    </row>
    <row r="39" spans="2:8">
      <c r="B39">
        <v>2020</v>
      </c>
      <c r="C39">
        <v>8</v>
      </c>
      <c r="D39">
        <v>17</v>
      </c>
      <c r="E39">
        <v>59078</v>
      </c>
      <c r="F39">
        <v>0.219</v>
      </c>
      <c r="G39">
        <v>0.3725</v>
      </c>
      <c r="H39">
        <v>-0.19450000000000001</v>
      </c>
    </row>
    <row r="40" spans="2:8">
      <c r="B40">
        <v>2020</v>
      </c>
      <c r="C40">
        <v>8</v>
      </c>
      <c r="D40">
        <v>18</v>
      </c>
      <c r="E40">
        <v>59079</v>
      </c>
      <c r="F40">
        <v>0.21940000000000001</v>
      </c>
      <c r="G40">
        <v>0.37109999999999999</v>
      </c>
      <c r="H40">
        <v>-0.19384000000000001</v>
      </c>
    </row>
    <row r="41" spans="2:8">
      <c r="B41">
        <v>2020</v>
      </c>
      <c r="C41">
        <v>8</v>
      </c>
      <c r="D41">
        <v>19</v>
      </c>
      <c r="E41">
        <v>59080</v>
      </c>
      <c r="F41">
        <v>0.21970000000000001</v>
      </c>
      <c r="G41">
        <v>0.36959999999999998</v>
      </c>
      <c r="H41">
        <v>-0.19341</v>
      </c>
    </row>
    <row r="42" spans="2:8">
      <c r="B42">
        <v>2020</v>
      </c>
      <c r="C42">
        <v>8</v>
      </c>
      <c r="D42">
        <v>20</v>
      </c>
      <c r="E42">
        <v>59081</v>
      </c>
      <c r="F42">
        <v>0.21990000000000001</v>
      </c>
      <c r="G42">
        <v>0.36809999999999998</v>
      </c>
      <c r="H42">
        <v>-0.19327</v>
      </c>
    </row>
    <row r="43" spans="2:8">
      <c r="B43">
        <v>2020</v>
      </c>
      <c r="C43">
        <v>8</v>
      </c>
      <c r="D43">
        <v>21</v>
      </c>
      <c r="E43">
        <v>59082</v>
      </c>
      <c r="F43">
        <v>0.22020000000000001</v>
      </c>
      <c r="G43">
        <v>0.36670000000000003</v>
      </c>
      <c r="H43">
        <v>-0.19339000000000001</v>
      </c>
    </row>
    <row r="44" spans="2:8">
      <c r="B44">
        <v>2020</v>
      </c>
      <c r="C44">
        <v>8</v>
      </c>
      <c r="D44">
        <v>22</v>
      </c>
      <c r="E44">
        <v>59083</v>
      </c>
      <c r="F44">
        <v>0.22040000000000001</v>
      </c>
      <c r="G44">
        <v>0.36520000000000002</v>
      </c>
      <c r="H44">
        <v>-0.19367000000000001</v>
      </c>
    </row>
    <row r="45" spans="2:8">
      <c r="B45">
        <v>2020</v>
      </c>
      <c r="C45">
        <v>8</v>
      </c>
      <c r="D45">
        <v>23</v>
      </c>
      <c r="E45">
        <v>59084</v>
      </c>
      <c r="F45">
        <v>0.22059999999999999</v>
      </c>
      <c r="G45">
        <v>0.36370000000000002</v>
      </c>
      <c r="H45">
        <v>-0.19399</v>
      </c>
    </row>
    <row r="46" spans="2:8">
      <c r="B46">
        <v>2020</v>
      </c>
      <c r="C46">
        <v>8</v>
      </c>
      <c r="D46">
        <v>24</v>
      </c>
      <c r="E46">
        <v>59085</v>
      </c>
      <c r="F46">
        <v>0.2208</v>
      </c>
      <c r="G46">
        <v>0.36220000000000002</v>
      </c>
      <c r="H46">
        <v>-0.19422</v>
      </c>
    </row>
    <row r="47" spans="2:8">
      <c r="B47">
        <v>2020</v>
      </c>
      <c r="C47">
        <v>8</v>
      </c>
      <c r="D47">
        <v>25</v>
      </c>
      <c r="E47">
        <v>59086</v>
      </c>
      <c r="F47">
        <v>0.22090000000000001</v>
      </c>
      <c r="G47">
        <v>0.36070000000000002</v>
      </c>
      <c r="H47">
        <v>-0.19425999999999999</v>
      </c>
    </row>
    <row r="48" spans="2:8">
      <c r="B48">
        <v>2020</v>
      </c>
      <c r="C48">
        <v>8</v>
      </c>
      <c r="D48">
        <v>26</v>
      </c>
      <c r="E48">
        <v>59087</v>
      </c>
      <c r="F48">
        <v>0.221</v>
      </c>
      <c r="G48">
        <v>0.35920000000000002</v>
      </c>
      <c r="H48">
        <v>-0.19406999999999999</v>
      </c>
    </row>
    <row r="49" spans="2:8">
      <c r="B49">
        <v>2020</v>
      </c>
      <c r="C49">
        <v>8</v>
      </c>
      <c r="D49">
        <v>27</v>
      </c>
      <c r="E49">
        <v>59088</v>
      </c>
      <c r="F49">
        <v>0.22109999999999999</v>
      </c>
      <c r="G49">
        <v>0.35770000000000002</v>
      </c>
      <c r="H49">
        <v>-0.19367999999999999</v>
      </c>
    </row>
    <row r="50" spans="2:8">
      <c r="B50">
        <v>2020</v>
      </c>
      <c r="C50">
        <v>8</v>
      </c>
      <c r="D50">
        <v>28</v>
      </c>
      <c r="E50">
        <v>59089</v>
      </c>
      <c r="F50">
        <v>0.22109999999999999</v>
      </c>
      <c r="G50">
        <v>0.35620000000000002</v>
      </c>
      <c r="H50">
        <v>-0.19312000000000001</v>
      </c>
    </row>
    <row r="51" spans="2:8">
      <c r="B51">
        <v>2020</v>
      </c>
      <c r="C51">
        <v>8</v>
      </c>
      <c r="D51">
        <v>29</v>
      </c>
      <c r="E51">
        <v>59090</v>
      </c>
      <c r="F51">
        <v>0.22109999999999999</v>
      </c>
      <c r="G51">
        <v>0.35470000000000002</v>
      </c>
      <c r="H51">
        <v>-0.1925</v>
      </c>
    </row>
    <row r="52" spans="2:8">
      <c r="B52">
        <v>2020</v>
      </c>
      <c r="C52">
        <v>8</v>
      </c>
      <c r="D52">
        <v>30</v>
      </c>
      <c r="E52">
        <v>59091</v>
      </c>
      <c r="F52">
        <v>0.22109999999999999</v>
      </c>
      <c r="G52">
        <v>0.35320000000000001</v>
      </c>
      <c r="H52">
        <v>-0.19188</v>
      </c>
    </row>
    <row r="53" spans="2:8">
      <c r="B53">
        <v>2020</v>
      </c>
      <c r="C53">
        <v>8</v>
      </c>
      <c r="D53">
        <v>31</v>
      </c>
      <c r="E53">
        <v>59092</v>
      </c>
      <c r="F53">
        <v>0.22109999999999999</v>
      </c>
      <c r="G53">
        <v>0.35170000000000001</v>
      </c>
      <c r="H53">
        <v>-0.19134000000000001</v>
      </c>
    </row>
    <row r="54" spans="2:8">
      <c r="B54">
        <v>2020</v>
      </c>
      <c r="C54">
        <v>9</v>
      </c>
      <c r="D54">
        <v>1</v>
      </c>
      <c r="E54">
        <v>59093</v>
      </c>
      <c r="F54">
        <v>0.221</v>
      </c>
      <c r="G54">
        <v>0.35020000000000001</v>
      </c>
      <c r="H54">
        <v>-0.19092000000000001</v>
      </c>
    </row>
    <row r="55" spans="2:8">
      <c r="B55">
        <v>2020</v>
      </c>
      <c r="C55">
        <v>9</v>
      </c>
      <c r="D55">
        <v>2</v>
      </c>
      <c r="E55">
        <v>59094</v>
      </c>
      <c r="F55">
        <v>0.22090000000000001</v>
      </c>
      <c r="G55">
        <v>0.34870000000000001</v>
      </c>
      <c r="H55">
        <v>-0.19062999999999999</v>
      </c>
    </row>
    <row r="56" spans="2:8">
      <c r="B56">
        <v>2020</v>
      </c>
      <c r="C56">
        <v>9</v>
      </c>
      <c r="D56">
        <v>3</v>
      </c>
      <c r="E56">
        <v>59095</v>
      </c>
      <c r="F56">
        <v>0.2208</v>
      </c>
      <c r="G56">
        <v>0.34710000000000002</v>
      </c>
      <c r="H56">
        <v>-0.19048000000000001</v>
      </c>
    </row>
    <row r="57" spans="2:8">
      <c r="B57">
        <v>2020</v>
      </c>
      <c r="C57">
        <v>9</v>
      </c>
      <c r="D57">
        <v>4</v>
      </c>
      <c r="E57">
        <v>59096</v>
      </c>
      <c r="F57">
        <v>0.22059999999999999</v>
      </c>
      <c r="G57">
        <v>0.34560000000000002</v>
      </c>
      <c r="H57">
        <v>-0.19044</v>
      </c>
    </row>
    <row r="58" spans="2:8">
      <c r="B58">
        <v>2020</v>
      </c>
      <c r="C58">
        <v>9</v>
      </c>
      <c r="D58">
        <v>5</v>
      </c>
      <c r="E58">
        <v>59097</v>
      </c>
      <c r="F58">
        <v>0.22040000000000001</v>
      </c>
      <c r="G58">
        <v>0.34410000000000002</v>
      </c>
      <c r="H58">
        <v>-0.19045999999999999</v>
      </c>
    </row>
    <row r="59" spans="2:8">
      <c r="B59">
        <v>2020</v>
      </c>
      <c r="C59">
        <v>9</v>
      </c>
      <c r="D59">
        <v>6</v>
      </c>
      <c r="E59">
        <v>59098</v>
      </c>
      <c r="F59">
        <v>0.22020000000000001</v>
      </c>
      <c r="G59">
        <v>0.34260000000000002</v>
      </c>
      <c r="H59">
        <v>-0.1905</v>
      </c>
    </row>
    <row r="60" spans="2:8">
      <c r="B60">
        <v>2020</v>
      </c>
      <c r="C60">
        <v>9</v>
      </c>
      <c r="D60">
        <v>7</v>
      </c>
      <c r="E60">
        <v>59099</v>
      </c>
      <c r="F60">
        <v>0.22</v>
      </c>
      <c r="G60">
        <v>0.34110000000000001</v>
      </c>
      <c r="H60">
        <v>-0.19048999999999999</v>
      </c>
    </row>
    <row r="61" spans="2:8">
      <c r="B61">
        <v>2020</v>
      </c>
      <c r="C61">
        <v>9</v>
      </c>
      <c r="D61">
        <v>8</v>
      </c>
      <c r="E61">
        <v>59100</v>
      </c>
      <c r="F61">
        <v>0.21970000000000001</v>
      </c>
      <c r="G61">
        <v>0.33960000000000001</v>
      </c>
      <c r="H61">
        <v>-0.19040000000000001</v>
      </c>
    </row>
    <row r="62" spans="2:8">
      <c r="B62">
        <v>2020</v>
      </c>
      <c r="C62">
        <v>9</v>
      </c>
      <c r="D62">
        <v>9</v>
      </c>
      <c r="E62">
        <v>59101</v>
      </c>
      <c r="F62">
        <v>0.21940000000000001</v>
      </c>
      <c r="G62">
        <v>0.33810000000000001</v>
      </c>
      <c r="H62">
        <v>-0.19020999999999999</v>
      </c>
    </row>
    <row r="63" spans="2:8">
      <c r="B63">
        <v>2020</v>
      </c>
      <c r="C63">
        <v>9</v>
      </c>
      <c r="D63">
        <v>10</v>
      </c>
      <c r="E63">
        <v>59102</v>
      </c>
      <c r="F63">
        <v>0.219</v>
      </c>
      <c r="G63">
        <v>0.33660000000000001</v>
      </c>
      <c r="H63">
        <v>-0.18991</v>
      </c>
    </row>
    <row r="64" spans="2:8">
      <c r="B64">
        <v>2020</v>
      </c>
      <c r="C64">
        <v>9</v>
      </c>
      <c r="D64">
        <v>11</v>
      </c>
      <c r="E64">
        <v>59103</v>
      </c>
      <c r="F64">
        <v>0.21870000000000001</v>
      </c>
      <c r="G64">
        <v>0.3352</v>
      </c>
      <c r="H64">
        <v>-0.18951999999999999</v>
      </c>
    </row>
    <row r="65" spans="2:8">
      <c r="B65">
        <v>2020</v>
      </c>
      <c r="C65">
        <v>9</v>
      </c>
      <c r="D65">
        <v>12</v>
      </c>
      <c r="E65">
        <v>59104</v>
      </c>
      <c r="F65">
        <v>0.21829999999999999</v>
      </c>
      <c r="G65">
        <v>0.3337</v>
      </c>
      <c r="H65">
        <v>-0.18908</v>
      </c>
    </row>
    <row r="66" spans="2:8">
      <c r="B66">
        <v>2020</v>
      </c>
      <c r="C66">
        <v>9</v>
      </c>
      <c r="D66">
        <v>13</v>
      </c>
      <c r="E66">
        <v>59105</v>
      </c>
      <c r="F66">
        <v>0.21790000000000001</v>
      </c>
      <c r="G66">
        <v>0.3322</v>
      </c>
      <c r="H66">
        <v>-0.18865000000000001</v>
      </c>
    </row>
    <row r="67" spans="2:8">
      <c r="B67">
        <v>2020</v>
      </c>
      <c r="C67">
        <v>9</v>
      </c>
      <c r="D67">
        <v>14</v>
      </c>
      <c r="E67">
        <v>59106</v>
      </c>
      <c r="F67">
        <v>0.21740000000000001</v>
      </c>
      <c r="G67">
        <v>0.33069999999999999</v>
      </c>
      <c r="H67">
        <v>-0.18831999999999999</v>
      </c>
    </row>
    <row r="68" spans="2:8">
      <c r="B68">
        <v>2020</v>
      </c>
      <c r="C68">
        <v>9</v>
      </c>
      <c r="D68">
        <v>15</v>
      </c>
      <c r="E68">
        <v>59107</v>
      </c>
      <c r="F68">
        <v>0.21690000000000001</v>
      </c>
      <c r="G68">
        <v>0.32929999999999998</v>
      </c>
      <c r="H68">
        <v>-0.18820000000000001</v>
      </c>
    </row>
    <row r="69" spans="2:8">
      <c r="B69">
        <v>2020</v>
      </c>
      <c r="C69">
        <v>9</v>
      </c>
      <c r="D69">
        <v>16</v>
      </c>
      <c r="E69">
        <v>59108</v>
      </c>
      <c r="F69">
        <v>0.21640000000000001</v>
      </c>
      <c r="G69">
        <v>0.32779999999999998</v>
      </c>
      <c r="H69">
        <v>-0.18834999999999999</v>
      </c>
    </row>
    <row r="70" spans="2:8">
      <c r="B70">
        <v>2020</v>
      </c>
      <c r="C70">
        <v>9</v>
      </c>
      <c r="D70">
        <v>17</v>
      </c>
      <c r="E70">
        <v>59109</v>
      </c>
      <c r="F70">
        <v>0.21590000000000001</v>
      </c>
      <c r="G70">
        <v>0.32629999999999998</v>
      </c>
      <c r="H70">
        <v>-0.1888</v>
      </c>
    </row>
    <row r="71" spans="2:8">
      <c r="B71">
        <v>2020</v>
      </c>
      <c r="C71">
        <v>9</v>
      </c>
      <c r="D71">
        <v>18</v>
      </c>
      <c r="E71">
        <v>59110</v>
      </c>
      <c r="F71">
        <v>0.21529999999999999</v>
      </c>
      <c r="G71">
        <v>0.32490000000000002</v>
      </c>
      <c r="H71">
        <v>-0.18948999999999999</v>
      </c>
    </row>
    <row r="72" spans="2:8">
      <c r="B72">
        <v>2020</v>
      </c>
      <c r="C72">
        <v>9</v>
      </c>
      <c r="D72">
        <v>19</v>
      </c>
      <c r="E72">
        <v>59111</v>
      </c>
      <c r="F72">
        <v>0.2147</v>
      </c>
      <c r="G72">
        <v>0.32350000000000001</v>
      </c>
      <c r="H72">
        <v>-0.1903</v>
      </c>
    </row>
    <row r="73" spans="2:8">
      <c r="B73">
        <v>2020</v>
      </c>
      <c r="C73">
        <v>9</v>
      </c>
      <c r="D73">
        <v>20</v>
      </c>
      <c r="E73">
        <v>59112</v>
      </c>
      <c r="F73">
        <v>0.21410000000000001</v>
      </c>
      <c r="G73">
        <v>0.32200000000000001</v>
      </c>
      <c r="H73">
        <v>-0.19108</v>
      </c>
    </row>
    <row r="74" spans="2:8">
      <c r="B74">
        <v>2020</v>
      </c>
      <c r="C74">
        <v>9</v>
      </c>
      <c r="D74">
        <v>21</v>
      </c>
      <c r="E74">
        <v>59113</v>
      </c>
      <c r="F74">
        <v>0.21340000000000001</v>
      </c>
      <c r="G74">
        <v>0.3206</v>
      </c>
      <c r="H74">
        <v>-0.19169</v>
      </c>
    </row>
    <row r="75" spans="2:8">
      <c r="B75">
        <v>2020</v>
      </c>
      <c r="C75">
        <v>9</v>
      </c>
      <c r="D75">
        <v>22</v>
      </c>
      <c r="E75">
        <v>59114</v>
      </c>
      <c r="F75">
        <v>0.21279999999999999</v>
      </c>
      <c r="G75">
        <v>0.31919999999999998</v>
      </c>
      <c r="H75">
        <v>-0.19206999999999999</v>
      </c>
    </row>
    <row r="76" spans="2:8">
      <c r="B76">
        <v>2020</v>
      </c>
      <c r="C76">
        <v>9</v>
      </c>
      <c r="D76">
        <v>23</v>
      </c>
      <c r="E76">
        <v>59115</v>
      </c>
      <c r="F76">
        <v>0.21210000000000001</v>
      </c>
      <c r="G76">
        <v>0.31780000000000003</v>
      </c>
      <c r="H76">
        <v>-0.19220999999999999</v>
      </c>
    </row>
    <row r="77" spans="2:8">
      <c r="B77">
        <v>2020</v>
      </c>
      <c r="C77">
        <v>9</v>
      </c>
      <c r="D77">
        <v>24</v>
      </c>
      <c r="E77">
        <v>59116</v>
      </c>
      <c r="F77">
        <v>0.21129999999999999</v>
      </c>
      <c r="G77">
        <v>0.31640000000000001</v>
      </c>
      <c r="H77">
        <v>-0.19216</v>
      </c>
    </row>
    <row r="78" spans="2:8">
      <c r="B78">
        <v>2020</v>
      </c>
      <c r="C78">
        <v>9</v>
      </c>
      <c r="D78">
        <v>25</v>
      </c>
      <c r="E78">
        <v>59117</v>
      </c>
      <c r="F78">
        <v>0.21060000000000001</v>
      </c>
      <c r="G78">
        <v>0.315</v>
      </c>
      <c r="H78">
        <v>-0.19202</v>
      </c>
    </row>
    <row r="79" spans="2:8">
      <c r="B79">
        <v>2020</v>
      </c>
      <c r="C79">
        <v>9</v>
      </c>
      <c r="D79">
        <v>26</v>
      </c>
      <c r="E79">
        <v>59118</v>
      </c>
      <c r="F79">
        <v>0.20979999999999999</v>
      </c>
      <c r="G79">
        <v>0.31369999999999998</v>
      </c>
      <c r="H79">
        <v>-0.19187000000000001</v>
      </c>
    </row>
    <row r="80" spans="2:8">
      <c r="B80">
        <v>2020</v>
      </c>
      <c r="C80">
        <v>9</v>
      </c>
      <c r="D80">
        <v>27</v>
      </c>
      <c r="E80">
        <v>59119</v>
      </c>
      <c r="F80">
        <v>0.20899999999999999</v>
      </c>
      <c r="G80">
        <v>0.31230000000000002</v>
      </c>
      <c r="H80">
        <v>-0.1918</v>
      </c>
    </row>
    <row r="81" spans="2:8">
      <c r="B81">
        <v>2020</v>
      </c>
      <c r="C81">
        <v>9</v>
      </c>
      <c r="D81">
        <v>28</v>
      </c>
      <c r="E81">
        <v>59120</v>
      </c>
      <c r="F81">
        <v>0.20810000000000001</v>
      </c>
      <c r="G81">
        <v>0.311</v>
      </c>
      <c r="H81">
        <v>-0.19184000000000001</v>
      </c>
    </row>
    <row r="82" spans="2:8">
      <c r="B82">
        <v>2020</v>
      </c>
      <c r="C82">
        <v>9</v>
      </c>
      <c r="D82">
        <v>29</v>
      </c>
      <c r="E82">
        <v>59121</v>
      </c>
      <c r="F82">
        <v>0.20730000000000001</v>
      </c>
      <c r="G82">
        <v>0.30959999999999999</v>
      </c>
      <c r="H82">
        <v>-0.19202</v>
      </c>
    </row>
    <row r="83" spans="2:8">
      <c r="B83">
        <v>2020</v>
      </c>
      <c r="C83">
        <v>9</v>
      </c>
      <c r="D83">
        <v>30</v>
      </c>
      <c r="E83">
        <v>59122</v>
      </c>
      <c r="F83">
        <v>0.2064</v>
      </c>
      <c r="G83">
        <v>0.30830000000000002</v>
      </c>
      <c r="H83">
        <v>-0.19234000000000001</v>
      </c>
    </row>
    <row r="84" spans="2:8">
      <c r="B84">
        <v>2020</v>
      </c>
      <c r="C84">
        <v>10</v>
      </c>
      <c r="D84">
        <v>1</v>
      </c>
      <c r="E84">
        <v>59123</v>
      </c>
      <c r="F84">
        <v>0.20549999999999999</v>
      </c>
      <c r="G84">
        <v>0.307</v>
      </c>
      <c r="H84">
        <v>-0.19275999999999999</v>
      </c>
    </row>
    <row r="85" spans="2:8">
      <c r="B85">
        <v>2020</v>
      </c>
      <c r="C85">
        <v>10</v>
      </c>
      <c r="D85">
        <v>2</v>
      </c>
      <c r="E85">
        <v>59124</v>
      </c>
      <c r="F85">
        <v>0.20449999999999999</v>
      </c>
      <c r="G85">
        <v>0.30570000000000003</v>
      </c>
      <c r="H85">
        <v>-0.19324</v>
      </c>
    </row>
    <row r="86" spans="2:8">
      <c r="B86">
        <v>2020</v>
      </c>
      <c r="C86">
        <v>10</v>
      </c>
      <c r="D86">
        <v>3</v>
      </c>
      <c r="E86">
        <v>59125</v>
      </c>
      <c r="F86">
        <v>0.2036</v>
      </c>
      <c r="G86">
        <v>0.3044</v>
      </c>
      <c r="H86">
        <v>-0.19373000000000001</v>
      </c>
    </row>
    <row r="87" spans="2:8">
      <c r="B87">
        <v>2020</v>
      </c>
      <c r="C87">
        <v>10</v>
      </c>
      <c r="D87">
        <v>4</v>
      </c>
      <c r="E87">
        <v>59126</v>
      </c>
      <c r="F87">
        <v>0.2026</v>
      </c>
      <c r="G87">
        <v>0.30320000000000003</v>
      </c>
      <c r="H87">
        <v>-0.19417999999999999</v>
      </c>
    </row>
    <row r="88" spans="2:8">
      <c r="B88">
        <v>2020</v>
      </c>
      <c r="C88">
        <v>10</v>
      </c>
      <c r="D88">
        <v>5</v>
      </c>
      <c r="E88">
        <v>59127</v>
      </c>
      <c r="F88">
        <v>0.2016</v>
      </c>
      <c r="G88">
        <v>0.3019</v>
      </c>
      <c r="H88">
        <v>-0.19455</v>
      </c>
    </row>
    <row r="89" spans="2:8">
      <c r="B89">
        <v>2020</v>
      </c>
      <c r="C89">
        <v>10</v>
      </c>
      <c r="D89">
        <v>6</v>
      </c>
      <c r="E89">
        <v>59128</v>
      </c>
      <c r="F89">
        <v>0.20050000000000001</v>
      </c>
      <c r="G89">
        <v>0.30070000000000002</v>
      </c>
      <c r="H89">
        <v>-0.19481999999999999</v>
      </c>
    </row>
    <row r="90" spans="2:8">
      <c r="B90">
        <v>2020</v>
      </c>
      <c r="C90">
        <v>10</v>
      </c>
      <c r="D90">
        <v>7</v>
      </c>
      <c r="E90">
        <v>59129</v>
      </c>
      <c r="F90">
        <v>0.19939999999999999</v>
      </c>
      <c r="G90">
        <v>0.29949999999999999</v>
      </c>
      <c r="H90">
        <v>-0.19495999999999999</v>
      </c>
    </row>
    <row r="91" spans="2:8">
      <c r="B91">
        <v>2020</v>
      </c>
      <c r="C91">
        <v>10</v>
      </c>
      <c r="D91">
        <v>8</v>
      </c>
      <c r="E91">
        <v>59130</v>
      </c>
      <c r="F91">
        <v>0.19839999999999999</v>
      </c>
      <c r="G91">
        <v>0.29830000000000001</v>
      </c>
      <c r="H91">
        <v>-0.19500999999999999</v>
      </c>
    </row>
    <row r="92" spans="2:8">
      <c r="B92">
        <v>2020</v>
      </c>
      <c r="C92">
        <v>10</v>
      </c>
      <c r="D92">
        <v>9</v>
      </c>
      <c r="E92">
        <v>59131</v>
      </c>
      <c r="F92">
        <v>0.19719999999999999</v>
      </c>
      <c r="G92">
        <v>0.29709999999999998</v>
      </c>
      <c r="H92">
        <v>-0.19499</v>
      </c>
    </row>
    <row r="93" spans="2:8">
      <c r="B93">
        <v>2020</v>
      </c>
      <c r="C93">
        <v>10</v>
      </c>
      <c r="D93">
        <v>10</v>
      </c>
      <c r="E93">
        <v>59132</v>
      </c>
      <c r="F93">
        <v>0.1961</v>
      </c>
      <c r="G93">
        <v>0.2959</v>
      </c>
      <c r="H93">
        <v>-0.19497</v>
      </c>
    </row>
    <row r="94" spans="2:8">
      <c r="B94">
        <v>2020</v>
      </c>
      <c r="C94">
        <v>10</v>
      </c>
      <c r="D94">
        <v>11</v>
      </c>
      <c r="E94">
        <v>59133</v>
      </c>
      <c r="F94">
        <v>0.19500000000000001</v>
      </c>
      <c r="G94">
        <v>0.29480000000000001</v>
      </c>
      <c r="H94">
        <v>-0.19502</v>
      </c>
    </row>
    <row r="95" spans="2:8">
      <c r="B95">
        <v>2020</v>
      </c>
      <c r="C95">
        <v>10</v>
      </c>
      <c r="D95">
        <v>12</v>
      </c>
      <c r="E95">
        <v>59134</v>
      </c>
      <c r="F95">
        <v>0.1938</v>
      </c>
      <c r="G95">
        <v>0.29360000000000003</v>
      </c>
      <c r="H95">
        <v>-0.19522999999999999</v>
      </c>
    </row>
    <row r="96" spans="2:8">
      <c r="B96">
        <v>2020</v>
      </c>
      <c r="C96">
        <v>10</v>
      </c>
      <c r="D96">
        <v>13</v>
      </c>
      <c r="E96">
        <v>59135</v>
      </c>
      <c r="F96">
        <v>0.19259999999999999</v>
      </c>
      <c r="G96">
        <v>0.29249999999999998</v>
      </c>
      <c r="H96">
        <v>-0.19569</v>
      </c>
    </row>
    <row r="97" spans="2:8">
      <c r="B97">
        <v>2020</v>
      </c>
      <c r="C97">
        <v>10</v>
      </c>
      <c r="D97">
        <v>14</v>
      </c>
      <c r="E97">
        <v>59136</v>
      </c>
      <c r="F97">
        <v>0.19139999999999999</v>
      </c>
      <c r="G97">
        <v>0.29139999999999999</v>
      </c>
      <c r="H97">
        <v>-0.19645000000000001</v>
      </c>
    </row>
    <row r="98" spans="2:8">
      <c r="B98">
        <v>2020</v>
      </c>
      <c r="C98">
        <v>10</v>
      </c>
      <c r="D98">
        <v>15</v>
      </c>
      <c r="E98">
        <v>59137</v>
      </c>
      <c r="F98">
        <v>0.19009999999999999</v>
      </c>
      <c r="G98">
        <v>0.2903</v>
      </c>
      <c r="H98">
        <v>-0.19749</v>
      </c>
    </row>
    <row r="99" spans="2:8">
      <c r="B99">
        <v>2020</v>
      </c>
      <c r="C99">
        <v>10</v>
      </c>
      <c r="D99">
        <v>16</v>
      </c>
      <c r="E99">
        <v>59138</v>
      </c>
      <c r="F99">
        <v>0.1888</v>
      </c>
      <c r="G99">
        <v>0.2893</v>
      </c>
      <c r="H99">
        <v>-0.19874</v>
      </c>
    </row>
    <row r="100" spans="2:8">
      <c r="B100">
        <v>2020</v>
      </c>
      <c r="C100">
        <v>10</v>
      </c>
      <c r="D100">
        <v>17</v>
      </c>
      <c r="E100">
        <v>59139</v>
      </c>
      <c r="F100">
        <v>0.18759999999999999</v>
      </c>
      <c r="G100">
        <v>0.28820000000000001</v>
      </c>
      <c r="H100">
        <v>-0.20003000000000001</v>
      </c>
    </row>
    <row r="101" spans="2:8">
      <c r="B101">
        <v>2020</v>
      </c>
      <c r="C101">
        <v>10</v>
      </c>
      <c r="D101">
        <v>18</v>
      </c>
      <c r="E101">
        <v>59140</v>
      </c>
      <c r="F101">
        <v>0.1862</v>
      </c>
      <c r="G101">
        <v>0.28720000000000001</v>
      </c>
      <c r="H101">
        <v>-0.20121</v>
      </c>
    </row>
    <row r="102" spans="2:8">
      <c r="B102">
        <v>2020</v>
      </c>
      <c r="C102">
        <v>10</v>
      </c>
      <c r="D102">
        <v>19</v>
      </c>
      <c r="E102">
        <v>59141</v>
      </c>
      <c r="F102">
        <v>0.18490000000000001</v>
      </c>
      <c r="G102">
        <v>0.28620000000000001</v>
      </c>
      <c r="H102">
        <v>-0.20216000000000001</v>
      </c>
    </row>
    <row r="103" spans="2:8">
      <c r="B103">
        <v>2020</v>
      </c>
      <c r="C103">
        <v>10</v>
      </c>
      <c r="D103">
        <v>20</v>
      </c>
      <c r="E103">
        <v>59142</v>
      </c>
      <c r="F103">
        <v>0.18360000000000001</v>
      </c>
      <c r="G103">
        <v>0.28520000000000001</v>
      </c>
      <c r="H103">
        <v>-0.20282</v>
      </c>
    </row>
    <row r="104" spans="2:8">
      <c r="B104">
        <v>2020</v>
      </c>
      <c r="C104">
        <v>10</v>
      </c>
      <c r="D104">
        <v>21</v>
      </c>
      <c r="E104">
        <v>59143</v>
      </c>
      <c r="F104">
        <v>0.1822</v>
      </c>
      <c r="G104">
        <v>0.2843</v>
      </c>
      <c r="H104">
        <v>-0.20322999999999999</v>
      </c>
    </row>
    <row r="105" spans="2:8">
      <c r="B105">
        <v>2020</v>
      </c>
      <c r="C105">
        <v>10</v>
      </c>
      <c r="D105">
        <v>22</v>
      </c>
      <c r="E105">
        <v>59144</v>
      </c>
      <c r="F105">
        <v>0.18079999999999999</v>
      </c>
      <c r="G105">
        <v>0.2833</v>
      </c>
      <c r="H105">
        <v>-0.20349</v>
      </c>
    </row>
    <row r="106" spans="2:8">
      <c r="B106">
        <v>2020</v>
      </c>
      <c r="C106">
        <v>10</v>
      </c>
      <c r="D106">
        <v>23</v>
      </c>
      <c r="E106">
        <v>59145</v>
      </c>
      <c r="F106">
        <v>0.1794</v>
      </c>
      <c r="G106">
        <v>0.28239999999999998</v>
      </c>
      <c r="H106">
        <v>-0.20368</v>
      </c>
    </row>
    <row r="107" spans="2:8">
      <c r="B107">
        <v>2020</v>
      </c>
      <c r="C107">
        <v>10</v>
      </c>
      <c r="D107">
        <v>24</v>
      </c>
      <c r="E107">
        <v>59146</v>
      </c>
      <c r="F107">
        <v>0.17799999999999999</v>
      </c>
      <c r="G107">
        <v>0.28149999999999997</v>
      </c>
      <c r="H107">
        <v>-0.20391000000000001</v>
      </c>
    </row>
    <row r="108" spans="2:8">
      <c r="B108">
        <v>2020</v>
      </c>
      <c r="C108">
        <v>10</v>
      </c>
      <c r="D108">
        <v>25</v>
      </c>
      <c r="E108">
        <v>59147</v>
      </c>
      <c r="F108">
        <v>0.17660000000000001</v>
      </c>
      <c r="G108">
        <v>0.28070000000000001</v>
      </c>
      <c r="H108">
        <v>-0.20424</v>
      </c>
    </row>
    <row r="109" spans="2:8">
      <c r="B109">
        <v>2020</v>
      </c>
      <c r="C109">
        <v>10</v>
      </c>
      <c r="D109">
        <v>26</v>
      </c>
      <c r="E109">
        <v>59148</v>
      </c>
      <c r="F109">
        <v>0.17510000000000001</v>
      </c>
      <c r="G109">
        <v>0.27979999999999999</v>
      </c>
      <c r="H109">
        <v>-0.20462</v>
      </c>
    </row>
    <row r="110" spans="2:8">
      <c r="B110">
        <v>2020</v>
      </c>
      <c r="C110">
        <v>10</v>
      </c>
      <c r="D110">
        <v>27</v>
      </c>
      <c r="E110">
        <v>59149</v>
      </c>
      <c r="F110">
        <v>0.1736</v>
      </c>
      <c r="G110">
        <v>0.27900000000000003</v>
      </c>
      <c r="H110">
        <v>-0.20512</v>
      </c>
    </row>
    <row r="111" spans="2:8">
      <c r="B111">
        <v>2020</v>
      </c>
      <c r="C111">
        <v>10</v>
      </c>
      <c r="D111">
        <v>28</v>
      </c>
      <c r="E111">
        <v>59150</v>
      </c>
      <c r="F111">
        <v>0.1721</v>
      </c>
      <c r="G111">
        <v>0.2782</v>
      </c>
      <c r="H111">
        <v>-0.20573</v>
      </c>
    </row>
    <row r="112" spans="2:8">
      <c r="B112">
        <v>2020</v>
      </c>
      <c r="C112">
        <v>10</v>
      </c>
      <c r="D112">
        <v>29</v>
      </c>
      <c r="E112">
        <v>59151</v>
      </c>
      <c r="F112">
        <v>0.1706</v>
      </c>
      <c r="G112">
        <v>0.27739999999999998</v>
      </c>
      <c r="H112">
        <v>-0.2064</v>
      </c>
    </row>
    <row r="113" spans="2:8">
      <c r="B113">
        <v>2020</v>
      </c>
      <c r="C113">
        <v>10</v>
      </c>
      <c r="D113">
        <v>30</v>
      </c>
      <c r="E113">
        <v>59152</v>
      </c>
      <c r="F113">
        <v>0.1691</v>
      </c>
      <c r="G113">
        <v>0.27660000000000001</v>
      </c>
      <c r="H113">
        <v>-0.20710000000000001</v>
      </c>
    </row>
    <row r="114" spans="2:8">
      <c r="B114">
        <v>2020</v>
      </c>
      <c r="C114">
        <v>10</v>
      </c>
      <c r="D114">
        <v>31</v>
      </c>
      <c r="E114">
        <v>59153</v>
      </c>
      <c r="F114">
        <v>0.1676</v>
      </c>
      <c r="G114">
        <v>0.27589999999999998</v>
      </c>
      <c r="H114">
        <v>-0.20776</v>
      </c>
    </row>
    <row r="115" spans="2:8">
      <c r="B115">
        <v>2020</v>
      </c>
      <c r="C115">
        <v>11</v>
      </c>
      <c r="D115">
        <v>1</v>
      </c>
      <c r="E115">
        <v>59154</v>
      </c>
      <c r="F115">
        <v>0.16600000000000001</v>
      </c>
      <c r="G115">
        <v>0.2752</v>
      </c>
      <c r="H115">
        <v>-0.20835000000000001</v>
      </c>
    </row>
    <row r="116" spans="2:8">
      <c r="B116">
        <v>2020</v>
      </c>
      <c r="C116">
        <v>11</v>
      </c>
      <c r="D116">
        <v>2</v>
      </c>
      <c r="E116">
        <v>59155</v>
      </c>
      <c r="F116">
        <v>0.16450000000000001</v>
      </c>
      <c r="G116">
        <v>0.27450000000000002</v>
      </c>
      <c r="H116">
        <v>-0.20881</v>
      </c>
    </row>
    <row r="117" spans="2:8">
      <c r="B117">
        <v>2020</v>
      </c>
      <c r="C117">
        <v>11</v>
      </c>
      <c r="D117">
        <v>3</v>
      </c>
      <c r="E117">
        <v>59156</v>
      </c>
      <c r="F117">
        <v>0.16289999999999999</v>
      </c>
      <c r="G117">
        <v>0.27379999999999999</v>
      </c>
      <c r="H117">
        <v>-0.20913999999999999</v>
      </c>
    </row>
    <row r="118" spans="2:8">
      <c r="B118">
        <v>2020</v>
      </c>
      <c r="C118">
        <v>11</v>
      </c>
      <c r="D118">
        <v>4</v>
      </c>
      <c r="E118">
        <v>59157</v>
      </c>
      <c r="F118">
        <v>0.1613</v>
      </c>
      <c r="G118">
        <v>0.2732</v>
      </c>
      <c r="H118">
        <v>-0.20935000000000001</v>
      </c>
    </row>
    <row r="119" spans="2:8">
      <c r="B119">
        <v>2020</v>
      </c>
      <c r="C119">
        <v>11</v>
      </c>
      <c r="D119">
        <v>5</v>
      </c>
      <c r="E119">
        <v>59158</v>
      </c>
      <c r="F119">
        <v>0.15970000000000001</v>
      </c>
      <c r="G119">
        <v>0.27260000000000001</v>
      </c>
      <c r="H119">
        <v>-0.20946000000000001</v>
      </c>
    </row>
    <row r="120" spans="2:8">
      <c r="B120">
        <v>2020</v>
      </c>
      <c r="C120">
        <v>11</v>
      </c>
      <c r="D120">
        <v>6</v>
      </c>
      <c r="E120">
        <v>59159</v>
      </c>
      <c r="F120">
        <v>0.15809999999999999</v>
      </c>
      <c r="G120">
        <v>0.27200000000000002</v>
      </c>
      <c r="H120">
        <v>-0.20952000000000001</v>
      </c>
    </row>
    <row r="121" spans="2:8">
      <c r="B121">
        <v>2020</v>
      </c>
      <c r="C121">
        <v>11</v>
      </c>
      <c r="D121">
        <v>7</v>
      </c>
      <c r="E121">
        <v>59160</v>
      </c>
      <c r="F121">
        <v>0.1565</v>
      </c>
      <c r="G121">
        <v>0.27139999999999997</v>
      </c>
      <c r="H121">
        <v>-0.20960000000000001</v>
      </c>
    </row>
    <row r="122" spans="2:8">
      <c r="B122">
        <v>2020</v>
      </c>
      <c r="C122">
        <v>11</v>
      </c>
      <c r="D122">
        <v>8</v>
      </c>
      <c r="E122">
        <v>59161</v>
      </c>
      <c r="F122">
        <v>0.15479999999999999</v>
      </c>
      <c r="G122">
        <v>0.27089999999999997</v>
      </c>
      <c r="H122">
        <v>-0.20977999999999999</v>
      </c>
    </row>
    <row r="123" spans="2:8">
      <c r="B123">
        <v>2020</v>
      </c>
      <c r="C123">
        <v>11</v>
      </c>
      <c r="D123">
        <v>9</v>
      </c>
      <c r="E123">
        <v>59162</v>
      </c>
      <c r="F123">
        <v>0.1532</v>
      </c>
      <c r="G123">
        <v>0.27029999999999998</v>
      </c>
      <c r="H123">
        <v>-0.21015</v>
      </c>
    </row>
    <row r="124" spans="2:8">
      <c r="B124">
        <v>2020</v>
      </c>
      <c r="C124">
        <v>11</v>
      </c>
      <c r="D124">
        <v>10</v>
      </c>
      <c r="E124">
        <v>59163</v>
      </c>
      <c r="F124">
        <v>0.1515</v>
      </c>
      <c r="G124">
        <v>0.26989999999999997</v>
      </c>
      <c r="H124">
        <v>-0.21076</v>
      </c>
    </row>
    <row r="125" spans="2:8">
      <c r="B125">
        <v>2020</v>
      </c>
      <c r="C125">
        <v>11</v>
      </c>
      <c r="D125">
        <v>11</v>
      </c>
      <c r="E125">
        <v>59164</v>
      </c>
      <c r="F125">
        <v>0.14979999999999999</v>
      </c>
      <c r="G125">
        <v>0.26939999999999997</v>
      </c>
      <c r="H125">
        <v>-0.21163999999999999</v>
      </c>
    </row>
    <row r="126" spans="2:8">
      <c r="B126">
        <v>2020</v>
      </c>
      <c r="C126">
        <v>11</v>
      </c>
      <c r="D126">
        <v>12</v>
      </c>
      <c r="E126">
        <v>59165</v>
      </c>
      <c r="F126">
        <v>0.1482</v>
      </c>
      <c r="G126">
        <v>0.26900000000000002</v>
      </c>
      <c r="H126">
        <v>-0.21274000000000001</v>
      </c>
    </row>
    <row r="127" spans="2:8">
      <c r="B127">
        <v>2020</v>
      </c>
      <c r="C127">
        <v>11</v>
      </c>
      <c r="D127">
        <v>13</v>
      </c>
      <c r="E127">
        <v>59166</v>
      </c>
      <c r="F127">
        <v>0.14649999999999999</v>
      </c>
      <c r="G127">
        <v>0.26850000000000002</v>
      </c>
      <c r="H127">
        <v>-0.21396000000000001</v>
      </c>
    </row>
    <row r="128" spans="2:8">
      <c r="B128">
        <v>2020</v>
      </c>
      <c r="C128">
        <v>11</v>
      </c>
      <c r="D128">
        <v>14</v>
      </c>
      <c r="E128">
        <v>59167</v>
      </c>
      <c r="F128">
        <v>0.14480000000000001</v>
      </c>
      <c r="G128">
        <v>0.26819999999999999</v>
      </c>
      <c r="H128">
        <v>-0.21515000000000001</v>
      </c>
    </row>
    <row r="129" spans="2:8">
      <c r="B129">
        <v>2020</v>
      </c>
      <c r="C129">
        <v>11</v>
      </c>
      <c r="D129">
        <v>15</v>
      </c>
      <c r="E129">
        <v>59168</v>
      </c>
      <c r="F129">
        <v>0.1431</v>
      </c>
      <c r="G129">
        <v>0.26779999999999998</v>
      </c>
      <c r="H129">
        <v>-0.21617</v>
      </c>
    </row>
    <row r="130" spans="2:8">
      <c r="B130">
        <v>2020</v>
      </c>
      <c r="C130">
        <v>11</v>
      </c>
      <c r="D130">
        <v>16</v>
      </c>
      <c r="E130">
        <v>59169</v>
      </c>
      <c r="F130">
        <v>0.1414</v>
      </c>
      <c r="G130">
        <v>0.26750000000000002</v>
      </c>
      <c r="H130">
        <v>-0.21693000000000001</v>
      </c>
    </row>
    <row r="131" spans="2:8">
      <c r="B131">
        <v>2020</v>
      </c>
      <c r="C131">
        <v>11</v>
      </c>
      <c r="D131">
        <v>17</v>
      </c>
      <c r="E131">
        <v>59170</v>
      </c>
      <c r="F131">
        <v>0.13969999999999999</v>
      </c>
      <c r="G131">
        <v>0.26719999999999999</v>
      </c>
      <c r="H131">
        <v>-0.21742</v>
      </c>
    </row>
    <row r="132" spans="2:8">
      <c r="B132">
        <v>2020</v>
      </c>
      <c r="C132">
        <v>11</v>
      </c>
      <c r="D132">
        <v>18</v>
      </c>
      <c r="E132">
        <v>59171</v>
      </c>
      <c r="F132">
        <v>0.13789999999999999</v>
      </c>
      <c r="G132">
        <v>0.26690000000000003</v>
      </c>
      <c r="H132">
        <v>-0.21768999999999999</v>
      </c>
    </row>
    <row r="133" spans="2:8">
      <c r="B133">
        <v>2020</v>
      </c>
      <c r="C133">
        <v>11</v>
      </c>
      <c r="D133">
        <v>19</v>
      </c>
      <c r="E133">
        <v>59172</v>
      </c>
      <c r="F133">
        <v>0.13619999999999999</v>
      </c>
      <c r="G133">
        <v>0.2666</v>
      </c>
      <c r="H133">
        <v>-0.21784999999999999</v>
      </c>
    </row>
    <row r="134" spans="2:8">
      <c r="B134">
        <v>2020</v>
      </c>
      <c r="C134">
        <v>11</v>
      </c>
      <c r="D134">
        <v>20</v>
      </c>
      <c r="E134">
        <v>59173</v>
      </c>
      <c r="F134">
        <v>0.13450000000000001</v>
      </c>
      <c r="G134">
        <v>0.26640000000000003</v>
      </c>
      <c r="H134">
        <v>-0.218</v>
      </c>
    </row>
    <row r="135" spans="2:8">
      <c r="B135">
        <v>2020</v>
      </c>
      <c r="C135">
        <v>11</v>
      </c>
      <c r="D135">
        <v>21</v>
      </c>
      <c r="E135">
        <v>59174</v>
      </c>
      <c r="F135">
        <v>0.13270000000000001</v>
      </c>
      <c r="G135">
        <v>0.26619999999999999</v>
      </c>
      <c r="H135">
        <v>-0.21822</v>
      </c>
    </row>
    <row r="136" spans="2:8">
      <c r="B136">
        <v>2020</v>
      </c>
      <c r="C136">
        <v>11</v>
      </c>
      <c r="D136">
        <v>22</v>
      </c>
      <c r="E136">
        <v>59175</v>
      </c>
      <c r="F136">
        <v>0.13100000000000001</v>
      </c>
      <c r="G136">
        <v>0.26600000000000001</v>
      </c>
      <c r="H136">
        <v>-0.21854000000000001</v>
      </c>
    </row>
    <row r="137" spans="2:8">
      <c r="B137">
        <v>2020</v>
      </c>
      <c r="C137">
        <v>11</v>
      </c>
      <c r="D137">
        <v>23</v>
      </c>
      <c r="E137">
        <v>59176</v>
      </c>
      <c r="F137">
        <v>0.12920000000000001</v>
      </c>
      <c r="G137">
        <v>0.26590000000000003</v>
      </c>
      <c r="H137">
        <v>-0.21898999999999999</v>
      </c>
    </row>
    <row r="138" spans="2:8">
      <c r="B138">
        <v>2020</v>
      </c>
      <c r="C138">
        <v>11</v>
      </c>
      <c r="D138">
        <v>24</v>
      </c>
      <c r="E138">
        <v>59177</v>
      </c>
      <c r="F138">
        <v>0.1275</v>
      </c>
      <c r="G138">
        <v>0.26579999999999998</v>
      </c>
      <c r="H138">
        <v>-0.21951999999999999</v>
      </c>
    </row>
    <row r="139" spans="2:8">
      <c r="B139">
        <v>2020</v>
      </c>
      <c r="C139">
        <v>11</v>
      </c>
      <c r="D139">
        <v>25</v>
      </c>
      <c r="E139">
        <v>59178</v>
      </c>
      <c r="F139">
        <v>0.12570000000000001</v>
      </c>
      <c r="G139">
        <v>0.26569999999999999</v>
      </c>
      <c r="H139">
        <v>-0.22012000000000001</v>
      </c>
    </row>
    <row r="140" spans="2:8">
      <c r="B140">
        <v>2020</v>
      </c>
      <c r="C140">
        <v>11</v>
      </c>
      <c r="D140">
        <v>26</v>
      </c>
      <c r="E140">
        <v>59179</v>
      </c>
      <c r="F140">
        <v>0.124</v>
      </c>
      <c r="G140">
        <v>0.2656</v>
      </c>
      <c r="H140">
        <v>-0.22073000000000001</v>
      </c>
    </row>
    <row r="141" spans="2:8">
      <c r="B141">
        <v>2020</v>
      </c>
      <c r="C141">
        <v>11</v>
      </c>
      <c r="D141">
        <v>27</v>
      </c>
      <c r="E141">
        <v>59180</v>
      </c>
      <c r="F141">
        <v>0.1222</v>
      </c>
      <c r="G141">
        <v>0.2656</v>
      </c>
      <c r="H141">
        <v>-0.22131999999999999</v>
      </c>
    </row>
    <row r="142" spans="2:8">
      <c r="B142">
        <v>2020</v>
      </c>
      <c r="C142">
        <v>11</v>
      </c>
      <c r="D142">
        <v>28</v>
      </c>
      <c r="E142">
        <v>59181</v>
      </c>
      <c r="F142">
        <v>0.1205</v>
      </c>
      <c r="G142">
        <v>0.2656</v>
      </c>
      <c r="H142">
        <v>-0.22183</v>
      </c>
    </row>
    <row r="143" spans="2:8">
      <c r="B143">
        <v>2020</v>
      </c>
      <c r="C143">
        <v>11</v>
      </c>
      <c r="D143">
        <v>29</v>
      </c>
      <c r="E143">
        <v>59182</v>
      </c>
      <c r="F143">
        <v>0.1187</v>
      </c>
      <c r="G143">
        <v>0.2656</v>
      </c>
      <c r="H143">
        <v>-0.22222</v>
      </c>
    </row>
    <row r="144" spans="2:8">
      <c r="B144">
        <v>2020</v>
      </c>
      <c r="C144">
        <v>11</v>
      </c>
      <c r="D144">
        <v>30</v>
      </c>
      <c r="E144">
        <v>59183</v>
      </c>
      <c r="F144">
        <v>0.11700000000000001</v>
      </c>
      <c r="G144">
        <v>0.26569999999999999</v>
      </c>
      <c r="H144">
        <v>-0.22247</v>
      </c>
    </row>
    <row r="145" spans="2:8">
      <c r="B145">
        <v>2020</v>
      </c>
      <c r="C145">
        <v>12</v>
      </c>
      <c r="D145">
        <v>1</v>
      </c>
      <c r="E145">
        <v>59184</v>
      </c>
      <c r="F145">
        <v>0.1152</v>
      </c>
      <c r="G145">
        <v>0.26579999999999998</v>
      </c>
      <c r="H145">
        <v>-0.22258</v>
      </c>
    </row>
    <row r="146" spans="2:8">
      <c r="B146">
        <v>2020</v>
      </c>
      <c r="C146">
        <v>12</v>
      </c>
      <c r="D146">
        <v>2</v>
      </c>
      <c r="E146">
        <v>59185</v>
      </c>
      <c r="F146">
        <v>0.1135</v>
      </c>
      <c r="G146">
        <v>0.26590000000000003</v>
      </c>
      <c r="H146">
        <v>-0.22256999999999999</v>
      </c>
    </row>
    <row r="147" spans="2:8">
      <c r="B147">
        <v>2020</v>
      </c>
      <c r="C147">
        <v>12</v>
      </c>
      <c r="D147">
        <v>3</v>
      </c>
      <c r="E147">
        <v>59186</v>
      </c>
      <c r="F147">
        <v>0.11169999999999999</v>
      </c>
      <c r="G147">
        <v>0.26600000000000001</v>
      </c>
      <c r="H147">
        <v>-0.22248000000000001</v>
      </c>
    </row>
    <row r="148" spans="2:8">
      <c r="B148">
        <v>2020</v>
      </c>
      <c r="C148">
        <v>12</v>
      </c>
      <c r="D148">
        <v>4</v>
      </c>
      <c r="E148">
        <v>59187</v>
      </c>
      <c r="F148">
        <v>0.1099</v>
      </c>
      <c r="G148">
        <v>0.26619999999999999</v>
      </c>
      <c r="H148">
        <v>-0.22239</v>
      </c>
    </row>
    <row r="149" spans="2:8">
      <c r="B149">
        <v>2020</v>
      </c>
      <c r="C149">
        <v>12</v>
      </c>
      <c r="D149">
        <v>5</v>
      </c>
      <c r="E149">
        <v>59188</v>
      </c>
      <c r="F149">
        <v>0.1082</v>
      </c>
      <c r="G149">
        <v>0.26629999999999998</v>
      </c>
      <c r="H149">
        <v>-0.22237000000000001</v>
      </c>
    </row>
    <row r="150" spans="2:8">
      <c r="B150">
        <v>2020</v>
      </c>
      <c r="C150">
        <v>12</v>
      </c>
      <c r="D150">
        <v>6</v>
      </c>
      <c r="E150">
        <v>59189</v>
      </c>
      <c r="F150">
        <v>0.1065</v>
      </c>
      <c r="G150">
        <v>0.2666</v>
      </c>
      <c r="H150">
        <v>-0.2225</v>
      </c>
    </row>
    <row r="151" spans="2:8">
      <c r="B151">
        <v>2020</v>
      </c>
      <c r="C151">
        <v>12</v>
      </c>
      <c r="D151">
        <v>7</v>
      </c>
      <c r="E151">
        <v>59190</v>
      </c>
      <c r="F151">
        <v>0.1047</v>
      </c>
      <c r="G151">
        <v>0.26679999999999998</v>
      </c>
      <c r="H151">
        <v>-0.22281999999999999</v>
      </c>
    </row>
    <row r="152" spans="2:8">
      <c r="B152">
        <v>2020</v>
      </c>
      <c r="C152">
        <v>12</v>
      </c>
      <c r="D152">
        <v>8</v>
      </c>
      <c r="E152">
        <v>59191</v>
      </c>
      <c r="F152">
        <v>0.10299999999999999</v>
      </c>
      <c r="G152">
        <v>0.2671</v>
      </c>
      <c r="H152">
        <v>-0.22338</v>
      </c>
    </row>
    <row r="153" spans="2:8">
      <c r="B153">
        <v>2020</v>
      </c>
      <c r="C153">
        <v>12</v>
      </c>
      <c r="D153">
        <v>9</v>
      </c>
      <c r="E153">
        <v>59192</v>
      </c>
      <c r="F153">
        <v>0.1012</v>
      </c>
      <c r="G153">
        <v>0.26740000000000003</v>
      </c>
      <c r="H153">
        <v>-0.22414999999999999</v>
      </c>
    </row>
    <row r="154" spans="2:8">
      <c r="B154">
        <v>2020</v>
      </c>
      <c r="C154">
        <v>12</v>
      </c>
      <c r="D154">
        <v>10</v>
      </c>
      <c r="E154">
        <v>59193</v>
      </c>
      <c r="F154">
        <v>9.9500000000000005E-2</v>
      </c>
      <c r="G154">
        <v>0.26769999999999999</v>
      </c>
      <c r="H154">
        <v>-0.22506999999999999</v>
      </c>
    </row>
    <row r="155" spans="2:8">
      <c r="B155">
        <v>2020</v>
      </c>
      <c r="C155">
        <v>12</v>
      </c>
      <c r="D155">
        <v>11</v>
      </c>
      <c r="E155">
        <v>59194</v>
      </c>
      <c r="F155">
        <v>9.7799999999999998E-2</v>
      </c>
      <c r="G155">
        <v>0.2681</v>
      </c>
      <c r="H155">
        <v>-0.22600999999999999</v>
      </c>
    </row>
    <row r="156" spans="2:8">
      <c r="B156">
        <v>2020</v>
      </c>
      <c r="C156">
        <v>12</v>
      </c>
      <c r="D156">
        <v>12</v>
      </c>
      <c r="E156">
        <v>59195</v>
      </c>
      <c r="F156">
        <v>9.6100000000000005E-2</v>
      </c>
      <c r="G156">
        <v>0.26850000000000002</v>
      </c>
      <c r="H156">
        <v>-0.22686000000000001</v>
      </c>
    </row>
    <row r="157" spans="2:8">
      <c r="B157">
        <v>2020</v>
      </c>
      <c r="C157">
        <v>12</v>
      </c>
      <c r="D157">
        <v>13</v>
      </c>
      <c r="E157">
        <v>59196</v>
      </c>
      <c r="F157">
        <v>9.4399999999999998E-2</v>
      </c>
      <c r="G157">
        <v>0.26889999999999997</v>
      </c>
      <c r="H157">
        <v>-0.22749</v>
      </c>
    </row>
    <row r="158" spans="2:8">
      <c r="B158">
        <v>2020</v>
      </c>
      <c r="C158">
        <v>12</v>
      </c>
      <c r="D158">
        <v>14</v>
      </c>
      <c r="E158">
        <v>59197</v>
      </c>
      <c r="F158">
        <v>9.2700000000000005E-2</v>
      </c>
      <c r="G158">
        <v>0.26929999999999998</v>
      </c>
      <c r="H158">
        <v>-0.22786999999999999</v>
      </c>
    </row>
    <row r="159" spans="2:8">
      <c r="B159">
        <v>2020</v>
      </c>
      <c r="C159">
        <v>12</v>
      </c>
      <c r="D159">
        <v>15</v>
      </c>
      <c r="E159">
        <v>59198</v>
      </c>
      <c r="F159">
        <v>9.0999999999999998E-2</v>
      </c>
      <c r="G159">
        <v>0.26979999999999998</v>
      </c>
      <c r="H159">
        <v>-0.22802</v>
      </c>
    </row>
    <row r="160" spans="2:8">
      <c r="B160">
        <v>2020</v>
      </c>
      <c r="C160">
        <v>12</v>
      </c>
      <c r="D160">
        <v>16</v>
      </c>
      <c r="E160">
        <v>59199</v>
      </c>
      <c r="F160">
        <v>8.9300000000000004E-2</v>
      </c>
      <c r="G160">
        <v>0.27029999999999998</v>
      </c>
      <c r="H160">
        <v>-0.22800999999999999</v>
      </c>
    </row>
    <row r="161" spans="2:8">
      <c r="B161">
        <v>2020</v>
      </c>
      <c r="C161">
        <v>12</v>
      </c>
      <c r="D161">
        <v>17</v>
      </c>
      <c r="E161">
        <v>59200</v>
      </c>
      <c r="F161">
        <v>8.7599999999999997E-2</v>
      </c>
      <c r="G161">
        <v>0.27079999999999999</v>
      </c>
      <c r="H161">
        <v>-0.22797000000000001</v>
      </c>
    </row>
    <row r="162" spans="2:8">
      <c r="B162">
        <v>2020</v>
      </c>
      <c r="C162">
        <v>12</v>
      </c>
      <c r="D162">
        <v>18</v>
      </c>
      <c r="E162">
        <v>59201</v>
      </c>
      <c r="F162">
        <v>8.5900000000000004E-2</v>
      </c>
      <c r="G162">
        <v>0.27129999999999999</v>
      </c>
      <c r="H162">
        <v>-0.22796</v>
      </c>
    </row>
    <row r="163" spans="2:8">
      <c r="B163">
        <v>2020</v>
      </c>
      <c r="C163">
        <v>12</v>
      </c>
      <c r="D163">
        <v>19</v>
      </c>
      <c r="E163">
        <v>59202</v>
      </c>
      <c r="F163">
        <v>8.43E-2</v>
      </c>
      <c r="G163">
        <v>0.27189999999999998</v>
      </c>
      <c r="H163">
        <v>-0.22806999999999999</v>
      </c>
    </row>
    <row r="164" spans="2:8">
      <c r="B164">
        <v>2020</v>
      </c>
      <c r="C164">
        <v>12</v>
      </c>
      <c r="D164">
        <v>20</v>
      </c>
      <c r="E164">
        <v>59203</v>
      </c>
      <c r="F164">
        <v>8.2600000000000007E-2</v>
      </c>
      <c r="G164">
        <v>0.27250000000000002</v>
      </c>
      <c r="H164">
        <v>-0.22828000000000001</v>
      </c>
    </row>
    <row r="165" spans="2:8">
      <c r="B165">
        <v>2020</v>
      </c>
      <c r="C165">
        <v>12</v>
      </c>
      <c r="D165">
        <v>21</v>
      </c>
      <c r="E165">
        <v>59204</v>
      </c>
      <c r="F165">
        <v>8.1000000000000003E-2</v>
      </c>
      <c r="G165">
        <v>0.27310000000000001</v>
      </c>
      <c r="H165">
        <v>-0.22861000000000001</v>
      </c>
    </row>
    <row r="166" spans="2:8">
      <c r="B166">
        <v>2020</v>
      </c>
      <c r="C166">
        <v>12</v>
      </c>
      <c r="D166">
        <v>22</v>
      </c>
      <c r="E166">
        <v>59205</v>
      </c>
      <c r="F166">
        <v>7.9399999999999998E-2</v>
      </c>
      <c r="G166">
        <v>0.27379999999999999</v>
      </c>
      <c r="H166">
        <v>-0.22900000000000001</v>
      </c>
    </row>
    <row r="167" spans="2:8">
      <c r="B167">
        <v>2020</v>
      </c>
      <c r="C167">
        <v>12</v>
      </c>
      <c r="D167">
        <v>23</v>
      </c>
      <c r="E167">
        <v>59206</v>
      </c>
      <c r="F167">
        <v>7.7799999999999994E-2</v>
      </c>
      <c r="G167">
        <v>0.27450000000000002</v>
      </c>
      <c r="H167">
        <v>-0.22941</v>
      </c>
    </row>
    <row r="168" spans="2:8">
      <c r="B168">
        <v>2020</v>
      </c>
      <c r="C168">
        <v>12</v>
      </c>
      <c r="D168">
        <v>24</v>
      </c>
      <c r="E168">
        <v>59207</v>
      </c>
      <c r="F168">
        <v>7.6200000000000004E-2</v>
      </c>
      <c r="G168">
        <v>0.2752</v>
      </c>
      <c r="H168">
        <v>-0.2298</v>
      </c>
    </row>
    <row r="169" spans="2:8">
      <c r="B169">
        <v>2020</v>
      </c>
      <c r="C169">
        <v>12</v>
      </c>
      <c r="D169">
        <v>25</v>
      </c>
      <c r="E169">
        <v>59208</v>
      </c>
      <c r="F169">
        <v>7.46E-2</v>
      </c>
      <c r="G169">
        <v>0.27589999999999998</v>
      </c>
      <c r="H169">
        <v>-0.23013</v>
      </c>
    </row>
    <row r="170" spans="2:8">
      <c r="B170">
        <v>2020</v>
      </c>
      <c r="C170">
        <v>12</v>
      </c>
      <c r="D170">
        <v>26</v>
      </c>
      <c r="E170">
        <v>59209</v>
      </c>
      <c r="F170">
        <v>7.2999999999999995E-2</v>
      </c>
      <c r="G170">
        <v>0.27660000000000001</v>
      </c>
      <c r="H170">
        <v>-0.23033999999999999</v>
      </c>
    </row>
    <row r="171" spans="2:8">
      <c r="B171">
        <v>2020</v>
      </c>
      <c r="C171">
        <v>12</v>
      </c>
      <c r="D171">
        <v>27</v>
      </c>
      <c r="E171">
        <v>59210</v>
      </c>
      <c r="F171">
        <v>7.1400000000000005E-2</v>
      </c>
      <c r="G171">
        <v>0.27739999999999998</v>
      </c>
      <c r="H171">
        <v>-0.23042000000000001</v>
      </c>
    </row>
    <row r="172" spans="2:8">
      <c r="B172">
        <v>2020</v>
      </c>
      <c r="C172">
        <v>12</v>
      </c>
      <c r="D172">
        <v>28</v>
      </c>
      <c r="E172">
        <v>59211</v>
      </c>
      <c r="F172">
        <v>6.9900000000000004E-2</v>
      </c>
      <c r="G172">
        <v>0.2782</v>
      </c>
      <c r="H172">
        <v>-0.23036000000000001</v>
      </c>
    </row>
    <row r="173" spans="2:8">
      <c r="B173">
        <v>2020</v>
      </c>
      <c r="C173">
        <v>12</v>
      </c>
      <c r="D173">
        <v>29</v>
      </c>
      <c r="E173">
        <v>59212</v>
      </c>
      <c r="F173">
        <v>6.8400000000000002E-2</v>
      </c>
      <c r="G173">
        <v>0.27910000000000001</v>
      </c>
      <c r="H173">
        <v>-0.23018</v>
      </c>
    </row>
    <row r="174" spans="2:8">
      <c r="B174">
        <v>2020</v>
      </c>
      <c r="C174">
        <v>12</v>
      </c>
      <c r="D174">
        <v>30</v>
      </c>
      <c r="E174">
        <v>59213</v>
      </c>
      <c r="F174">
        <v>6.6900000000000001E-2</v>
      </c>
      <c r="G174">
        <v>0.27989999999999998</v>
      </c>
      <c r="H174">
        <v>-0.22991</v>
      </c>
    </row>
    <row r="175" spans="2:8">
      <c r="B175">
        <v>2020</v>
      </c>
      <c r="C175">
        <v>12</v>
      </c>
      <c r="D175">
        <v>31</v>
      </c>
      <c r="E175">
        <v>59214</v>
      </c>
      <c r="F175">
        <v>6.54E-2</v>
      </c>
      <c r="G175">
        <v>0.28079999999999999</v>
      </c>
      <c r="H175">
        <v>-0.22963</v>
      </c>
    </row>
    <row r="176" spans="2:8">
      <c r="B176">
        <v>2021</v>
      </c>
      <c r="C176">
        <v>1</v>
      </c>
      <c r="D176">
        <v>1</v>
      </c>
      <c r="E176">
        <v>59215</v>
      </c>
      <c r="F176">
        <v>6.3899999999999998E-2</v>
      </c>
      <c r="G176">
        <v>0.28170000000000001</v>
      </c>
      <c r="H176">
        <v>-0.22939999999999999</v>
      </c>
    </row>
    <row r="177" spans="2:8">
      <c r="B177">
        <v>2021</v>
      </c>
      <c r="C177">
        <v>1</v>
      </c>
      <c r="D177">
        <v>2</v>
      </c>
      <c r="E177">
        <v>59216</v>
      </c>
      <c r="F177">
        <v>6.2399999999999997E-2</v>
      </c>
      <c r="G177">
        <v>0.28260000000000002</v>
      </c>
      <c r="H177">
        <v>-0.22931000000000001</v>
      </c>
    </row>
    <row r="178" spans="2:8">
      <c r="B178">
        <v>2021</v>
      </c>
      <c r="C178">
        <v>1</v>
      </c>
      <c r="D178">
        <v>3</v>
      </c>
      <c r="E178">
        <v>59217</v>
      </c>
      <c r="F178">
        <v>6.0999999999999999E-2</v>
      </c>
      <c r="G178">
        <v>0.28360000000000002</v>
      </c>
      <c r="H178">
        <v>-0.22942000000000001</v>
      </c>
    </row>
    <row r="179" spans="2:8">
      <c r="B179">
        <v>2021</v>
      </c>
      <c r="C179">
        <v>1</v>
      </c>
      <c r="D179">
        <v>4</v>
      </c>
      <c r="E179">
        <v>59218</v>
      </c>
      <c r="F179">
        <v>5.9499999999999997E-2</v>
      </c>
      <c r="G179">
        <v>0.28449999999999998</v>
      </c>
      <c r="H179">
        <v>-0.22975000000000001</v>
      </c>
    </row>
    <row r="180" spans="2:8">
      <c r="B180">
        <v>2021</v>
      </c>
      <c r="C180">
        <v>1</v>
      </c>
      <c r="D180">
        <v>5</v>
      </c>
      <c r="E180">
        <v>59219</v>
      </c>
      <c r="F180">
        <v>5.8099999999999999E-2</v>
      </c>
      <c r="G180">
        <v>0.28549999999999998</v>
      </c>
      <c r="H180">
        <v>-0.2303</v>
      </c>
    </row>
    <row r="181" spans="2:8">
      <c r="B181">
        <v>2021</v>
      </c>
      <c r="C181">
        <v>1</v>
      </c>
      <c r="D181">
        <v>6</v>
      </c>
      <c r="E181">
        <v>59220</v>
      </c>
      <c r="F181">
        <v>5.67E-2</v>
      </c>
      <c r="G181">
        <v>0.28660000000000002</v>
      </c>
      <c r="H181">
        <v>-0.23100000000000001</v>
      </c>
    </row>
    <row r="182" spans="2:8">
      <c r="B182">
        <v>2021</v>
      </c>
      <c r="C182">
        <v>1</v>
      </c>
      <c r="D182">
        <v>7</v>
      </c>
      <c r="E182">
        <v>59221</v>
      </c>
      <c r="F182">
        <v>5.5300000000000002E-2</v>
      </c>
      <c r="G182">
        <v>0.28760000000000002</v>
      </c>
      <c r="H182">
        <v>-0.23175999999999999</v>
      </c>
    </row>
    <row r="183" spans="2:8">
      <c r="B183">
        <v>2021</v>
      </c>
      <c r="C183">
        <v>1</v>
      </c>
      <c r="D183">
        <v>8</v>
      </c>
      <c r="E183">
        <v>59222</v>
      </c>
      <c r="F183">
        <v>5.3999999999999999E-2</v>
      </c>
      <c r="G183">
        <v>0.28870000000000001</v>
      </c>
      <c r="H183">
        <v>-0.23247000000000001</v>
      </c>
    </row>
    <row r="184" spans="2:8">
      <c r="B184">
        <v>2021</v>
      </c>
      <c r="C184">
        <v>1</v>
      </c>
      <c r="D184">
        <v>9</v>
      </c>
      <c r="E184">
        <v>59223</v>
      </c>
      <c r="F184">
        <v>5.2600000000000001E-2</v>
      </c>
      <c r="G184">
        <v>0.2898</v>
      </c>
      <c r="H184">
        <v>-0.23302999999999999</v>
      </c>
    </row>
    <row r="185" spans="2:8">
      <c r="B185">
        <v>2021</v>
      </c>
      <c r="C185">
        <v>1</v>
      </c>
      <c r="D185">
        <v>10</v>
      </c>
      <c r="E185">
        <v>59224</v>
      </c>
      <c r="F185">
        <v>5.1299999999999998E-2</v>
      </c>
      <c r="G185">
        <v>0.29089999999999999</v>
      </c>
      <c r="H185">
        <v>-0.23338999999999999</v>
      </c>
    </row>
    <row r="186" spans="2:8">
      <c r="B186">
        <v>2021</v>
      </c>
      <c r="C186">
        <v>1</v>
      </c>
      <c r="D186">
        <v>11</v>
      </c>
      <c r="E186">
        <v>59225</v>
      </c>
      <c r="F186">
        <v>0.05</v>
      </c>
      <c r="G186">
        <v>0.29199999999999998</v>
      </c>
      <c r="H186">
        <v>-0.23355999999999999</v>
      </c>
    </row>
    <row r="187" spans="2:8">
      <c r="B187">
        <v>2021</v>
      </c>
      <c r="C187">
        <v>1</v>
      </c>
      <c r="D187">
        <v>12</v>
      </c>
      <c r="E187">
        <v>59226</v>
      </c>
      <c r="F187">
        <v>4.8800000000000003E-2</v>
      </c>
      <c r="G187">
        <v>0.29320000000000002</v>
      </c>
      <c r="H187">
        <v>-0.2336</v>
      </c>
    </row>
    <row r="188" spans="2:8">
      <c r="B188">
        <v>2021</v>
      </c>
      <c r="C188">
        <v>1</v>
      </c>
      <c r="D188">
        <v>13</v>
      </c>
      <c r="E188">
        <v>59227</v>
      </c>
      <c r="F188">
        <v>4.7500000000000001E-2</v>
      </c>
      <c r="G188">
        <v>0.29430000000000001</v>
      </c>
      <c r="H188">
        <v>-0.23361000000000001</v>
      </c>
    </row>
    <row r="189" spans="2:8">
      <c r="B189">
        <v>2021</v>
      </c>
      <c r="C189">
        <v>1</v>
      </c>
      <c r="D189">
        <v>14</v>
      </c>
      <c r="E189">
        <v>59228</v>
      </c>
      <c r="F189">
        <v>4.6300000000000001E-2</v>
      </c>
      <c r="G189">
        <v>0.29549999999999998</v>
      </c>
      <c r="H189">
        <v>-0.23368</v>
      </c>
    </row>
    <row r="190" spans="2:8">
      <c r="B190">
        <v>2021</v>
      </c>
      <c r="C190">
        <v>1</v>
      </c>
      <c r="D190">
        <v>15</v>
      </c>
      <c r="E190">
        <v>59229</v>
      </c>
      <c r="F190">
        <v>4.5100000000000001E-2</v>
      </c>
      <c r="G190">
        <v>0.29670000000000002</v>
      </c>
      <c r="H190">
        <v>-0.2339</v>
      </c>
    </row>
    <row r="191" spans="2:8">
      <c r="B191">
        <v>2021</v>
      </c>
      <c r="C191">
        <v>1</v>
      </c>
      <c r="D191">
        <v>16</v>
      </c>
      <c r="E191">
        <v>59230</v>
      </c>
      <c r="F191">
        <v>4.3900000000000002E-2</v>
      </c>
      <c r="G191">
        <v>0.29799999999999999</v>
      </c>
      <c r="H191">
        <v>-0.23427000000000001</v>
      </c>
    </row>
    <row r="192" spans="2:8">
      <c r="B192">
        <v>2021</v>
      </c>
      <c r="C192">
        <v>1</v>
      </c>
      <c r="D192">
        <v>17</v>
      </c>
      <c r="E192">
        <v>59231</v>
      </c>
      <c r="F192">
        <v>4.2700000000000002E-2</v>
      </c>
      <c r="G192">
        <v>0.29920000000000002</v>
      </c>
      <c r="H192">
        <v>-0.23479</v>
      </c>
    </row>
    <row r="193" spans="2:8">
      <c r="B193">
        <v>2021</v>
      </c>
      <c r="C193">
        <v>1</v>
      </c>
      <c r="D193">
        <v>18</v>
      </c>
      <c r="E193">
        <v>59232</v>
      </c>
      <c r="F193">
        <v>4.1599999999999998E-2</v>
      </c>
      <c r="G193">
        <v>0.30049999999999999</v>
      </c>
      <c r="H193">
        <v>-0.23543</v>
      </c>
    </row>
    <row r="194" spans="2:8">
      <c r="B194">
        <v>2021</v>
      </c>
      <c r="C194">
        <v>1</v>
      </c>
      <c r="D194">
        <v>19</v>
      </c>
      <c r="E194">
        <v>59233</v>
      </c>
      <c r="F194">
        <v>4.0399999999999998E-2</v>
      </c>
      <c r="G194">
        <v>0.30180000000000001</v>
      </c>
      <c r="H194">
        <v>-0.23612</v>
      </c>
    </row>
    <row r="195" spans="2:8">
      <c r="B195">
        <v>2021</v>
      </c>
      <c r="C195">
        <v>1</v>
      </c>
      <c r="D195">
        <v>20</v>
      </c>
      <c r="E195">
        <v>59234</v>
      </c>
      <c r="F195">
        <v>3.9300000000000002E-2</v>
      </c>
      <c r="G195">
        <v>0.30309999999999998</v>
      </c>
      <c r="H195">
        <v>-0.23680999999999999</v>
      </c>
    </row>
    <row r="196" spans="2:8">
      <c r="B196">
        <v>2021</v>
      </c>
      <c r="C196">
        <v>1</v>
      </c>
      <c r="D196">
        <v>21</v>
      </c>
      <c r="E196">
        <v>59235</v>
      </c>
      <c r="F196">
        <v>3.8300000000000001E-2</v>
      </c>
      <c r="G196">
        <v>0.3044</v>
      </c>
      <c r="H196">
        <v>-0.23744999999999999</v>
      </c>
    </row>
    <row r="197" spans="2:8">
      <c r="B197">
        <v>2021</v>
      </c>
      <c r="C197">
        <v>1</v>
      </c>
      <c r="D197">
        <v>22</v>
      </c>
      <c r="E197">
        <v>59236</v>
      </c>
      <c r="F197">
        <v>3.7199999999999997E-2</v>
      </c>
      <c r="G197">
        <v>0.30580000000000002</v>
      </c>
      <c r="H197">
        <v>-0.23801</v>
      </c>
    </row>
    <row r="198" spans="2:8">
      <c r="B198">
        <v>2021</v>
      </c>
      <c r="C198">
        <v>1</v>
      </c>
      <c r="D198">
        <v>23</v>
      </c>
      <c r="E198">
        <v>59237</v>
      </c>
      <c r="F198">
        <v>3.6200000000000003E-2</v>
      </c>
      <c r="G198">
        <v>0.30719999999999997</v>
      </c>
      <c r="H198">
        <v>-0.23844000000000001</v>
      </c>
    </row>
    <row r="199" spans="2:8">
      <c r="B199">
        <v>2021</v>
      </c>
      <c r="C199">
        <v>1</v>
      </c>
      <c r="D199">
        <v>24</v>
      </c>
      <c r="E199">
        <v>59238</v>
      </c>
      <c r="F199">
        <v>3.5200000000000002E-2</v>
      </c>
      <c r="G199">
        <v>0.3085</v>
      </c>
      <c r="H199">
        <v>-0.23873</v>
      </c>
    </row>
    <row r="200" spans="2:8">
      <c r="B200">
        <v>2021</v>
      </c>
      <c r="C200">
        <v>1</v>
      </c>
      <c r="D200">
        <v>25</v>
      </c>
      <c r="E200">
        <v>59239</v>
      </c>
      <c r="F200">
        <v>3.4299999999999997E-2</v>
      </c>
      <c r="G200">
        <v>0.30990000000000001</v>
      </c>
      <c r="H200">
        <v>-0.23888000000000001</v>
      </c>
    </row>
    <row r="201" spans="2:8">
      <c r="B201">
        <v>2021</v>
      </c>
      <c r="C201">
        <v>1</v>
      </c>
      <c r="D201">
        <v>26</v>
      </c>
      <c r="E201">
        <v>59240</v>
      </c>
      <c r="F201">
        <v>3.3300000000000003E-2</v>
      </c>
      <c r="G201">
        <v>0.31130000000000002</v>
      </c>
      <c r="H201">
        <v>-0.2389</v>
      </c>
    </row>
    <row r="202" spans="2:8">
      <c r="B202">
        <v>2021</v>
      </c>
      <c r="C202">
        <v>1</v>
      </c>
      <c r="D202">
        <v>27</v>
      </c>
      <c r="E202">
        <v>59241</v>
      </c>
      <c r="F202">
        <v>3.2399999999999998E-2</v>
      </c>
      <c r="G202">
        <v>0.31280000000000002</v>
      </c>
      <c r="H202">
        <v>-0.23882999999999999</v>
      </c>
    </row>
    <row r="203" spans="2:8">
      <c r="B203">
        <v>2021</v>
      </c>
      <c r="C203">
        <v>1</v>
      </c>
      <c r="D203">
        <v>28</v>
      </c>
      <c r="E203">
        <v>59242</v>
      </c>
      <c r="F203">
        <v>3.15E-2</v>
      </c>
      <c r="G203">
        <v>0.31419999999999998</v>
      </c>
      <c r="H203">
        <v>-0.23876</v>
      </c>
    </row>
    <row r="204" spans="2:8">
      <c r="B204">
        <v>2021</v>
      </c>
      <c r="C204">
        <v>1</v>
      </c>
      <c r="D204">
        <v>29</v>
      </c>
      <c r="E204">
        <v>59243</v>
      </c>
      <c r="F204">
        <v>3.0599999999999999E-2</v>
      </c>
      <c r="G204">
        <v>0.31569999999999998</v>
      </c>
      <c r="H204">
        <v>-0.23877000000000001</v>
      </c>
    </row>
    <row r="205" spans="2:8">
      <c r="B205">
        <v>2021</v>
      </c>
      <c r="C205">
        <v>1</v>
      </c>
      <c r="D205">
        <v>30</v>
      </c>
      <c r="E205">
        <v>59244</v>
      </c>
      <c r="F205">
        <v>2.98E-2</v>
      </c>
      <c r="G205">
        <v>0.31719999999999998</v>
      </c>
      <c r="H205">
        <v>-0.23898</v>
      </c>
    </row>
    <row r="206" spans="2:8">
      <c r="B206">
        <v>2021</v>
      </c>
      <c r="C206">
        <v>1</v>
      </c>
      <c r="D206">
        <v>31</v>
      </c>
      <c r="E206">
        <v>59245</v>
      </c>
      <c r="F206">
        <v>2.9000000000000001E-2</v>
      </c>
      <c r="G206">
        <v>0.31859999999999999</v>
      </c>
      <c r="H206">
        <v>-0.23943999999999999</v>
      </c>
    </row>
    <row r="207" spans="2:8">
      <c r="B207">
        <v>2021</v>
      </c>
      <c r="C207">
        <v>2</v>
      </c>
      <c r="D207">
        <v>1</v>
      </c>
      <c r="E207">
        <v>59246</v>
      </c>
      <c r="F207">
        <v>2.8199999999999999E-2</v>
      </c>
      <c r="G207">
        <v>0.3201</v>
      </c>
      <c r="H207">
        <v>-0.24016000000000001</v>
      </c>
    </row>
    <row r="208" spans="2:8">
      <c r="B208">
        <v>2021</v>
      </c>
      <c r="C208">
        <v>2</v>
      </c>
      <c r="D208">
        <v>2</v>
      </c>
      <c r="E208">
        <v>59247</v>
      </c>
      <c r="F208">
        <v>2.75E-2</v>
      </c>
      <c r="G208">
        <v>0.32169999999999999</v>
      </c>
      <c r="H208">
        <v>-0.24107000000000001</v>
      </c>
    </row>
    <row r="209" spans="2:8">
      <c r="B209">
        <v>2021</v>
      </c>
      <c r="C209">
        <v>2</v>
      </c>
      <c r="D209">
        <v>3</v>
      </c>
      <c r="E209">
        <v>59248</v>
      </c>
      <c r="F209">
        <v>2.6700000000000002E-2</v>
      </c>
      <c r="G209">
        <v>0.32319999999999999</v>
      </c>
      <c r="H209">
        <v>-0.24207999999999999</v>
      </c>
    </row>
    <row r="210" spans="2:8">
      <c r="B210">
        <v>2021</v>
      </c>
      <c r="C210">
        <v>2</v>
      </c>
      <c r="D210">
        <v>4</v>
      </c>
      <c r="E210">
        <v>59249</v>
      </c>
      <c r="F210">
        <v>2.5999999999999999E-2</v>
      </c>
      <c r="G210">
        <v>0.32469999999999999</v>
      </c>
      <c r="H210">
        <v>-0.24304999999999999</v>
      </c>
    </row>
    <row r="211" spans="2:8">
      <c r="B211">
        <v>2021</v>
      </c>
      <c r="C211">
        <v>2</v>
      </c>
      <c r="D211">
        <v>5</v>
      </c>
      <c r="E211">
        <v>59250</v>
      </c>
      <c r="F211">
        <v>2.5399999999999999E-2</v>
      </c>
      <c r="G211">
        <v>0.32629999999999998</v>
      </c>
      <c r="H211">
        <v>-0.24388000000000001</v>
      </c>
    </row>
    <row r="212" spans="2:8">
      <c r="B212">
        <v>2021</v>
      </c>
      <c r="C212">
        <v>2</v>
      </c>
      <c r="D212">
        <v>6</v>
      </c>
      <c r="E212">
        <v>59251</v>
      </c>
      <c r="F212">
        <v>2.47E-2</v>
      </c>
      <c r="G212">
        <v>0.32790000000000002</v>
      </c>
      <c r="H212">
        <v>-0.24448</v>
      </c>
    </row>
    <row r="213" spans="2:8">
      <c r="B213">
        <v>2021</v>
      </c>
      <c r="C213">
        <v>2</v>
      </c>
      <c r="D213">
        <v>7</v>
      </c>
      <c r="E213">
        <v>59252</v>
      </c>
      <c r="F213">
        <v>2.41E-2</v>
      </c>
      <c r="G213">
        <v>0.32940000000000003</v>
      </c>
      <c r="H213">
        <v>-0.24485999999999999</v>
      </c>
    </row>
    <row r="214" spans="2:8">
      <c r="B214">
        <v>2021</v>
      </c>
      <c r="C214">
        <v>2</v>
      </c>
      <c r="D214">
        <v>8</v>
      </c>
      <c r="E214">
        <v>59253</v>
      </c>
      <c r="F214">
        <v>2.3599999999999999E-2</v>
      </c>
      <c r="G214">
        <v>0.33100000000000002</v>
      </c>
      <c r="H214">
        <v>-0.24504000000000001</v>
      </c>
    </row>
    <row r="215" spans="2:8">
      <c r="B215">
        <v>2021</v>
      </c>
      <c r="C215">
        <v>2</v>
      </c>
      <c r="D215">
        <v>9</v>
      </c>
      <c r="E215">
        <v>59254</v>
      </c>
      <c r="F215">
        <v>2.3E-2</v>
      </c>
      <c r="G215">
        <v>0.33260000000000001</v>
      </c>
      <c r="H215">
        <v>-0.24510999999999999</v>
      </c>
    </row>
    <row r="216" spans="2:8">
      <c r="B216">
        <v>2021</v>
      </c>
      <c r="C216">
        <v>2</v>
      </c>
      <c r="D216">
        <v>10</v>
      </c>
      <c r="E216">
        <v>59255</v>
      </c>
      <c r="F216">
        <v>2.2499999999999999E-2</v>
      </c>
      <c r="G216">
        <v>0.3342</v>
      </c>
      <c r="H216">
        <v>-0.24514</v>
      </c>
    </row>
    <row r="217" spans="2:8">
      <c r="B217">
        <v>2021</v>
      </c>
      <c r="C217">
        <v>2</v>
      </c>
      <c r="D217">
        <v>11</v>
      </c>
      <c r="E217">
        <v>59256</v>
      </c>
      <c r="F217">
        <v>2.1999999999999999E-2</v>
      </c>
      <c r="G217">
        <v>0.33579999999999999</v>
      </c>
      <c r="H217">
        <v>-0.24523</v>
      </c>
    </row>
    <row r="218" spans="2:8">
      <c r="B218">
        <v>2021</v>
      </c>
      <c r="C218">
        <v>2</v>
      </c>
      <c r="D218">
        <v>12</v>
      </c>
      <c r="E218">
        <v>59257</v>
      </c>
      <c r="F218">
        <v>2.1499999999999998E-2</v>
      </c>
      <c r="G218">
        <v>0.33750000000000002</v>
      </c>
      <c r="H218">
        <v>-0.24540000000000001</v>
      </c>
    </row>
    <row r="219" spans="2:8">
      <c r="B219">
        <v>2021</v>
      </c>
      <c r="C219">
        <v>2</v>
      </c>
      <c r="D219">
        <v>13</v>
      </c>
      <c r="E219">
        <v>59258</v>
      </c>
      <c r="F219">
        <v>2.1100000000000001E-2</v>
      </c>
      <c r="G219">
        <v>0.33910000000000001</v>
      </c>
      <c r="H219">
        <v>-0.24568000000000001</v>
      </c>
    </row>
    <row r="220" spans="2:8">
      <c r="B220">
        <v>2021</v>
      </c>
      <c r="C220">
        <v>2</v>
      </c>
      <c r="D220">
        <v>14</v>
      </c>
      <c r="E220">
        <v>59259</v>
      </c>
      <c r="F220">
        <v>2.07E-2</v>
      </c>
      <c r="G220">
        <v>0.3407</v>
      </c>
      <c r="H220">
        <v>-0.24603</v>
      </c>
    </row>
    <row r="221" spans="2:8">
      <c r="B221">
        <v>2021</v>
      </c>
      <c r="C221">
        <v>2</v>
      </c>
      <c r="D221">
        <v>15</v>
      </c>
      <c r="E221">
        <v>59260</v>
      </c>
      <c r="F221">
        <v>2.0299999999999999E-2</v>
      </c>
      <c r="G221">
        <v>0.34239999999999998</v>
      </c>
      <c r="H221">
        <v>-0.24640999999999999</v>
      </c>
    </row>
    <row r="222" spans="2:8">
      <c r="B222">
        <v>2021</v>
      </c>
      <c r="C222">
        <v>2</v>
      </c>
      <c r="D222">
        <v>16</v>
      </c>
      <c r="E222">
        <v>59261</v>
      </c>
      <c r="F222">
        <v>0.02</v>
      </c>
      <c r="G222">
        <v>0.34410000000000002</v>
      </c>
      <c r="H222">
        <v>-0.24681</v>
      </c>
    </row>
    <row r="223" spans="2:8">
      <c r="B223">
        <v>2021</v>
      </c>
      <c r="C223">
        <v>2</v>
      </c>
      <c r="D223">
        <v>17</v>
      </c>
      <c r="E223">
        <v>59262</v>
      </c>
      <c r="F223">
        <v>1.9699999999999999E-2</v>
      </c>
      <c r="G223">
        <v>0.34570000000000001</v>
      </c>
      <c r="H223">
        <v>-0.24718999999999999</v>
      </c>
    </row>
    <row r="224" spans="2:8">
      <c r="B224">
        <v>2021</v>
      </c>
      <c r="C224">
        <v>2</v>
      </c>
      <c r="D224">
        <v>18</v>
      </c>
      <c r="E224">
        <v>59263</v>
      </c>
      <c r="F224">
        <v>1.9400000000000001E-2</v>
      </c>
      <c r="G224">
        <v>0.34739999999999999</v>
      </c>
      <c r="H224">
        <v>-0.24751999999999999</v>
      </c>
    </row>
    <row r="225" spans="2:8">
      <c r="B225">
        <v>2021</v>
      </c>
      <c r="C225">
        <v>2</v>
      </c>
      <c r="D225">
        <v>19</v>
      </c>
      <c r="E225">
        <v>59264</v>
      </c>
      <c r="F225">
        <v>1.9199999999999998E-2</v>
      </c>
      <c r="G225">
        <v>0.34910000000000002</v>
      </c>
      <c r="H225">
        <v>-0.24775</v>
      </c>
    </row>
    <row r="226" spans="2:8">
      <c r="B226">
        <v>2021</v>
      </c>
      <c r="C226">
        <v>2</v>
      </c>
      <c r="D226">
        <v>20</v>
      </c>
      <c r="E226">
        <v>59265</v>
      </c>
      <c r="F226">
        <v>1.9E-2</v>
      </c>
      <c r="G226">
        <v>0.35070000000000001</v>
      </c>
      <c r="H226">
        <v>-0.24782999999999999</v>
      </c>
    </row>
    <row r="227" spans="2:8">
      <c r="B227">
        <v>2021</v>
      </c>
      <c r="C227">
        <v>2</v>
      </c>
      <c r="D227">
        <v>21</v>
      </c>
      <c r="E227">
        <v>59266</v>
      </c>
      <c r="F227">
        <v>1.8800000000000001E-2</v>
      </c>
      <c r="G227">
        <v>0.35239999999999999</v>
      </c>
      <c r="H227">
        <v>-0.24779000000000001</v>
      </c>
    </row>
    <row r="228" spans="2:8">
      <c r="B228">
        <v>2021</v>
      </c>
      <c r="C228">
        <v>2</v>
      </c>
      <c r="D228">
        <v>22</v>
      </c>
      <c r="E228">
        <v>59267</v>
      </c>
      <c r="F228">
        <v>1.8599999999999998E-2</v>
      </c>
      <c r="G228">
        <v>0.35410000000000003</v>
      </c>
      <c r="H228">
        <v>-0.24764</v>
      </c>
    </row>
    <row r="229" spans="2:8">
      <c r="B229">
        <v>2021</v>
      </c>
      <c r="C229">
        <v>2</v>
      </c>
      <c r="D229">
        <v>23</v>
      </c>
      <c r="E229">
        <v>59268</v>
      </c>
      <c r="F229">
        <v>1.8499999999999999E-2</v>
      </c>
      <c r="G229">
        <v>0.35580000000000001</v>
      </c>
      <c r="H229">
        <v>-0.24751000000000001</v>
      </c>
    </row>
    <row r="230" spans="2:8">
      <c r="B230">
        <v>2021</v>
      </c>
      <c r="C230">
        <v>2</v>
      </c>
      <c r="D230">
        <v>24</v>
      </c>
      <c r="E230">
        <v>59269</v>
      </c>
      <c r="F230">
        <v>1.84E-2</v>
      </c>
      <c r="G230">
        <v>0.35749999999999998</v>
      </c>
      <c r="H230">
        <v>-0.24746000000000001</v>
      </c>
    </row>
    <row r="231" spans="2:8">
      <c r="B231">
        <v>2021</v>
      </c>
      <c r="C231">
        <v>2</v>
      </c>
      <c r="D231">
        <v>25</v>
      </c>
      <c r="E231">
        <v>59270</v>
      </c>
      <c r="F231">
        <v>1.84E-2</v>
      </c>
      <c r="G231">
        <v>0.35920000000000002</v>
      </c>
      <c r="H231">
        <v>-0.24753</v>
      </c>
    </row>
    <row r="232" spans="2:8">
      <c r="B232">
        <v>2021</v>
      </c>
      <c r="C232">
        <v>2</v>
      </c>
      <c r="D232">
        <v>26</v>
      </c>
      <c r="E232">
        <v>59271</v>
      </c>
      <c r="F232">
        <v>1.83E-2</v>
      </c>
      <c r="G232">
        <v>0.3609</v>
      </c>
      <c r="H232">
        <v>-0.24776000000000001</v>
      </c>
    </row>
    <row r="233" spans="2:8">
      <c r="B233">
        <v>2021</v>
      </c>
      <c r="C233">
        <v>2</v>
      </c>
      <c r="D233">
        <v>27</v>
      </c>
      <c r="E233">
        <v>59272</v>
      </c>
      <c r="F233">
        <v>1.83E-2</v>
      </c>
      <c r="G233">
        <v>0.36259999999999998</v>
      </c>
      <c r="H233">
        <v>-0.24825</v>
      </c>
    </row>
    <row r="234" spans="2:8">
      <c r="B234">
        <v>2021</v>
      </c>
      <c r="C234">
        <v>2</v>
      </c>
      <c r="D234">
        <v>28</v>
      </c>
      <c r="E234">
        <v>59273</v>
      </c>
      <c r="F234">
        <v>1.84E-2</v>
      </c>
      <c r="G234">
        <v>0.36430000000000001</v>
      </c>
      <c r="H234">
        <v>-0.24901999999999999</v>
      </c>
    </row>
    <row r="235" spans="2:8">
      <c r="B235">
        <v>2021</v>
      </c>
      <c r="C235">
        <v>3</v>
      </c>
      <c r="D235">
        <v>1</v>
      </c>
      <c r="E235">
        <v>59274</v>
      </c>
      <c r="F235">
        <v>1.8499999999999999E-2</v>
      </c>
      <c r="G235">
        <v>0.36599999999999999</v>
      </c>
      <c r="H235">
        <v>-0.25004999999999999</v>
      </c>
    </row>
    <row r="236" spans="2:8">
      <c r="B236">
        <v>2021</v>
      </c>
      <c r="C236">
        <v>3</v>
      </c>
      <c r="D236">
        <v>2</v>
      </c>
      <c r="E236">
        <v>59275</v>
      </c>
      <c r="F236">
        <v>1.8599999999999998E-2</v>
      </c>
      <c r="G236">
        <v>0.36770000000000003</v>
      </c>
      <c r="H236">
        <v>-0.25120999999999999</v>
      </c>
    </row>
    <row r="237" spans="2:8">
      <c r="B237">
        <v>2021</v>
      </c>
      <c r="C237">
        <v>3</v>
      </c>
      <c r="D237">
        <v>3</v>
      </c>
      <c r="E237">
        <v>59276</v>
      </c>
      <c r="F237">
        <v>1.8700000000000001E-2</v>
      </c>
      <c r="G237">
        <v>0.36940000000000001</v>
      </c>
      <c r="H237">
        <v>-0.25233</v>
      </c>
    </row>
    <row r="238" spans="2:8">
      <c r="B238">
        <v>2021</v>
      </c>
      <c r="C238">
        <v>3</v>
      </c>
      <c r="D238">
        <v>4</v>
      </c>
      <c r="E238">
        <v>59277</v>
      </c>
      <c r="F238">
        <v>1.89E-2</v>
      </c>
      <c r="G238">
        <v>0.37109999999999999</v>
      </c>
      <c r="H238">
        <v>-0.25328000000000001</v>
      </c>
    </row>
    <row r="239" spans="2:8">
      <c r="B239">
        <v>2021</v>
      </c>
      <c r="C239">
        <v>3</v>
      </c>
      <c r="D239">
        <v>5</v>
      </c>
      <c r="E239">
        <v>59278</v>
      </c>
      <c r="F239">
        <v>1.9099999999999999E-2</v>
      </c>
      <c r="G239">
        <v>0.37280000000000002</v>
      </c>
      <c r="H239">
        <v>-0.25401000000000001</v>
      </c>
    </row>
    <row r="240" spans="2:8">
      <c r="B240">
        <v>2021</v>
      </c>
      <c r="C240">
        <v>3</v>
      </c>
      <c r="D240">
        <v>6</v>
      </c>
      <c r="E240">
        <v>59279</v>
      </c>
      <c r="F240">
        <v>1.9300000000000001E-2</v>
      </c>
      <c r="G240">
        <v>0.3745</v>
      </c>
      <c r="H240">
        <v>-0.25447999999999998</v>
      </c>
    </row>
    <row r="241" spans="2:8">
      <c r="B241">
        <v>2021</v>
      </c>
      <c r="C241">
        <v>3</v>
      </c>
      <c r="D241">
        <v>7</v>
      </c>
      <c r="E241">
        <v>59280</v>
      </c>
      <c r="F241">
        <v>1.95E-2</v>
      </c>
      <c r="G241">
        <v>0.37619999999999998</v>
      </c>
      <c r="H241">
        <v>-0.25468000000000002</v>
      </c>
    </row>
    <row r="242" spans="2:8">
      <c r="B242">
        <v>2021</v>
      </c>
      <c r="C242">
        <v>3</v>
      </c>
      <c r="D242">
        <v>8</v>
      </c>
      <c r="E242">
        <v>59281</v>
      </c>
      <c r="F242">
        <v>1.9800000000000002E-2</v>
      </c>
      <c r="G242">
        <v>0.37790000000000001</v>
      </c>
      <c r="H242">
        <v>-0.25472</v>
      </c>
    </row>
    <row r="243" spans="2:8">
      <c r="B243">
        <v>2021</v>
      </c>
      <c r="C243">
        <v>3</v>
      </c>
      <c r="D243">
        <v>9</v>
      </c>
      <c r="E243">
        <v>59282</v>
      </c>
      <c r="F243">
        <v>2.0199999999999999E-2</v>
      </c>
      <c r="G243">
        <v>0.37959999999999999</v>
      </c>
      <c r="H243">
        <v>-0.25477</v>
      </c>
    </row>
    <row r="244" spans="2:8">
      <c r="B244">
        <v>2021</v>
      </c>
      <c r="C244">
        <v>3</v>
      </c>
      <c r="D244">
        <v>10</v>
      </c>
      <c r="E244">
        <v>59283</v>
      </c>
      <c r="F244">
        <v>2.0500000000000001E-2</v>
      </c>
      <c r="G244">
        <v>0.38129999999999997</v>
      </c>
      <c r="H244">
        <v>-0.25494</v>
      </c>
    </row>
    <row r="245" spans="2:8">
      <c r="B245">
        <v>2021</v>
      </c>
      <c r="C245">
        <v>3</v>
      </c>
      <c r="D245">
        <v>11</v>
      </c>
      <c r="E245">
        <v>59284</v>
      </c>
      <c r="F245">
        <v>2.0899999999999998E-2</v>
      </c>
      <c r="G245">
        <v>0.38300000000000001</v>
      </c>
      <c r="H245">
        <v>-0.25522</v>
      </c>
    </row>
    <row r="246" spans="2:8">
      <c r="B246">
        <v>2021</v>
      </c>
      <c r="C246">
        <v>3</v>
      </c>
      <c r="D246">
        <v>12</v>
      </c>
      <c r="E246">
        <v>59285</v>
      </c>
      <c r="F246">
        <v>2.1299999999999999E-2</v>
      </c>
      <c r="G246">
        <v>0.3846</v>
      </c>
      <c r="H246">
        <v>-0.25564999999999999</v>
      </c>
    </row>
    <row r="247" spans="2:8">
      <c r="B247">
        <v>2021</v>
      </c>
      <c r="C247">
        <v>3</v>
      </c>
      <c r="D247">
        <v>13</v>
      </c>
      <c r="E247">
        <v>59286</v>
      </c>
      <c r="F247">
        <v>2.18E-2</v>
      </c>
      <c r="G247">
        <v>0.38629999999999998</v>
      </c>
      <c r="H247">
        <v>-0.25625999999999999</v>
      </c>
    </row>
    <row r="248" spans="2:8">
      <c r="B248">
        <v>2021</v>
      </c>
      <c r="C248">
        <v>3</v>
      </c>
      <c r="D248">
        <v>14</v>
      </c>
      <c r="E248">
        <v>59287</v>
      </c>
      <c r="F248">
        <v>2.2200000000000001E-2</v>
      </c>
      <c r="G248">
        <v>0.38800000000000001</v>
      </c>
      <c r="H248">
        <v>-0.25696000000000002</v>
      </c>
    </row>
    <row r="249" spans="2:8">
      <c r="B249">
        <v>2021</v>
      </c>
      <c r="C249">
        <v>3</v>
      </c>
      <c r="D249">
        <v>15</v>
      </c>
      <c r="E249">
        <v>59288</v>
      </c>
      <c r="F249">
        <v>2.2800000000000001E-2</v>
      </c>
      <c r="G249">
        <v>0.3896</v>
      </c>
      <c r="H249">
        <v>-0.25763999999999998</v>
      </c>
    </row>
    <row r="250" spans="2:8">
      <c r="B250">
        <v>2021</v>
      </c>
      <c r="C250">
        <v>3</v>
      </c>
      <c r="D250">
        <v>16</v>
      </c>
      <c r="E250">
        <v>59289</v>
      </c>
      <c r="F250">
        <v>2.3300000000000001E-2</v>
      </c>
      <c r="G250">
        <v>0.39129999999999998</v>
      </c>
      <c r="H250">
        <v>-0.25830999999999998</v>
      </c>
    </row>
    <row r="251" spans="2:8">
      <c r="B251">
        <v>2021</v>
      </c>
      <c r="C251">
        <v>3</v>
      </c>
      <c r="D251">
        <v>17</v>
      </c>
      <c r="E251">
        <v>59290</v>
      </c>
      <c r="F251">
        <v>2.3900000000000001E-2</v>
      </c>
      <c r="G251">
        <v>0.39290000000000003</v>
      </c>
      <c r="H251">
        <v>-0.25892999999999999</v>
      </c>
    </row>
    <row r="252" spans="2:8">
      <c r="B252">
        <v>2021</v>
      </c>
      <c r="C252">
        <v>3</v>
      </c>
      <c r="D252">
        <v>18</v>
      </c>
      <c r="E252">
        <v>59291</v>
      </c>
      <c r="F252">
        <v>2.4500000000000001E-2</v>
      </c>
      <c r="G252">
        <v>0.39460000000000001</v>
      </c>
      <c r="H252">
        <v>-0.25951999999999997</v>
      </c>
    </row>
    <row r="253" spans="2:8">
      <c r="B253">
        <v>2021</v>
      </c>
      <c r="C253">
        <v>3</v>
      </c>
      <c r="D253">
        <v>19</v>
      </c>
      <c r="E253">
        <v>59292</v>
      </c>
      <c r="F253">
        <v>2.5100000000000001E-2</v>
      </c>
      <c r="G253">
        <v>0.3962</v>
      </c>
      <c r="H253">
        <v>-0.26006000000000001</v>
      </c>
    </row>
    <row r="254" spans="2:8">
      <c r="B254">
        <v>2021</v>
      </c>
      <c r="C254">
        <v>3</v>
      </c>
      <c r="D254">
        <v>20</v>
      </c>
      <c r="E254">
        <v>59293</v>
      </c>
      <c r="F254">
        <v>2.58E-2</v>
      </c>
      <c r="G254">
        <v>0.39779999999999999</v>
      </c>
      <c r="H254">
        <v>-0.26046000000000002</v>
      </c>
    </row>
    <row r="255" spans="2:8">
      <c r="B255">
        <v>2021</v>
      </c>
      <c r="C255">
        <v>3</v>
      </c>
      <c r="D255">
        <v>21</v>
      </c>
      <c r="E255">
        <v>59294</v>
      </c>
      <c r="F255">
        <v>2.6499999999999999E-2</v>
      </c>
      <c r="G255">
        <v>0.39939999999999998</v>
      </c>
      <c r="H255">
        <v>-0.26074000000000003</v>
      </c>
    </row>
    <row r="256" spans="2:8">
      <c r="B256">
        <v>2021</v>
      </c>
      <c r="C256">
        <v>3</v>
      </c>
      <c r="D256">
        <v>22</v>
      </c>
      <c r="E256">
        <v>59295</v>
      </c>
      <c r="F256">
        <v>2.7199999999999998E-2</v>
      </c>
      <c r="G256">
        <v>0.40100000000000002</v>
      </c>
      <c r="H256">
        <v>-0.26093</v>
      </c>
    </row>
    <row r="257" spans="2:8">
      <c r="B257">
        <v>2021</v>
      </c>
      <c r="C257">
        <v>3</v>
      </c>
      <c r="D257">
        <v>23</v>
      </c>
      <c r="E257">
        <v>59296</v>
      </c>
      <c r="F257">
        <v>2.8000000000000001E-2</v>
      </c>
      <c r="G257">
        <v>0.40260000000000001</v>
      </c>
      <c r="H257">
        <v>-0.26112000000000002</v>
      </c>
    </row>
    <row r="258" spans="2:8">
      <c r="B258">
        <v>2021</v>
      </c>
      <c r="C258">
        <v>3</v>
      </c>
      <c r="D258">
        <v>24</v>
      </c>
      <c r="E258">
        <v>59297</v>
      </c>
      <c r="F258">
        <v>2.87E-2</v>
      </c>
      <c r="G258">
        <v>0.4042</v>
      </c>
      <c r="H258">
        <v>-0.26139000000000001</v>
      </c>
    </row>
    <row r="259" spans="2:8">
      <c r="B259">
        <v>2021</v>
      </c>
      <c r="C259">
        <v>3</v>
      </c>
      <c r="D259">
        <v>25</v>
      </c>
      <c r="E259">
        <v>59298</v>
      </c>
      <c r="F259">
        <v>2.9600000000000001E-2</v>
      </c>
      <c r="G259">
        <v>0.40579999999999999</v>
      </c>
      <c r="H259">
        <v>-0.26180999999999999</v>
      </c>
    </row>
    <row r="260" spans="2:8">
      <c r="B260">
        <v>2021</v>
      </c>
      <c r="C260">
        <v>3</v>
      </c>
      <c r="D260">
        <v>26</v>
      </c>
      <c r="E260">
        <v>59299</v>
      </c>
      <c r="F260">
        <v>3.04E-2</v>
      </c>
      <c r="G260">
        <v>0.4073</v>
      </c>
      <c r="H260">
        <v>-0.26243</v>
      </c>
    </row>
    <row r="261" spans="2:8">
      <c r="B261">
        <v>2021</v>
      </c>
      <c r="C261">
        <v>3</v>
      </c>
      <c r="D261">
        <v>27</v>
      </c>
      <c r="E261">
        <v>59300</v>
      </c>
      <c r="F261">
        <v>3.1300000000000001E-2</v>
      </c>
      <c r="G261">
        <v>0.40889999999999999</v>
      </c>
      <c r="H261">
        <v>-0.26327</v>
      </c>
    </row>
    <row r="262" spans="2:8">
      <c r="B262">
        <v>2021</v>
      </c>
      <c r="C262">
        <v>3</v>
      </c>
      <c r="D262">
        <v>28</v>
      </c>
      <c r="E262">
        <v>59301</v>
      </c>
      <c r="F262">
        <v>3.2199999999999999E-2</v>
      </c>
      <c r="G262">
        <v>0.41039999999999999</v>
      </c>
      <c r="H262">
        <v>-0.26433000000000001</v>
      </c>
    </row>
    <row r="263" spans="2:8">
      <c r="B263">
        <v>2021</v>
      </c>
      <c r="C263">
        <v>3</v>
      </c>
      <c r="D263">
        <v>29</v>
      </c>
      <c r="E263">
        <v>59302</v>
      </c>
      <c r="F263">
        <v>3.3099999999999997E-2</v>
      </c>
      <c r="G263">
        <v>0.41189999999999999</v>
      </c>
      <c r="H263">
        <v>-0.26551999999999998</v>
      </c>
    </row>
    <row r="264" spans="2:8">
      <c r="B264">
        <v>2021</v>
      </c>
      <c r="C264">
        <v>3</v>
      </c>
      <c r="D264">
        <v>30</v>
      </c>
      <c r="E264">
        <v>59303</v>
      </c>
      <c r="F264">
        <v>3.4099999999999998E-2</v>
      </c>
      <c r="G264">
        <v>0.41339999999999999</v>
      </c>
      <c r="H264">
        <v>-0.26673000000000002</v>
      </c>
    </row>
    <row r="265" spans="2:8">
      <c r="B265">
        <v>2021</v>
      </c>
      <c r="C265">
        <v>3</v>
      </c>
      <c r="D265">
        <v>31</v>
      </c>
      <c r="E265">
        <v>59304</v>
      </c>
      <c r="F265">
        <v>3.5000000000000003E-2</v>
      </c>
      <c r="G265">
        <v>0.41489999999999999</v>
      </c>
      <c r="H265">
        <v>-0.26787</v>
      </c>
    </row>
    <row r="266" spans="2:8">
      <c r="B266">
        <v>2021</v>
      </c>
      <c r="C266">
        <v>4</v>
      </c>
      <c r="D266">
        <v>1</v>
      </c>
      <c r="E266">
        <v>59305</v>
      </c>
      <c r="F266">
        <v>3.61E-2</v>
      </c>
      <c r="G266">
        <v>0.41639999999999999</v>
      </c>
      <c r="H266">
        <v>-0.26871</v>
      </c>
    </row>
    <row r="267" spans="2:8">
      <c r="B267">
        <v>2021</v>
      </c>
      <c r="C267">
        <v>4</v>
      </c>
      <c r="D267">
        <v>2</v>
      </c>
      <c r="E267">
        <v>59306</v>
      </c>
      <c r="F267">
        <v>3.7100000000000001E-2</v>
      </c>
      <c r="G267">
        <v>0.41789999999999999</v>
      </c>
      <c r="H267">
        <v>-0.26923999999999998</v>
      </c>
    </row>
    <row r="268" spans="2:8">
      <c r="B268">
        <v>2021</v>
      </c>
      <c r="C268">
        <v>4</v>
      </c>
      <c r="D268">
        <v>3</v>
      </c>
      <c r="E268">
        <v>59307</v>
      </c>
      <c r="F268">
        <v>3.8199999999999998E-2</v>
      </c>
      <c r="G268">
        <v>0.41930000000000001</v>
      </c>
      <c r="H268">
        <v>-0.26949000000000001</v>
      </c>
    </row>
    <row r="269" spans="2:8">
      <c r="B269">
        <v>2021</v>
      </c>
      <c r="C269">
        <v>4</v>
      </c>
      <c r="D269">
        <v>4</v>
      </c>
      <c r="E269">
        <v>59308</v>
      </c>
      <c r="F269">
        <v>3.9300000000000002E-2</v>
      </c>
      <c r="G269">
        <v>0.42080000000000001</v>
      </c>
      <c r="H269">
        <v>-0.26954</v>
      </c>
    </row>
    <row r="270" spans="2:8">
      <c r="B270">
        <v>2021</v>
      </c>
      <c r="C270">
        <v>4</v>
      </c>
      <c r="D270">
        <v>5</v>
      </c>
      <c r="E270">
        <v>59309</v>
      </c>
      <c r="F270">
        <v>4.0399999999999998E-2</v>
      </c>
      <c r="G270">
        <v>0.42220000000000002</v>
      </c>
      <c r="H270">
        <v>-0.26954</v>
      </c>
    </row>
    <row r="271" spans="2:8">
      <c r="B271">
        <v>2021</v>
      </c>
      <c r="C271">
        <v>4</v>
      </c>
      <c r="D271">
        <v>6</v>
      </c>
      <c r="E271">
        <v>59310</v>
      </c>
      <c r="F271">
        <v>4.1500000000000002E-2</v>
      </c>
      <c r="G271">
        <v>0.42359999999999998</v>
      </c>
      <c r="H271">
        <v>-0.26959</v>
      </c>
    </row>
    <row r="272" spans="2:8">
      <c r="B272">
        <v>2021</v>
      </c>
      <c r="C272">
        <v>4</v>
      </c>
      <c r="D272">
        <v>7</v>
      </c>
      <c r="E272">
        <v>59311</v>
      </c>
      <c r="F272">
        <v>4.2700000000000002E-2</v>
      </c>
      <c r="G272">
        <v>0.42499999999999999</v>
      </c>
      <c r="H272">
        <v>-0.26979999999999998</v>
      </c>
    </row>
    <row r="273" spans="2:8">
      <c r="B273">
        <v>2021</v>
      </c>
      <c r="C273">
        <v>4</v>
      </c>
      <c r="D273">
        <v>8</v>
      </c>
      <c r="E273">
        <v>59312</v>
      </c>
      <c r="F273">
        <v>4.3900000000000002E-2</v>
      </c>
      <c r="G273">
        <v>0.42630000000000001</v>
      </c>
      <c r="H273">
        <v>-0.27018999999999999</v>
      </c>
    </row>
    <row r="274" spans="2:8">
      <c r="B274">
        <v>2021</v>
      </c>
      <c r="C274">
        <v>4</v>
      </c>
      <c r="D274">
        <v>9</v>
      </c>
      <c r="E274">
        <v>59313</v>
      </c>
      <c r="F274">
        <v>4.5100000000000001E-2</v>
      </c>
      <c r="G274">
        <v>0.42770000000000002</v>
      </c>
      <c r="H274">
        <v>-0.2707</v>
      </c>
    </row>
    <row r="275" spans="2:8">
      <c r="B275">
        <v>2021</v>
      </c>
      <c r="C275">
        <v>4</v>
      </c>
      <c r="D275">
        <v>10</v>
      </c>
      <c r="E275">
        <v>59314</v>
      </c>
      <c r="F275">
        <v>4.6399999999999997E-2</v>
      </c>
      <c r="G275">
        <v>0.42899999999999999</v>
      </c>
      <c r="H275">
        <v>-0.27128000000000002</v>
      </c>
    </row>
    <row r="276" spans="2:8">
      <c r="B276">
        <v>2021</v>
      </c>
      <c r="C276">
        <v>4</v>
      </c>
      <c r="D276">
        <v>11</v>
      </c>
      <c r="E276">
        <v>59315</v>
      </c>
      <c r="F276">
        <v>4.7699999999999999E-2</v>
      </c>
      <c r="G276">
        <v>0.43030000000000002</v>
      </c>
      <c r="H276">
        <v>-0.27189999999999998</v>
      </c>
    </row>
    <row r="277" spans="2:8">
      <c r="B277">
        <v>2021</v>
      </c>
      <c r="C277">
        <v>4</v>
      </c>
      <c r="D277">
        <v>12</v>
      </c>
      <c r="E277">
        <v>59316</v>
      </c>
      <c r="F277">
        <v>4.9000000000000002E-2</v>
      </c>
      <c r="G277">
        <v>0.43159999999999998</v>
      </c>
      <c r="H277">
        <v>-0.27254</v>
      </c>
    </row>
    <row r="278" spans="2:8">
      <c r="B278">
        <v>2021</v>
      </c>
      <c r="C278">
        <v>4</v>
      </c>
      <c r="D278">
        <v>13</v>
      </c>
      <c r="E278">
        <v>59317</v>
      </c>
      <c r="F278">
        <v>5.0299999999999997E-2</v>
      </c>
      <c r="G278">
        <v>0.43290000000000001</v>
      </c>
      <c r="H278">
        <v>-0.27317000000000002</v>
      </c>
    </row>
    <row r="279" spans="2:8">
      <c r="B279">
        <v>2021</v>
      </c>
      <c r="C279">
        <v>4</v>
      </c>
      <c r="D279">
        <v>14</v>
      </c>
      <c r="E279">
        <v>59318</v>
      </c>
      <c r="F279">
        <v>5.16E-2</v>
      </c>
      <c r="G279">
        <v>0.43409999999999999</v>
      </c>
      <c r="H279">
        <v>-0.27372000000000002</v>
      </c>
    </row>
    <row r="280" spans="2:8">
      <c r="B280">
        <v>2021</v>
      </c>
      <c r="C280">
        <v>4</v>
      </c>
      <c r="D280">
        <v>15</v>
      </c>
      <c r="E280">
        <v>59319</v>
      </c>
      <c r="F280">
        <v>5.2999999999999999E-2</v>
      </c>
      <c r="G280">
        <v>0.43540000000000001</v>
      </c>
      <c r="H280">
        <v>-0.27415</v>
      </c>
    </row>
    <row r="281" spans="2:8">
      <c r="B281">
        <v>2021</v>
      </c>
      <c r="C281">
        <v>4</v>
      </c>
      <c r="D281">
        <v>16</v>
      </c>
      <c r="E281">
        <v>59320</v>
      </c>
      <c r="F281">
        <v>5.4399999999999997E-2</v>
      </c>
      <c r="G281">
        <v>0.43659999999999999</v>
      </c>
      <c r="H281">
        <v>-0.27445000000000003</v>
      </c>
    </row>
    <row r="282" spans="2:8">
      <c r="B282">
        <v>2021</v>
      </c>
      <c r="C282">
        <v>4</v>
      </c>
      <c r="D282">
        <v>17</v>
      </c>
      <c r="E282">
        <v>59321</v>
      </c>
      <c r="F282">
        <v>5.5800000000000002E-2</v>
      </c>
      <c r="G282">
        <v>0.43780000000000002</v>
      </c>
      <c r="H282">
        <v>-0.27456999999999998</v>
      </c>
    </row>
    <row r="283" spans="2:8">
      <c r="B283">
        <v>2021</v>
      </c>
      <c r="C283">
        <v>4</v>
      </c>
      <c r="D283">
        <v>18</v>
      </c>
      <c r="E283">
        <v>59322</v>
      </c>
      <c r="F283">
        <v>5.7299999999999997E-2</v>
      </c>
      <c r="G283">
        <v>0.439</v>
      </c>
      <c r="H283">
        <v>-0.27454000000000001</v>
      </c>
    </row>
    <row r="284" spans="2:8">
      <c r="B284">
        <v>2021</v>
      </c>
      <c r="C284">
        <v>4</v>
      </c>
      <c r="D284">
        <v>19</v>
      </c>
      <c r="E284">
        <v>59323</v>
      </c>
      <c r="F284">
        <v>5.8700000000000002E-2</v>
      </c>
      <c r="G284">
        <v>0.44009999999999999</v>
      </c>
      <c r="H284">
        <v>-0.27439000000000002</v>
      </c>
    </row>
    <row r="285" spans="2:8">
      <c r="B285">
        <v>2021</v>
      </c>
      <c r="C285">
        <v>4</v>
      </c>
      <c r="D285">
        <v>20</v>
      </c>
      <c r="E285">
        <v>59324</v>
      </c>
      <c r="F285">
        <v>6.0199999999999997E-2</v>
      </c>
      <c r="G285">
        <v>0.44119999999999998</v>
      </c>
      <c r="H285">
        <v>-0.27417000000000002</v>
      </c>
    </row>
    <row r="286" spans="2:8">
      <c r="B286">
        <v>2021</v>
      </c>
      <c r="C286">
        <v>4</v>
      </c>
      <c r="D286">
        <v>21</v>
      </c>
      <c r="E286">
        <v>59325</v>
      </c>
      <c r="F286">
        <v>6.1699999999999998E-2</v>
      </c>
      <c r="G286">
        <v>0.44230000000000003</v>
      </c>
      <c r="H286">
        <v>-0.27400999999999998</v>
      </c>
    </row>
    <row r="287" spans="2:8">
      <c r="B287">
        <v>2021</v>
      </c>
      <c r="C287">
        <v>4</v>
      </c>
      <c r="D287">
        <v>22</v>
      </c>
      <c r="E287">
        <v>59326</v>
      </c>
      <c r="F287">
        <v>6.3200000000000006E-2</v>
      </c>
      <c r="G287">
        <v>0.44340000000000002</v>
      </c>
      <c r="H287">
        <v>-0.27400999999999998</v>
      </c>
    </row>
    <row r="288" spans="2:8">
      <c r="B288">
        <v>2021</v>
      </c>
      <c r="C288">
        <v>4</v>
      </c>
      <c r="D288">
        <v>23</v>
      </c>
      <c r="E288">
        <v>59327</v>
      </c>
      <c r="F288">
        <v>6.4799999999999996E-2</v>
      </c>
      <c r="G288">
        <v>0.44450000000000001</v>
      </c>
      <c r="H288">
        <v>-0.27424999999999999</v>
      </c>
    </row>
    <row r="289" spans="2:8">
      <c r="B289">
        <v>2021</v>
      </c>
      <c r="C289">
        <v>4</v>
      </c>
      <c r="D289">
        <v>24</v>
      </c>
      <c r="E289">
        <v>59328</v>
      </c>
      <c r="F289">
        <v>6.6299999999999998E-2</v>
      </c>
      <c r="G289">
        <v>0.44550000000000001</v>
      </c>
      <c r="H289">
        <v>-0.27471000000000001</v>
      </c>
    </row>
    <row r="290" spans="2:8">
      <c r="B290">
        <v>2021</v>
      </c>
      <c r="C290">
        <v>4</v>
      </c>
      <c r="D290">
        <v>25</v>
      </c>
      <c r="E290">
        <v>59329</v>
      </c>
      <c r="F290">
        <v>6.7900000000000002E-2</v>
      </c>
      <c r="G290">
        <v>0.44650000000000001</v>
      </c>
      <c r="H290">
        <v>-0.27535999999999999</v>
      </c>
    </row>
    <row r="291" spans="2:8">
      <c r="B291">
        <v>2021</v>
      </c>
      <c r="C291">
        <v>4</v>
      </c>
      <c r="D291">
        <v>26</v>
      </c>
      <c r="E291">
        <v>59330</v>
      </c>
      <c r="F291">
        <v>6.9500000000000006E-2</v>
      </c>
      <c r="G291">
        <v>0.44750000000000001</v>
      </c>
      <c r="H291">
        <v>-0.27611999999999998</v>
      </c>
    </row>
    <row r="292" spans="2:8">
      <c r="B292">
        <v>2021</v>
      </c>
      <c r="C292">
        <v>4</v>
      </c>
      <c r="D292">
        <v>27</v>
      </c>
      <c r="E292">
        <v>59331</v>
      </c>
      <c r="F292">
        <v>7.1099999999999997E-2</v>
      </c>
      <c r="G292">
        <v>0.44850000000000001</v>
      </c>
      <c r="H292">
        <v>-0.27684999999999998</v>
      </c>
    </row>
    <row r="293" spans="2:8">
      <c r="B293">
        <v>2021</v>
      </c>
      <c r="C293">
        <v>4</v>
      </c>
      <c r="D293">
        <v>28</v>
      </c>
      <c r="E293">
        <v>59332</v>
      </c>
      <c r="F293">
        <v>7.2800000000000004E-2</v>
      </c>
      <c r="G293">
        <v>0.44940000000000002</v>
      </c>
      <c r="H293">
        <v>-0.27737000000000001</v>
      </c>
    </row>
    <row r="294" spans="2:8">
      <c r="B294">
        <v>2021</v>
      </c>
      <c r="C294">
        <v>4</v>
      </c>
      <c r="D294">
        <v>29</v>
      </c>
      <c r="E294">
        <v>59333</v>
      </c>
      <c r="F294">
        <v>7.4399999999999994E-2</v>
      </c>
      <c r="G294">
        <v>0.45029999999999998</v>
      </c>
      <c r="H294">
        <v>-0.27760000000000001</v>
      </c>
    </row>
    <row r="295" spans="2:8">
      <c r="B295">
        <v>2021</v>
      </c>
      <c r="C295">
        <v>4</v>
      </c>
      <c r="D295">
        <v>30</v>
      </c>
      <c r="E295">
        <v>59334</v>
      </c>
      <c r="F295">
        <v>7.6100000000000001E-2</v>
      </c>
      <c r="G295">
        <v>0.45119999999999999</v>
      </c>
      <c r="H295">
        <v>-0.27753</v>
      </c>
    </row>
    <row r="296" spans="2:8">
      <c r="B296">
        <v>2021</v>
      </c>
      <c r="C296">
        <v>5</v>
      </c>
      <c r="D296">
        <v>1</v>
      </c>
      <c r="E296">
        <v>59335</v>
      </c>
      <c r="F296">
        <v>7.7799999999999994E-2</v>
      </c>
      <c r="G296">
        <v>0.4521</v>
      </c>
      <c r="H296">
        <v>-0.27725</v>
      </c>
    </row>
    <row r="297" spans="2:8">
      <c r="B297">
        <v>2021</v>
      </c>
      <c r="C297">
        <v>5</v>
      </c>
      <c r="D297">
        <v>2</v>
      </c>
      <c r="E297">
        <v>59336</v>
      </c>
      <c r="F297">
        <v>7.9500000000000001E-2</v>
      </c>
      <c r="G297">
        <v>0.45290000000000002</v>
      </c>
      <c r="H297">
        <v>-0.27683000000000002</v>
      </c>
    </row>
    <row r="298" spans="2:8">
      <c r="B298">
        <v>2021</v>
      </c>
      <c r="C298">
        <v>5</v>
      </c>
      <c r="D298">
        <v>3</v>
      </c>
      <c r="E298">
        <v>59337</v>
      </c>
      <c r="F298">
        <v>8.1199999999999994E-2</v>
      </c>
      <c r="G298">
        <v>0.45369999999999999</v>
      </c>
      <c r="H298">
        <v>-0.27646999999999999</v>
      </c>
    </row>
    <row r="299" spans="2:8">
      <c r="B299">
        <v>2021</v>
      </c>
      <c r="C299">
        <v>5</v>
      </c>
      <c r="D299">
        <v>4</v>
      </c>
      <c r="E299">
        <v>59338</v>
      </c>
      <c r="F299">
        <v>8.3000000000000004E-2</v>
      </c>
      <c r="G299">
        <v>0.45450000000000002</v>
      </c>
      <c r="H299">
        <v>-0.27629999999999999</v>
      </c>
    </row>
    <row r="300" spans="2:8">
      <c r="B300">
        <v>2021</v>
      </c>
      <c r="C300">
        <v>5</v>
      </c>
      <c r="D300">
        <v>5</v>
      </c>
      <c r="E300">
        <v>59339</v>
      </c>
      <c r="F300">
        <v>8.4699999999999998E-2</v>
      </c>
      <c r="G300">
        <v>0.45529999999999998</v>
      </c>
      <c r="H300">
        <v>-0.27628000000000003</v>
      </c>
    </row>
    <row r="301" spans="2:8">
      <c r="B301">
        <v>2021</v>
      </c>
      <c r="C301">
        <v>5</v>
      </c>
      <c r="D301">
        <v>6</v>
      </c>
      <c r="E301">
        <v>59340</v>
      </c>
      <c r="F301">
        <v>8.6499999999999994E-2</v>
      </c>
      <c r="G301">
        <v>0.45600000000000002</v>
      </c>
      <c r="H301">
        <v>-0.27642</v>
      </c>
    </row>
    <row r="302" spans="2:8">
      <c r="B302">
        <v>2021</v>
      </c>
      <c r="C302">
        <v>5</v>
      </c>
      <c r="D302">
        <v>7</v>
      </c>
      <c r="E302">
        <v>59341</v>
      </c>
      <c r="F302">
        <v>8.8300000000000003E-2</v>
      </c>
      <c r="G302">
        <v>0.45669999999999999</v>
      </c>
      <c r="H302">
        <v>-0.27668999999999999</v>
      </c>
    </row>
    <row r="303" spans="2:8">
      <c r="B303">
        <v>2021</v>
      </c>
      <c r="C303">
        <v>5</v>
      </c>
      <c r="D303">
        <v>8</v>
      </c>
      <c r="E303">
        <v>59342</v>
      </c>
      <c r="F303">
        <v>0.09</v>
      </c>
      <c r="G303">
        <v>0.45739999999999997</v>
      </c>
      <c r="H303">
        <v>-0.27696999999999999</v>
      </c>
    </row>
    <row r="304" spans="2:8">
      <c r="B304">
        <v>2021</v>
      </c>
      <c r="C304">
        <v>5</v>
      </c>
      <c r="D304">
        <v>9</v>
      </c>
      <c r="E304">
        <v>59343</v>
      </c>
      <c r="F304">
        <v>9.1899999999999996E-2</v>
      </c>
      <c r="G304">
        <v>0.45800000000000002</v>
      </c>
      <c r="H304">
        <v>-0.27717999999999998</v>
      </c>
    </row>
    <row r="305" spans="2:8">
      <c r="B305">
        <v>2021</v>
      </c>
      <c r="C305">
        <v>5</v>
      </c>
      <c r="D305">
        <v>10</v>
      </c>
      <c r="E305">
        <v>59344</v>
      </c>
      <c r="F305">
        <v>9.3700000000000006E-2</v>
      </c>
      <c r="G305">
        <v>0.4587</v>
      </c>
      <c r="H305">
        <v>-0.27727000000000002</v>
      </c>
    </row>
    <row r="306" spans="2:8">
      <c r="B306">
        <v>2021</v>
      </c>
      <c r="C306">
        <v>5</v>
      </c>
      <c r="D306">
        <v>11</v>
      </c>
      <c r="E306">
        <v>59345</v>
      </c>
      <c r="F306">
        <v>9.5500000000000002E-2</v>
      </c>
      <c r="G306">
        <v>0.45929999999999999</v>
      </c>
      <c r="H306">
        <v>-0.27722000000000002</v>
      </c>
    </row>
    <row r="307" spans="2:8">
      <c r="B307">
        <v>2021</v>
      </c>
      <c r="C307">
        <v>5</v>
      </c>
      <c r="D307">
        <v>12</v>
      </c>
      <c r="E307">
        <v>59346</v>
      </c>
      <c r="F307">
        <v>9.7299999999999998E-2</v>
      </c>
      <c r="G307">
        <v>0.45979999999999999</v>
      </c>
      <c r="H307">
        <v>-0.27704000000000001</v>
      </c>
    </row>
    <row r="308" spans="2:8">
      <c r="B308">
        <v>2021</v>
      </c>
      <c r="C308">
        <v>5</v>
      </c>
      <c r="D308">
        <v>13</v>
      </c>
      <c r="E308">
        <v>59347</v>
      </c>
      <c r="F308">
        <v>9.9199999999999997E-2</v>
      </c>
      <c r="G308">
        <v>0.46039999999999998</v>
      </c>
      <c r="H308">
        <v>-0.27667999999999998</v>
      </c>
    </row>
    <row r="309" spans="2:8">
      <c r="B309">
        <v>2021</v>
      </c>
      <c r="C309">
        <v>5</v>
      </c>
      <c r="D309">
        <v>14</v>
      </c>
      <c r="E309">
        <v>59348</v>
      </c>
      <c r="F309">
        <v>0.10100000000000001</v>
      </c>
      <c r="G309">
        <v>0.46089999999999998</v>
      </c>
      <c r="H309">
        <v>-0.27617000000000003</v>
      </c>
    </row>
    <row r="310" spans="2:8">
      <c r="B310">
        <v>2021</v>
      </c>
      <c r="C310">
        <v>5</v>
      </c>
      <c r="D310">
        <v>15</v>
      </c>
      <c r="E310">
        <v>59349</v>
      </c>
      <c r="F310">
        <v>0.10290000000000001</v>
      </c>
      <c r="G310">
        <v>0.46139999999999998</v>
      </c>
      <c r="H310">
        <v>-0.27556999999999998</v>
      </c>
    </row>
    <row r="311" spans="2:8">
      <c r="B311">
        <v>2021</v>
      </c>
      <c r="C311">
        <v>5</v>
      </c>
      <c r="D311">
        <v>16</v>
      </c>
      <c r="E311">
        <v>59350</v>
      </c>
      <c r="F311">
        <v>0.1048</v>
      </c>
      <c r="G311">
        <v>0.46179999999999999</v>
      </c>
      <c r="H311">
        <v>-0.27492</v>
      </c>
    </row>
    <row r="312" spans="2:8">
      <c r="B312">
        <v>2021</v>
      </c>
      <c r="C312">
        <v>5</v>
      </c>
      <c r="D312">
        <v>17</v>
      </c>
      <c r="E312">
        <v>59351</v>
      </c>
      <c r="F312">
        <v>0.1067</v>
      </c>
      <c r="G312">
        <v>0.4622</v>
      </c>
      <c r="H312">
        <v>-0.27428999999999998</v>
      </c>
    </row>
    <row r="313" spans="2:8">
      <c r="B313">
        <v>2021</v>
      </c>
      <c r="C313">
        <v>5</v>
      </c>
      <c r="D313">
        <v>18</v>
      </c>
      <c r="E313">
        <v>59352</v>
      </c>
      <c r="F313">
        <v>0.1086</v>
      </c>
      <c r="G313">
        <v>0.46260000000000001</v>
      </c>
      <c r="H313">
        <v>-0.27376</v>
      </c>
    </row>
    <row r="314" spans="2:8">
      <c r="B314">
        <v>2021</v>
      </c>
      <c r="C314">
        <v>5</v>
      </c>
      <c r="D314">
        <v>19</v>
      </c>
      <c r="E314">
        <v>59353</v>
      </c>
      <c r="F314">
        <v>0.1105</v>
      </c>
      <c r="G314">
        <v>0.46300000000000002</v>
      </c>
      <c r="H314">
        <v>-0.27342</v>
      </c>
    </row>
    <row r="315" spans="2:8">
      <c r="B315">
        <v>2021</v>
      </c>
      <c r="C315">
        <v>5</v>
      </c>
      <c r="D315">
        <v>20</v>
      </c>
      <c r="E315">
        <v>59354</v>
      </c>
      <c r="F315">
        <v>0.1124</v>
      </c>
      <c r="G315">
        <v>0.46329999999999999</v>
      </c>
      <c r="H315">
        <v>-0.27337</v>
      </c>
    </row>
    <row r="316" spans="2:8">
      <c r="B316">
        <v>2021</v>
      </c>
      <c r="C316">
        <v>5</v>
      </c>
      <c r="D316">
        <v>21</v>
      </c>
      <c r="E316">
        <v>59355</v>
      </c>
      <c r="F316">
        <v>0.1143</v>
      </c>
      <c r="G316">
        <v>0.4637</v>
      </c>
      <c r="H316">
        <v>-0.27357999999999999</v>
      </c>
    </row>
    <row r="317" spans="2:8">
      <c r="B317">
        <v>2021</v>
      </c>
      <c r="C317">
        <v>5</v>
      </c>
      <c r="D317">
        <v>22</v>
      </c>
      <c r="E317">
        <v>59356</v>
      </c>
      <c r="F317">
        <v>0.1162</v>
      </c>
      <c r="G317">
        <v>0.46389999999999998</v>
      </c>
      <c r="H317">
        <v>-0.27398</v>
      </c>
    </row>
    <row r="318" spans="2:8">
      <c r="B318">
        <v>2021</v>
      </c>
      <c r="C318">
        <v>5</v>
      </c>
      <c r="D318">
        <v>23</v>
      </c>
      <c r="E318">
        <v>59357</v>
      </c>
      <c r="F318">
        <v>0.1181</v>
      </c>
      <c r="G318">
        <v>0.4642</v>
      </c>
      <c r="H318">
        <v>-0.27456000000000003</v>
      </c>
    </row>
    <row r="319" spans="2:8">
      <c r="B319">
        <v>2021</v>
      </c>
      <c r="C319">
        <v>5</v>
      </c>
      <c r="D319">
        <v>24</v>
      </c>
      <c r="E319">
        <v>59358</v>
      </c>
      <c r="F319">
        <v>0.1201</v>
      </c>
      <c r="G319">
        <v>0.46439999999999998</v>
      </c>
      <c r="H319">
        <v>-0.27524999999999999</v>
      </c>
    </row>
    <row r="320" spans="2:8">
      <c r="B320">
        <v>2021</v>
      </c>
      <c r="C320">
        <v>5</v>
      </c>
      <c r="D320">
        <v>25</v>
      </c>
      <c r="E320">
        <v>59359</v>
      </c>
      <c r="F320">
        <v>0.122</v>
      </c>
      <c r="G320">
        <v>0.46460000000000001</v>
      </c>
      <c r="H320">
        <v>-0.27583999999999997</v>
      </c>
    </row>
    <row r="321" spans="2:8">
      <c r="B321">
        <v>2021</v>
      </c>
      <c r="C321">
        <v>5</v>
      </c>
      <c r="D321">
        <v>26</v>
      </c>
      <c r="E321">
        <v>59360</v>
      </c>
      <c r="F321">
        <v>0.1239</v>
      </c>
      <c r="G321">
        <v>0.4647</v>
      </c>
      <c r="H321">
        <v>-0.27623999999999999</v>
      </c>
    </row>
    <row r="322" spans="2:8">
      <c r="B322">
        <v>2021</v>
      </c>
      <c r="C322">
        <v>5</v>
      </c>
      <c r="D322">
        <v>27</v>
      </c>
      <c r="E322">
        <v>59361</v>
      </c>
      <c r="F322">
        <v>0.12590000000000001</v>
      </c>
      <c r="G322">
        <v>0.46489999999999998</v>
      </c>
      <c r="H322">
        <v>-0.27644000000000002</v>
      </c>
    </row>
    <row r="323" spans="2:8">
      <c r="B323">
        <v>2021</v>
      </c>
      <c r="C323">
        <v>5</v>
      </c>
      <c r="D323">
        <v>28</v>
      </c>
      <c r="E323">
        <v>59362</v>
      </c>
      <c r="F323">
        <v>0.1278</v>
      </c>
      <c r="G323">
        <v>0.46500000000000002</v>
      </c>
      <c r="H323">
        <v>-0.27634999999999998</v>
      </c>
    </row>
    <row r="324" spans="2:8">
      <c r="B324">
        <v>2021</v>
      </c>
      <c r="C324">
        <v>5</v>
      </c>
      <c r="D324">
        <v>29</v>
      </c>
      <c r="E324">
        <v>59363</v>
      </c>
      <c r="F324">
        <v>0.1298</v>
      </c>
      <c r="G324">
        <v>0.46500000000000002</v>
      </c>
      <c r="H324">
        <v>-0.27612999999999999</v>
      </c>
    </row>
    <row r="325" spans="2:8">
      <c r="B325">
        <v>2021</v>
      </c>
      <c r="C325">
        <v>5</v>
      </c>
      <c r="D325">
        <v>30</v>
      </c>
      <c r="E325">
        <v>59364</v>
      </c>
      <c r="F325">
        <v>0.13170000000000001</v>
      </c>
      <c r="G325">
        <v>0.46510000000000001</v>
      </c>
      <c r="H325">
        <v>-0.27590999999999999</v>
      </c>
    </row>
    <row r="326" spans="2:8">
      <c r="B326">
        <v>2021</v>
      </c>
      <c r="C326">
        <v>5</v>
      </c>
      <c r="D326">
        <v>31</v>
      </c>
      <c r="E326">
        <v>59365</v>
      </c>
      <c r="F326">
        <v>0.13370000000000001</v>
      </c>
      <c r="G326">
        <v>0.46510000000000001</v>
      </c>
      <c r="H326">
        <v>-0.27572000000000002</v>
      </c>
    </row>
    <row r="327" spans="2:8">
      <c r="B327">
        <v>2021</v>
      </c>
      <c r="C327">
        <v>6</v>
      </c>
      <c r="D327">
        <v>1</v>
      </c>
      <c r="E327">
        <v>59366</v>
      </c>
      <c r="F327">
        <v>0.1356</v>
      </c>
      <c r="G327">
        <v>0.46510000000000001</v>
      </c>
      <c r="H327">
        <v>-0.27560000000000001</v>
      </c>
    </row>
    <row r="328" spans="2:8">
      <c r="B328">
        <v>2021</v>
      </c>
      <c r="C328">
        <v>6</v>
      </c>
      <c r="D328">
        <v>2</v>
      </c>
      <c r="E328">
        <v>59367</v>
      </c>
      <c r="F328">
        <v>0.1376</v>
      </c>
      <c r="G328">
        <v>0.46500000000000002</v>
      </c>
      <c r="H328">
        <v>-0.27561999999999998</v>
      </c>
    </row>
    <row r="329" spans="2:8">
      <c r="B329">
        <v>2021</v>
      </c>
      <c r="C329">
        <v>6</v>
      </c>
      <c r="D329">
        <v>3</v>
      </c>
      <c r="E329">
        <v>59368</v>
      </c>
      <c r="F329">
        <v>0.13950000000000001</v>
      </c>
      <c r="G329">
        <v>0.46489999999999998</v>
      </c>
      <c r="H329">
        <v>-0.27568999999999999</v>
      </c>
    </row>
    <row r="330" spans="2:8">
      <c r="B330">
        <v>2021</v>
      </c>
      <c r="C330">
        <v>6</v>
      </c>
      <c r="D330">
        <v>4</v>
      </c>
      <c r="E330">
        <v>59369</v>
      </c>
      <c r="F330">
        <v>0.1414</v>
      </c>
      <c r="G330">
        <v>0.46479999999999999</v>
      </c>
      <c r="H330">
        <v>-0.27576000000000001</v>
      </c>
    </row>
    <row r="331" spans="2:8">
      <c r="B331">
        <v>2021</v>
      </c>
      <c r="C331">
        <v>6</v>
      </c>
      <c r="D331">
        <v>5</v>
      </c>
      <c r="E331">
        <v>59370</v>
      </c>
      <c r="F331">
        <v>0.1434</v>
      </c>
      <c r="G331">
        <v>0.4647</v>
      </c>
      <c r="H331">
        <v>-0.27584999999999998</v>
      </c>
    </row>
    <row r="332" spans="2:8">
      <c r="B332">
        <v>2021</v>
      </c>
      <c r="C332">
        <v>6</v>
      </c>
      <c r="D332">
        <v>6</v>
      </c>
      <c r="E332">
        <v>59371</v>
      </c>
      <c r="F332">
        <v>0.14530000000000001</v>
      </c>
      <c r="G332">
        <v>0.46450000000000002</v>
      </c>
      <c r="H332">
        <v>-0.27590999999999999</v>
      </c>
    </row>
    <row r="333" spans="2:8">
      <c r="B333">
        <v>2021</v>
      </c>
      <c r="C333">
        <v>6</v>
      </c>
      <c r="D333">
        <v>7</v>
      </c>
      <c r="E333">
        <v>59372</v>
      </c>
      <c r="F333">
        <v>0.14729999999999999</v>
      </c>
      <c r="G333">
        <v>0.46429999999999999</v>
      </c>
      <c r="H333">
        <v>-0.27589000000000002</v>
      </c>
    </row>
    <row r="334" spans="2:8">
      <c r="B334">
        <v>2021</v>
      </c>
      <c r="C334">
        <v>6</v>
      </c>
      <c r="D334">
        <v>8</v>
      </c>
      <c r="E334">
        <v>59373</v>
      </c>
      <c r="F334">
        <v>0.1492</v>
      </c>
      <c r="G334">
        <v>0.46410000000000001</v>
      </c>
      <c r="H334">
        <v>-0.27571000000000001</v>
      </c>
    </row>
    <row r="335" spans="2:8">
      <c r="B335">
        <v>2021</v>
      </c>
      <c r="C335">
        <v>6</v>
      </c>
      <c r="D335">
        <v>9</v>
      </c>
      <c r="E335">
        <v>59374</v>
      </c>
      <c r="F335">
        <v>0.15110000000000001</v>
      </c>
      <c r="G335">
        <v>0.46379999999999999</v>
      </c>
      <c r="H335">
        <v>-0.27538000000000001</v>
      </c>
    </row>
    <row r="336" spans="2:8">
      <c r="B336">
        <v>2021</v>
      </c>
      <c r="C336">
        <v>6</v>
      </c>
      <c r="D336">
        <v>10</v>
      </c>
      <c r="E336">
        <v>59375</v>
      </c>
      <c r="F336">
        <v>0.153</v>
      </c>
      <c r="G336">
        <v>0.46350000000000002</v>
      </c>
      <c r="H336">
        <v>-0.27494000000000002</v>
      </c>
    </row>
    <row r="337" spans="2:8">
      <c r="B337">
        <v>2021</v>
      </c>
      <c r="C337">
        <v>6</v>
      </c>
      <c r="D337">
        <v>11</v>
      </c>
      <c r="E337">
        <v>59376</v>
      </c>
      <c r="F337">
        <v>0.155</v>
      </c>
      <c r="G337">
        <v>0.4632</v>
      </c>
      <c r="H337">
        <v>-0.27435999999999999</v>
      </c>
    </row>
    <row r="338" spans="2:8">
      <c r="B338">
        <v>2021</v>
      </c>
      <c r="C338">
        <v>6</v>
      </c>
      <c r="D338">
        <v>12</v>
      </c>
      <c r="E338">
        <v>59377</v>
      </c>
      <c r="F338">
        <v>0.15690000000000001</v>
      </c>
      <c r="G338">
        <v>0.46279999999999999</v>
      </c>
      <c r="H338">
        <v>-0.27363999999999999</v>
      </c>
    </row>
    <row r="339" spans="2:8">
      <c r="B339">
        <v>2021</v>
      </c>
      <c r="C339">
        <v>6</v>
      </c>
      <c r="D339">
        <v>13</v>
      </c>
      <c r="E339">
        <v>59378</v>
      </c>
      <c r="F339">
        <v>0.1588</v>
      </c>
      <c r="G339">
        <v>0.46239999999999998</v>
      </c>
      <c r="H339">
        <v>-0.27285999999999999</v>
      </c>
    </row>
    <row r="340" spans="2:8">
      <c r="B340">
        <v>2021</v>
      </c>
      <c r="C340">
        <v>6</v>
      </c>
      <c r="D340">
        <v>14</v>
      </c>
      <c r="E340">
        <v>59379</v>
      </c>
      <c r="F340">
        <v>0.16070000000000001</v>
      </c>
      <c r="G340">
        <v>0.46200000000000002</v>
      </c>
      <c r="H340">
        <v>-0.27209</v>
      </c>
    </row>
    <row r="341" spans="2:8">
      <c r="B341">
        <v>2021</v>
      </c>
      <c r="C341">
        <v>6</v>
      </c>
      <c r="D341">
        <v>15</v>
      </c>
      <c r="E341">
        <v>59380</v>
      </c>
      <c r="F341">
        <v>0.16259999999999999</v>
      </c>
      <c r="G341">
        <v>0.46160000000000001</v>
      </c>
      <c r="H341">
        <v>-0.27139999999999997</v>
      </c>
    </row>
    <row r="342" spans="2:8">
      <c r="B342">
        <v>2021</v>
      </c>
      <c r="C342">
        <v>6</v>
      </c>
      <c r="D342">
        <v>16</v>
      </c>
      <c r="E342">
        <v>59381</v>
      </c>
      <c r="F342">
        <v>0.16450000000000001</v>
      </c>
      <c r="G342">
        <v>0.46110000000000001</v>
      </c>
      <c r="H342">
        <v>-0.27089999999999997</v>
      </c>
    </row>
    <row r="343" spans="2:8">
      <c r="B343">
        <v>2021</v>
      </c>
      <c r="C343">
        <v>6</v>
      </c>
      <c r="D343">
        <v>17</v>
      </c>
      <c r="E343">
        <v>59382</v>
      </c>
      <c r="F343">
        <v>0.1663</v>
      </c>
      <c r="G343">
        <v>0.46060000000000001</v>
      </c>
      <c r="H343">
        <v>-0.27066000000000001</v>
      </c>
    </row>
    <row r="344" spans="2:8">
      <c r="B344">
        <v>2021</v>
      </c>
      <c r="C344">
        <v>6</v>
      </c>
      <c r="D344">
        <v>18</v>
      </c>
      <c r="E344">
        <v>59383</v>
      </c>
      <c r="F344">
        <v>0.16819999999999999</v>
      </c>
      <c r="G344">
        <v>0.46010000000000001</v>
      </c>
      <c r="H344">
        <v>-0.27065</v>
      </c>
    </row>
    <row r="345" spans="2:8">
      <c r="B345">
        <v>2021</v>
      </c>
      <c r="C345">
        <v>6</v>
      </c>
      <c r="D345">
        <v>19</v>
      </c>
      <c r="E345">
        <v>59384</v>
      </c>
      <c r="F345">
        <v>0.17</v>
      </c>
      <c r="G345">
        <v>0.45950000000000002</v>
      </c>
      <c r="H345">
        <v>-0.27090999999999998</v>
      </c>
    </row>
    <row r="346" spans="2:8">
      <c r="B346">
        <v>2021</v>
      </c>
      <c r="C346">
        <v>6</v>
      </c>
      <c r="D346">
        <v>20</v>
      </c>
      <c r="E346">
        <v>59385</v>
      </c>
      <c r="F346">
        <v>0.1719</v>
      </c>
      <c r="G346">
        <v>0.45889999999999997</v>
      </c>
      <c r="H346">
        <v>-0.27123000000000003</v>
      </c>
    </row>
    <row r="347" spans="2:8">
      <c r="B347">
        <v>2021</v>
      </c>
      <c r="C347">
        <v>6</v>
      </c>
      <c r="D347">
        <v>21</v>
      </c>
      <c r="E347">
        <v>59386</v>
      </c>
      <c r="F347">
        <v>0.17369999999999999</v>
      </c>
      <c r="G347">
        <v>0.45829999999999999</v>
      </c>
      <c r="H347">
        <v>-0.27144000000000001</v>
      </c>
    </row>
    <row r="348" spans="2:8">
      <c r="B348">
        <v>2021</v>
      </c>
      <c r="C348">
        <v>6</v>
      </c>
      <c r="D348">
        <v>22</v>
      </c>
      <c r="E348">
        <v>59387</v>
      </c>
      <c r="F348">
        <v>0.17549999999999999</v>
      </c>
      <c r="G348">
        <v>0.45760000000000001</v>
      </c>
      <c r="H348">
        <v>-0.27145999999999998</v>
      </c>
    </row>
    <row r="349" spans="2:8">
      <c r="B349">
        <v>2021</v>
      </c>
      <c r="C349">
        <v>6</v>
      </c>
      <c r="D349">
        <v>23</v>
      </c>
      <c r="E349">
        <v>59388</v>
      </c>
      <c r="F349">
        <v>0.17730000000000001</v>
      </c>
      <c r="G349">
        <v>0.45700000000000002</v>
      </c>
      <c r="H349">
        <v>-0.27128999999999998</v>
      </c>
    </row>
    <row r="350" spans="2:8">
      <c r="B350">
        <v>2021</v>
      </c>
      <c r="C350">
        <v>6</v>
      </c>
      <c r="D350">
        <v>24</v>
      </c>
      <c r="E350">
        <v>59389</v>
      </c>
      <c r="F350">
        <v>0.17910000000000001</v>
      </c>
      <c r="G350">
        <v>0.45629999999999998</v>
      </c>
      <c r="H350">
        <v>-0.27087</v>
      </c>
    </row>
    <row r="351" spans="2:8">
      <c r="B351">
        <v>2021</v>
      </c>
      <c r="C351">
        <v>6</v>
      </c>
      <c r="D351">
        <v>25</v>
      </c>
      <c r="E351">
        <v>59390</v>
      </c>
      <c r="F351">
        <v>0.18090000000000001</v>
      </c>
      <c r="G351">
        <v>0.45550000000000002</v>
      </c>
      <c r="H351">
        <v>-0.27028000000000002</v>
      </c>
    </row>
    <row r="352" spans="2:8">
      <c r="B352">
        <v>2021</v>
      </c>
      <c r="C352">
        <v>6</v>
      </c>
      <c r="D352">
        <v>26</v>
      </c>
      <c r="E352">
        <v>59391</v>
      </c>
      <c r="F352">
        <v>0.1827</v>
      </c>
      <c r="G352">
        <v>0.45479999999999998</v>
      </c>
      <c r="H352">
        <v>-0.26967999999999998</v>
      </c>
    </row>
    <row r="353" spans="2:8">
      <c r="B353">
        <v>2021</v>
      </c>
      <c r="C353">
        <v>6</v>
      </c>
      <c r="D353">
        <v>27</v>
      </c>
      <c r="E353">
        <v>59392</v>
      </c>
      <c r="F353">
        <v>0.1845</v>
      </c>
      <c r="G353">
        <v>0.45400000000000001</v>
      </c>
      <c r="H353">
        <v>-0.26915</v>
      </c>
    </row>
    <row r="354" spans="2:8">
      <c r="B354">
        <v>2021</v>
      </c>
      <c r="C354">
        <v>6</v>
      </c>
      <c r="D354">
        <v>28</v>
      </c>
      <c r="E354">
        <v>59393</v>
      </c>
      <c r="F354">
        <v>0.1862</v>
      </c>
      <c r="G354">
        <v>0.4531</v>
      </c>
      <c r="H354">
        <v>-0.26873999999999998</v>
      </c>
    </row>
    <row r="355" spans="2:8">
      <c r="B355">
        <v>2021</v>
      </c>
      <c r="C355">
        <v>6</v>
      </c>
      <c r="D355">
        <v>29</v>
      </c>
      <c r="E355">
        <v>59394</v>
      </c>
      <c r="F355">
        <v>0.18790000000000001</v>
      </c>
      <c r="G355">
        <v>0.45229999999999998</v>
      </c>
      <c r="H355">
        <v>-0.26845999999999998</v>
      </c>
    </row>
    <row r="356" spans="2:8">
      <c r="B356">
        <v>2021</v>
      </c>
      <c r="C356">
        <v>6</v>
      </c>
      <c r="D356">
        <v>30</v>
      </c>
      <c r="E356">
        <v>59395</v>
      </c>
      <c r="F356">
        <v>0.18959999999999999</v>
      </c>
      <c r="G356">
        <v>0.45140000000000002</v>
      </c>
      <c r="H356">
        <v>-0.26828000000000002</v>
      </c>
    </row>
    <row r="357" spans="2:8">
      <c r="B357">
        <v>2021</v>
      </c>
      <c r="C357">
        <v>7</v>
      </c>
      <c r="D357">
        <v>1</v>
      </c>
      <c r="E357">
        <v>59396</v>
      </c>
      <c r="F357">
        <v>0.1913</v>
      </c>
      <c r="G357">
        <v>0.45050000000000001</v>
      </c>
      <c r="H357">
        <v>-0.26813999999999999</v>
      </c>
    </row>
    <row r="358" spans="2:8">
      <c r="B358">
        <v>2021</v>
      </c>
      <c r="C358">
        <v>7</v>
      </c>
      <c r="D358">
        <v>2</v>
      </c>
      <c r="E358">
        <v>59397</v>
      </c>
      <c r="F358">
        <v>0.193</v>
      </c>
      <c r="G358">
        <v>0.4496</v>
      </c>
      <c r="H358">
        <v>-0.26801000000000003</v>
      </c>
    </row>
    <row r="359" spans="2:8">
      <c r="B359">
        <v>2021</v>
      </c>
      <c r="C359">
        <v>7</v>
      </c>
      <c r="D359">
        <v>3</v>
      </c>
      <c r="E359">
        <v>59398</v>
      </c>
      <c r="F359">
        <v>0.19470000000000001</v>
      </c>
      <c r="G359">
        <v>0.4486</v>
      </c>
      <c r="H359">
        <v>-0.26782</v>
      </c>
    </row>
    <row r="360" spans="2:8">
      <c r="B360">
        <v>2021</v>
      </c>
      <c r="C360">
        <v>7</v>
      </c>
      <c r="D360">
        <v>4</v>
      </c>
      <c r="E360">
        <v>59399</v>
      </c>
      <c r="F360">
        <v>0.1963</v>
      </c>
      <c r="G360">
        <v>0.44769999999999999</v>
      </c>
      <c r="H360">
        <v>-0.26752999999999999</v>
      </c>
    </row>
    <row r="361" spans="2:8">
      <c r="B361">
        <v>2021</v>
      </c>
      <c r="C361">
        <v>7</v>
      </c>
      <c r="D361">
        <v>5</v>
      </c>
      <c r="E361">
        <v>59400</v>
      </c>
      <c r="F361">
        <v>0.19789999999999999</v>
      </c>
      <c r="G361">
        <v>0.4466</v>
      </c>
      <c r="H361">
        <v>-0.26712000000000002</v>
      </c>
    </row>
    <row r="362" spans="2:8">
      <c r="B362">
        <v>2021</v>
      </c>
      <c r="C362">
        <v>7</v>
      </c>
      <c r="D362">
        <v>6</v>
      </c>
      <c r="E362">
        <v>59401</v>
      </c>
      <c r="F362">
        <v>0.19950000000000001</v>
      </c>
      <c r="G362">
        <v>0.4456</v>
      </c>
      <c r="H362">
        <v>-0.26654</v>
      </c>
    </row>
    <row r="363" spans="2:8">
      <c r="B363">
        <v>2021</v>
      </c>
      <c r="C363">
        <v>7</v>
      </c>
      <c r="D363">
        <v>7</v>
      </c>
      <c r="E363">
        <v>59402</v>
      </c>
      <c r="F363">
        <v>0.2011</v>
      </c>
      <c r="G363">
        <v>0.4446</v>
      </c>
      <c r="H363">
        <v>-0.26583000000000001</v>
      </c>
    </row>
    <row r="364" spans="2:8">
      <c r="B364">
        <v>2021</v>
      </c>
      <c r="C364">
        <v>7</v>
      </c>
      <c r="D364">
        <v>8</v>
      </c>
      <c r="E364">
        <v>59403</v>
      </c>
      <c r="F364">
        <v>0.20269999999999999</v>
      </c>
      <c r="G364">
        <v>0.44350000000000001</v>
      </c>
      <c r="H364">
        <v>-0.26497999999999999</v>
      </c>
    </row>
    <row r="365" spans="2:8">
      <c r="B365">
        <v>2021</v>
      </c>
      <c r="C365">
        <v>7</v>
      </c>
      <c r="D365">
        <v>9</v>
      </c>
      <c r="E365">
        <v>59404</v>
      </c>
      <c r="F365">
        <v>0.20419999999999999</v>
      </c>
      <c r="G365">
        <v>0.44240000000000002</v>
      </c>
      <c r="H365">
        <v>-0.26395999999999997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CFA8-9A2D-4FF0-873E-EFBEC7F1DF6F}">
  <dimension ref="A1:AM388"/>
  <sheetViews>
    <sheetView topLeftCell="A321" zoomScale="85" zoomScaleNormal="85" workbookViewId="0">
      <selection activeCell="A367" sqref="A367:N371"/>
    </sheetView>
  </sheetViews>
  <sheetFormatPr defaultRowHeight="15"/>
  <cols>
    <col min="1" max="3" width="9.140625" style="36"/>
    <col min="4" max="4" width="14.5703125" style="37" customWidth="1"/>
    <col min="7" max="7" width="13.5703125" style="45" customWidth="1"/>
    <col min="8" max="8" width="14.7109375" style="36" customWidth="1"/>
    <col min="10" max="10" width="3" customWidth="1"/>
    <col min="11" max="11" width="13" style="6" customWidth="1"/>
    <col min="12" max="12" width="9.140625" style="38"/>
    <col min="13" max="13" width="14.7109375" style="38" bestFit="1" customWidth="1"/>
    <col min="14" max="16" width="9.140625" style="45"/>
    <col min="18" max="18" width="24" style="47" bestFit="1" customWidth="1"/>
  </cols>
  <sheetData>
    <row r="1" spans="1:17">
      <c r="A1" s="39" t="s">
        <v>2</v>
      </c>
      <c r="B1" s="39" t="s">
        <v>3</v>
      </c>
      <c r="C1" s="39" t="s">
        <v>32</v>
      </c>
      <c r="D1" s="40" t="s">
        <v>22</v>
      </c>
      <c r="E1" s="41" t="s">
        <v>23</v>
      </c>
      <c r="F1" s="42" t="s">
        <v>24</v>
      </c>
      <c r="G1" s="44" t="s">
        <v>25</v>
      </c>
      <c r="H1" s="39" t="s">
        <v>34</v>
      </c>
      <c r="I1" s="41" t="s">
        <v>33</v>
      </c>
      <c r="K1" s="41" t="s">
        <v>38</v>
      </c>
      <c r="L1" s="46" t="s">
        <v>35</v>
      </c>
      <c r="M1" s="46" t="s">
        <v>39</v>
      </c>
      <c r="N1" s="44" t="s">
        <v>40</v>
      </c>
      <c r="O1" s="44"/>
      <c r="P1" s="44"/>
    </row>
    <row r="2" spans="1:17">
      <c r="A2" s="36">
        <v>2018</v>
      </c>
      <c r="B2" s="36">
        <v>4</v>
      </c>
      <c r="C2" s="36">
        <v>20</v>
      </c>
      <c r="D2" s="37">
        <v>58228</v>
      </c>
      <c r="E2" s="6">
        <v>5.1200000000000002E-2</v>
      </c>
      <c r="F2" s="6">
        <v>0.42409999999999998</v>
      </c>
      <c r="G2" s="45">
        <v>0.11541999999999999</v>
      </c>
      <c r="H2" s="36">
        <v>37</v>
      </c>
      <c r="I2" s="38">
        <f>H2+32.184</f>
        <v>69.183999999999997</v>
      </c>
      <c r="K2" s="6">
        <f>A2+((B2-1) + (C2-1)/30)/12</f>
        <v>2018.3027777777777</v>
      </c>
      <c r="L2" s="38">
        <f t="shared" ref="L2:L65" si="0">I2-G2</f>
        <v>69.068579999999997</v>
      </c>
      <c r="M2" s="38">
        <f xml:space="preserve"> $R$44*POWER(D2,2) + $R$45*D2 +$R$46</f>
        <v>69.069053467808772</v>
      </c>
      <c r="N2" s="45">
        <f>L2-M2</f>
        <v>-4.7346780877433048E-4</v>
      </c>
    </row>
    <row r="3" spans="1:17">
      <c r="A3" s="36">
        <v>2018</v>
      </c>
      <c r="B3" s="36">
        <v>4</v>
      </c>
      <c r="C3" s="36">
        <v>21</v>
      </c>
      <c r="D3" s="37">
        <v>58229</v>
      </c>
      <c r="E3" s="6">
        <v>5.28E-2</v>
      </c>
      <c r="F3" s="6">
        <v>0.42509999999999998</v>
      </c>
      <c r="G3" s="45">
        <v>0.11444</v>
      </c>
      <c r="H3" s="36">
        <v>37</v>
      </c>
      <c r="I3" s="38">
        <f t="shared" ref="I3:I66" si="1">H3+32.184</f>
        <v>69.183999999999997</v>
      </c>
      <c r="K3" s="6">
        <f t="shared" ref="K3:K66" si="2">A3+((B3-1) + (C3-1)/30)/12</f>
        <v>2018.3055555555557</v>
      </c>
      <c r="L3" s="38">
        <f t="shared" si="0"/>
        <v>69.069559999999996</v>
      </c>
      <c r="M3" s="38">
        <f t="shared" ref="M3:M66" si="3" xml:space="preserve"> $R$44*POWER(D3,2) + $R$45*D3 +$R$46</f>
        <v>69.069224515873429</v>
      </c>
      <c r="N3" s="45">
        <f t="shared" ref="N3:N66" si="4">L3-M3</f>
        <v>3.3548412656614346E-4</v>
      </c>
      <c r="Q3" s="43" t="s">
        <v>42</v>
      </c>
    </row>
    <row r="4" spans="1:17">
      <c r="A4" s="36">
        <v>2018</v>
      </c>
      <c r="B4" s="36">
        <v>4</v>
      </c>
      <c r="C4" s="36">
        <v>22</v>
      </c>
      <c r="D4" s="37">
        <v>58230</v>
      </c>
      <c r="E4" s="6">
        <v>5.4399999999999997E-2</v>
      </c>
      <c r="F4" s="6">
        <v>0.42620000000000002</v>
      </c>
      <c r="G4" s="45">
        <v>0.11348999999999999</v>
      </c>
      <c r="H4" s="36">
        <v>37</v>
      </c>
      <c r="I4" s="38">
        <f t="shared" si="1"/>
        <v>69.183999999999997</v>
      </c>
      <c r="K4" s="6">
        <f t="shared" si="2"/>
        <v>2018.3083333333334</v>
      </c>
      <c r="L4" s="38">
        <f t="shared" si="0"/>
        <v>69.070509999999999</v>
      </c>
      <c r="M4" s="38">
        <f t="shared" si="3"/>
        <v>69.069398786507918</v>
      </c>
      <c r="N4" s="45">
        <f t="shared" si="4"/>
        <v>1.1112134920807648E-3</v>
      </c>
      <c r="Q4" s="43" t="s">
        <v>43</v>
      </c>
    </row>
    <row r="5" spans="1:17">
      <c r="A5" s="36">
        <v>2018</v>
      </c>
      <c r="B5" s="36">
        <v>4</v>
      </c>
      <c r="C5" s="36">
        <v>23</v>
      </c>
      <c r="D5" s="37">
        <v>58231</v>
      </c>
      <c r="E5" s="6">
        <v>5.6000000000000001E-2</v>
      </c>
      <c r="F5" s="6">
        <v>0.42720000000000002</v>
      </c>
      <c r="G5" s="45">
        <v>0.1125</v>
      </c>
      <c r="H5" s="36">
        <v>37</v>
      </c>
      <c r="I5" s="38">
        <f t="shared" si="1"/>
        <v>69.183999999999997</v>
      </c>
      <c r="K5" s="6">
        <f t="shared" si="2"/>
        <v>2018.3111111111111</v>
      </c>
      <c r="L5" s="38">
        <f t="shared" si="0"/>
        <v>69.0715</v>
      </c>
      <c r="M5" s="38">
        <f t="shared" si="3"/>
        <v>69.06957627970678</v>
      </c>
      <c r="N5" s="45">
        <f t="shared" si="4"/>
        <v>1.923720293220299E-3</v>
      </c>
    </row>
    <row r="6" spans="1:17">
      <c r="A6" s="36">
        <v>2018</v>
      </c>
      <c r="B6" s="36">
        <v>4</v>
      </c>
      <c r="C6" s="36">
        <v>24</v>
      </c>
      <c r="D6" s="37">
        <v>58232</v>
      </c>
      <c r="E6" s="6">
        <v>5.74E-2</v>
      </c>
      <c r="F6" s="6">
        <v>0.42820000000000003</v>
      </c>
      <c r="G6" s="45">
        <v>0.1114</v>
      </c>
      <c r="H6" s="36">
        <v>37</v>
      </c>
      <c r="I6" s="38">
        <f t="shared" si="1"/>
        <v>69.183999999999997</v>
      </c>
      <c r="K6" s="6">
        <f t="shared" si="2"/>
        <v>2018.3138888888889</v>
      </c>
      <c r="L6" s="38">
        <f t="shared" si="0"/>
        <v>69.072599999999994</v>
      </c>
      <c r="M6" s="38">
        <f t="shared" si="3"/>
        <v>69.069756995473654</v>
      </c>
      <c r="N6" s="45">
        <f t="shared" si="4"/>
        <v>2.8430045263405646E-3</v>
      </c>
      <c r="Q6" s="43"/>
    </row>
    <row r="7" spans="1:17">
      <c r="A7" s="36">
        <v>2018</v>
      </c>
      <c r="B7" s="36">
        <v>4</v>
      </c>
      <c r="C7" s="36">
        <v>25</v>
      </c>
      <c r="D7" s="37">
        <v>58233</v>
      </c>
      <c r="E7" s="6">
        <v>5.8799999999999998E-2</v>
      </c>
      <c r="F7" s="6">
        <v>0.42930000000000001</v>
      </c>
      <c r="G7" s="45">
        <v>0.11014</v>
      </c>
      <c r="H7" s="36">
        <v>37</v>
      </c>
      <c r="I7" s="38">
        <f t="shared" si="1"/>
        <v>69.183999999999997</v>
      </c>
      <c r="K7" s="6">
        <f t="shared" si="2"/>
        <v>2018.3166666666666</v>
      </c>
      <c r="L7" s="38">
        <f t="shared" si="0"/>
        <v>69.073859999999996</v>
      </c>
      <c r="M7" s="38">
        <f t="shared" si="3"/>
        <v>69.069940933807629</v>
      </c>
      <c r="N7" s="45">
        <f t="shared" si="4"/>
        <v>3.9190661923669268E-3</v>
      </c>
      <c r="Q7" s="43"/>
    </row>
    <row r="8" spans="1:17">
      <c r="A8" s="36">
        <v>2018</v>
      </c>
      <c r="B8" s="36">
        <v>4</v>
      </c>
      <c r="C8" s="36">
        <v>26</v>
      </c>
      <c r="D8" s="37">
        <v>58234</v>
      </c>
      <c r="E8" s="6">
        <v>6.0199999999999997E-2</v>
      </c>
      <c r="F8" s="6">
        <v>0.43030000000000002</v>
      </c>
      <c r="G8" s="45">
        <v>0.10874</v>
      </c>
      <c r="H8" s="36">
        <v>37</v>
      </c>
      <c r="I8" s="38">
        <f t="shared" si="1"/>
        <v>69.183999999999997</v>
      </c>
      <c r="K8" s="6">
        <f t="shared" si="2"/>
        <v>2018.3194444444443</v>
      </c>
      <c r="L8" s="38">
        <f t="shared" si="0"/>
        <v>69.07526</v>
      </c>
      <c r="M8" s="38">
        <f t="shared" si="3"/>
        <v>69.070128094711436</v>
      </c>
      <c r="N8" s="45">
        <f t="shared" si="4"/>
        <v>5.1319052885645533E-3</v>
      </c>
    </row>
    <row r="9" spans="1:17">
      <c r="A9" s="36">
        <v>2018</v>
      </c>
      <c r="B9" s="36">
        <v>4</v>
      </c>
      <c r="C9" s="36">
        <v>27</v>
      </c>
      <c r="D9" s="37">
        <v>58235</v>
      </c>
      <c r="E9" s="6">
        <v>6.1499999999999999E-2</v>
      </c>
      <c r="F9" s="6">
        <v>0.43120000000000003</v>
      </c>
      <c r="G9" s="45">
        <v>0.10725999999999999</v>
      </c>
      <c r="H9" s="36">
        <v>37</v>
      </c>
      <c r="I9" s="38">
        <f t="shared" si="1"/>
        <v>69.183999999999997</v>
      </c>
      <c r="K9" s="6">
        <f t="shared" si="2"/>
        <v>2018.3222222222223</v>
      </c>
      <c r="L9" s="38">
        <f t="shared" si="0"/>
        <v>69.076740000000001</v>
      </c>
      <c r="M9" s="38">
        <f t="shared" si="3"/>
        <v>69.070318478179615</v>
      </c>
      <c r="N9" s="45">
        <f t="shared" si="4"/>
        <v>6.4215218203855784E-3</v>
      </c>
    </row>
    <row r="10" spans="1:17">
      <c r="A10" s="36">
        <v>2018</v>
      </c>
      <c r="B10" s="36">
        <v>4</v>
      </c>
      <c r="C10" s="36">
        <v>28</v>
      </c>
      <c r="D10" s="37">
        <v>58236</v>
      </c>
      <c r="E10" s="6">
        <v>6.2899999999999998E-2</v>
      </c>
      <c r="F10" s="6">
        <v>0.43209999999999998</v>
      </c>
      <c r="G10" s="45">
        <v>0.10578</v>
      </c>
      <c r="H10" s="36">
        <v>37</v>
      </c>
      <c r="I10" s="38">
        <f t="shared" si="1"/>
        <v>69.183999999999997</v>
      </c>
      <c r="K10" s="6">
        <f t="shared" si="2"/>
        <v>2018.325</v>
      </c>
      <c r="L10" s="38">
        <f t="shared" si="0"/>
        <v>69.078220000000002</v>
      </c>
      <c r="M10" s="38">
        <f t="shared" si="3"/>
        <v>69.070512084215807</v>
      </c>
      <c r="N10" s="45">
        <f t="shared" si="4"/>
        <v>7.7079157841950519E-3</v>
      </c>
    </row>
    <row r="11" spans="1:17">
      <c r="A11" s="36">
        <v>2018</v>
      </c>
      <c r="B11" s="36">
        <v>4</v>
      </c>
      <c r="C11" s="36">
        <v>29</v>
      </c>
      <c r="D11" s="37">
        <v>58237</v>
      </c>
      <c r="E11" s="6">
        <v>6.4399999999999999E-2</v>
      </c>
      <c r="F11" s="6">
        <v>0.43290000000000001</v>
      </c>
      <c r="G11" s="45">
        <v>0.10439</v>
      </c>
      <c r="H11" s="36">
        <v>37</v>
      </c>
      <c r="I11" s="38">
        <f t="shared" si="1"/>
        <v>69.183999999999997</v>
      </c>
      <c r="K11" s="6">
        <f t="shared" si="2"/>
        <v>2018.3277777777778</v>
      </c>
      <c r="L11" s="38">
        <f t="shared" si="0"/>
        <v>69.079610000000002</v>
      </c>
      <c r="M11" s="38">
        <f t="shared" si="3"/>
        <v>69.07070891282001</v>
      </c>
      <c r="N11" s="45">
        <f t="shared" si="4"/>
        <v>8.9010871799928282E-3</v>
      </c>
    </row>
    <row r="12" spans="1:17">
      <c r="A12" s="36">
        <v>2018</v>
      </c>
      <c r="B12" s="36">
        <v>4</v>
      </c>
      <c r="C12" s="36">
        <v>30</v>
      </c>
      <c r="D12" s="37">
        <v>58238</v>
      </c>
      <c r="E12" s="6">
        <v>6.5799999999999997E-2</v>
      </c>
      <c r="F12" s="6">
        <v>0.43369999999999997</v>
      </c>
      <c r="G12" s="45">
        <v>0.10316</v>
      </c>
      <c r="H12" s="36">
        <v>37</v>
      </c>
      <c r="I12" s="38">
        <f t="shared" si="1"/>
        <v>69.183999999999997</v>
      </c>
      <c r="K12" s="6">
        <f t="shared" si="2"/>
        <v>2018.3305555555555</v>
      </c>
      <c r="L12" s="38">
        <f t="shared" si="0"/>
        <v>69.080839999999995</v>
      </c>
      <c r="M12" s="38">
        <f t="shared" si="3"/>
        <v>69.070908963990405</v>
      </c>
      <c r="N12" s="45">
        <f t="shared" si="4"/>
        <v>9.9310360095898886E-3</v>
      </c>
    </row>
    <row r="13" spans="1:17">
      <c r="A13" s="36">
        <v>2018</v>
      </c>
      <c r="B13" s="36">
        <v>5</v>
      </c>
      <c r="C13" s="36">
        <v>1</v>
      </c>
      <c r="D13" s="37">
        <v>58239</v>
      </c>
      <c r="E13" s="6">
        <v>6.7299999999999999E-2</v>
      </c>
      <c r="F13" s="6">
        <v>0.43459999999999999</v>
      </c>
      <c r="G13" s="45">
        <v>0.10211000000000001</v>
      </c>
      <c r="H13" s="36">
        <v>37</v>
      </c>
      <c r="I13" s="38">
        <f t="shared" si="1"/>
        <v>69.183999999999997</v>
      </c>
      <c r="K13" s="6">
        <f t="shared" si="2"/>
        <v>2018.3333333333333</v>
      </c>
      <c r="L13" s="38">
        <f t="shared" si="0"/>
        <v>69.081890000000001</v>
      </c>
      <c r="M13" s="38">
        <f t="shared" si="3"/>
        <v>69.071112237730631</v>
      </c>
      <c r="N13" s="45">
        <f t="shared" si="4"/>
        <v>1.0777762269370328E-2</v>
      </c>
    </row>
    <row r="14" spans="1:17">
      <c r="A14" s="36">
        <v>2018</v>
      </c>
      <c r="B14" s="36">
        <v>5</v>
      </c>
      <c r="C14" s="36">
        <v>2</v>
      </c>
      <c r="D14" s="37">
        <v>58240</v>
      </c>
      <c r="E14" s="6">
        <v>6.8699999999999997E-2</v>
      </c>
      <c r="F14" s="6">
        <v>0.43540000000000001</v>
      </c>
      <c r="G14" s="45">
        <v>0.10126</v>
      </c>
      <c r="H14" s="36">
        <v>37</v>
      </c>
      <c r="I14" s="38">
        <f t="shared" si="1"/>
        <v>69.183999999999997</v>
      </c>
      <c r="K14" s="6">
        <f t="shared" si="2"/>
        <v>2018.3361111111112</v>
      </c>
      <c r="L14" s="38">
        <f t="shared" si="0"/>
        <v>69.082740000000001</v>
      </c>
      <c r="M14" s="38">
        <f t="shared" si="3"/>
        <v>69.07131873403614</v>
      </c>
      <c r="N14" s="45">
        <f t="shared" si="4"/>
        <v>1.142126596386106E-2</v>
      </c>
    </row>
    <row r="15" spans="1:17">
      <c r="A15" s="36">
        <v>2018</v>
      </c>
      <c r="B15" s="36">
        <v>5</v>
      </c>
      <c r="C15" s="36">
        <v>3</v>
      </c>
      <c r="D15" s="37">
        <v>58241</v>
      </c>
      <c r="E15" s="6">
        <v>7.0199999999999999E-2</v>
      </c>
      <c r="F15" s="6">
        <v>0.43619999999999998</v>
      </c>
      <c r="G15" s="45">
        <v>0.10059999999999999</v>
      </c>
      <c r="H15" s="36">
        <v>37</v>
      </c>
      <c r="I15" s="38">
        <f t="shared" si="1"/>
        <v>69.183999999999997</v>
      </c>
      <c r="K15" s="6">
        <f t="shared" si="2"/>
        <v>2018.338888888889</v>
      </c>
      <c r="L15" s="38">
        <f t="shared" si="0"/>
        <v>69.083399999999997</v>
      </c>
      <c r="M15" s="38">
        <f t="shared" si="3"/>
        <v>69.071528452908751</v>
      </c>
      <c r="N15" s="45">
        <f t="shared" si="4"/>
        <v>1.1871547091246271E-2</v>
      </c>
    </row>
    <row r="16" spans="1:17">
      <c r="A16" s="36">
        <v>2018</v>
      </c>
      <c r="B16" s="36">
        <v>5</v>
      </c>
      <c r="C16" s="36">
        <v>4</v>
      </c>
      <c r="D16" s="37">
        <v>58242</v>
      </c>
      <c r="E16" s="6">
        <v>7.1800000000000003E-2</v>
      </c>
      <c r="F16" s="6">
        <v>0.43690000000000001</v>
      </c>
      <c r="G16" s="45">
        <v>0.10009999999999999</v>
      </c>
      <c r="H16" s="36">
        <v>37</v>
      </c>
      <c r="I16" s="38">
        <f t="shared" si="1"/>
        <v>69.183999999999997</v>
      </c>
      <c r="K16" s="6">
        <f t="shared" si="2"/>
        <v>2018.3416666666667</v>
      </c>
      <c r="L16" s="38">
        <f t="shared" si="0"/>
        <v>69.0839</v>
      </c>
      <c r="M16" s="38">
        <f t="shared" si="3"/>
        <v>69.071741394349374</v>
      </c>
      <c r="N16" s="45">
        <f t="shared" si="4"/>
        <v>1.2158605650625987E-2</v>
      </c>
    </row>
    <row r="17" spans="1:14">
      <c r="A17" s="36">
        <v>2018</v>
      </c>
      <c r="B17" s="36">
        <v>5</v>
      </c>
      <c r="C17" s="36">
        <v>5</v>
      </c>
      <c r="D17" s="37">
        <v>58243</v>
      </c>
      <c r="E17" s="6">
        <v>7.3300000000000004E-2</v>
      </c>
      <c r="F17" s="6">
        <v>0.43759999999999999</v>
      </c>
      <c r="G17" s="45">
        <v>9.9729999999999999E-2</v>
      </c>
      <c r="H17" s="36">
        <v>37</v>
      </c>
      <c r="I17" s="38">
        <f t="shared" si="1"/>
        <v>69.183999999999997</v>
      </c>
      <c r="K17" s="6">
        <f t="shared" si="2"/>
        <v>2018.3444444444444</v>
      </c>
      <c r="L17" s="38">
        <f t="shared" si="0"/>
        <v>69.084270000000004</v>
      </c>
      <c r="M17" s="38">
        <f t="shared" si="3"/>
        <v>69.071957558358008</v>
      </c>
      <c r="N17" s="45">
        <f t="shared" si="4"/>
        <v>1.231244164199552E-2</v>
      </c>
    </row>
    <row r="18" spans="1:14">
      <c r="A18" s="36">
        <v>2018</v>
      </c>
      <c r="B18" s="36">
        <v>5</v>
      </c>
      <c r="C18" s="36">
        <v>6</v>
      </c>
      <c r="D18" s="37">
        <v>58244</v>
      </c>
      <c r="E18" s="6">
        <v>7.4899999999999994E-2</v>
      </c>
      <c r="F18" s="6">
        <v>0.43830000000000002</v>
      </c>
      <c r="G18" s="45">
        <v>9.9409999999999998E-2</v>
      </c>
      <c r="H18" s="36">
        <v>37</v>
      </c>
      <c r="I18" s="38">
        <f t="shared" si="1"/>
        <v>69.183999999999997</v>
      </c>
      <c r="K18" s="6">
        <f t="shared" si="2"/>
        <v>2018.3472222222222</v>
      </c>
      <c r="L18" s="38">
        <f t="shared" si="0"/>
        <v>69.084589999999992</v>
      </c>
      <c r="M18" s="38">
        <f t="shared" si="3"/>
        <v>69.072176944933744</v>
      </c>
      <c r="N18" s="45">
        <f t="shared" si="4"/>
        <v>1.2413055066247125E-2</v>
      </c>
    </row>
    <row r="19" spans="1:14">
      <c r="A19" s="36">
        <v>2018</v>
      </c>
      <c r="B19" s="36">
        <v>5</v>
      </c>
      <c r="C19" s="36">
        <v>7</v>
      </c>
      <c r="D19" s="37">
        <v>58245</v>
      </c>
      <c r="E19" s="6">
        <v>7.6499999999999999E-2</v>
      </c>
      <c r="F19" s="6">
        <v>0.43880000000000002</v>
      </c>
      <c r="G19" s="45">
        <v>9.9070000000000005E-2</v>
      </c>
      <c r="H19" s="36">
        <v>37</v>
      </c>
      <c r="I19" s="38">
        <f t="shared" si="1"/>
        <v>69.183999999999997</v>
      </c>
      <c r="K19" s="6">
        <f t="shared" si="2"/>
        <v>2018.35</v>
      </c>
      <c r="L19" s="38">
        <f t="shared" si="0"/>
        <v>69.08493</v>
      </c>
      <c r="M19" s="38">
        <f t="shared" si="3"/>
        <v>69.072399554075673</v>
      </c>
      <c r="N19" s="45">
        <f t="shared" si="4"/>
        <v>1.2530445924326727E-2</v>
      </c>
    </row>
    <row r="20" spans="1:14">
      <c r="A20" s="36">
        <v>2018</v>
      </c>
      <c r="B20" s="36">
        <v>5</v>
      </c>
      <c r="C20" s="36">
        <v>8</v>
      </c>
      <c r="D20" s="37">
        <v>58246</v>
      </c>
      <c r="E20" s="6">
        <v>7.8100000000000003E-2</v>
      </c>
      <c r="F20" s="6">
        <v>0.43940000000000001</v>
      </c>
      <c r="G20" s="45">
        <v>9.8659999999999998E-2</v>
      </c>
      <c r="H20" s="36">
        <v>37</v>
      </c>
      <c r="I20" s="38">
        <f t="shared" si="1"/>
        <v>69.183999999999997</v>
      </c>
      <c r="K20" s="6">
        <f t="shared" si="2"/>
        <v>2018.3527777777779</v>
      </c>
      <c r="L20" s="38">
        <f t="shared" si="0"/>
        <v>69.085340000000002</v>
      </c>
      <c r="M20" s="38">
        <f t="shared" si="3"/>
        <v>69.072625385784704</v>
      </c>
      <c r="N20" s="45">
        <f t="shared" si="4"/>
        <v>1.271461421529807E-2</v>
      </c>
    </row>
    <row r="21" spans="1:14">
      <c r="A21" s="36">
        <v>2018</v>
      </c>
      <c r="B21" s="36">
        <v>5</v>
      </c>
      <c r="C21" s="36">
        <v>9</v>
      </c>
      <c r="D21" s="37">
        <v>58247</v>
      </c>
      <c r="E21" s="6">
        <v>7.9699999999999993E-2</v>
      </c>
      <c r="F21" s="6">
        <v>0.43990000000000001</v>
      </c>
      <c r="G21" s="45">
        <v>9.8169999999999993E-2</v>
      </c>
      <c r="H21" s="36">
        <v>37</v>
      </c>
      <c r="I21" s="38">
        <f t="shared" si="1"/>
        <v>69.183999999999997</v>
      </c>
      <c r="K21" s="6">
        <f t="shared" si="2"/>
        <v>2018.3555555555556</v>
      </c>
      <c r="L21" s="38">
        <f t="shared" si="0"/>
        <v>69.085830000000001</v>
      </c>
      <c r="M21" s="38">
        <f t="shared" si="3"/>
        <v>69.072854440063566</v>
      </c>
      <c r="N21" s="45">
        <f t="shared" si="4"/>
        <v>1.2975559936435843E-2</v>
      </c>
    </row>
    <row r="22" spans="1:14">
      <c r="A22" s="36">
        <v>2018</v>
      </c>
      <c r="B22" s="36">
        <v>5</v>
      </c>
      <c r="C22" s="36">
        <v>10</v>
      </c>
      <c r="D22" s="37">
        <v>58248</v>
      </c>
      <c r="E22" s="6">
        <v>8.14E-2</v>
      </c>
      <c r="F22" s="6">
        <v>0.44040000000000001</v>
      </c>
      <c r="G22" s="45">
        <v>9.7549999999999998E-2</v>
      </c>
      <c r="H22" s="36">
        <v>37</v>
      </c>
      <c r="I22" s="38">
        <f t="shared" si="1"/>
        <v>69.183999999999997</v>
      </c>
      <c r="K22" s="6">
        <f t="shared" si="2"/>
        <v>2018.3583333333333</v>
      </c>
      <c r="L22" s="38">
        <f t="shared" si="0"/>
        <v>69.086449999999999</v>
      </c>
      <c r="M22" s="38">
        <f t="shared" si="3"/>
        <v>69.07308671690771</v>
      </c>
      <c r="N22" s="45">
        <f t="shared" si="4"/>
        <v>1.336328309228918E-2</v>
      </c>
    </row>
    <row r="23" spans="1:14">
      <c r="A23" s="36">
        <v>2018</v>
      </c>
      <c r="B23" s="36">
        <v>5</v>
      </c>
      <c r="C23" s="36">
        <v>11</v>
      </c>
      <c r="D23" s="37">
        <v>58249</v>
      </c>
      <c r="E23" s="6">
        <v>8.3000000000000004E-2</v>
      </c>
      <c r="F23" s="6">
        <v>0.44080000000000003</v>
      </c>
      <c r="G23" s="45">
        <v>9.6809999999999993E-2</v>
      </c>
      <c r="H23" s="36">
        <v>37</v>
      </c>
      <c r="I23" s="38">
        <f t="shared" si="1"/>
        <v>69.183999999999997</v>
      </c>
      <c r="K23" s="6">
        <f t="shared" si="2"/>
        <v>2018.3611111111111</v>
      </c>
      <c r="L23" s="38">
        <f t="shared" si="0"/>
        <v>69.087189999999993</v>
      </c>
      <c r="M23" s="38">
        <f t="shared" si="3"/>
        <v>69.073322216319866</v>
      </c>
      <c r="N23" s="45">
        <f t="shared" si="4"/>
        <v>1.3867783680126422E-2</v>
      </c>
    </row>
    <row r="24" spans="1:14">
      <c r="A24" s="36">
        <v>2018</v>
      </c>
      <c r="B24" s="36">
        <v>5</v>
      </c>
      <c r="C24" s="36">
        <v>12</v>
      </c>
      <c r="D24" s="37">
        <v>58250</v>
      </c>
      <c r="E24" s="6">
        <v>8.4599999999999995E-2</v>
      </c>
      <c r="F24" s="6">
        <v>0.44130000000000003</v>
      </c>
      <c r="G24" s="45">
        <v>9.5960000000000004E-2</v>
      </c>
      <c r="H24" s="36">
        <v>37</v>
      </c>
      <c r="I24" s="38">
        <f t="shared" si="1"/>
        <v>69.183999999999997</v>
      </c>
      <c r="K24" s="6">
        <f t="shared" si="2"/>
        <v>2018.3638888888888</v>
      </c>
      <c r="L24" s="38">
        <f t="shared" si="0"/>
        <v>69.088039999999992</v>
      </c>
      <c r="M24" s="38">
        <f t="shared" si="3"/>
        <v>69.073560938298215</v>
      </c>
      <c r="N24" s="45">
        <f t="shared" si="4"/>
        <v>1.4479061701777596E-2</v>
      </c>
    </row>
    <row r="25" spans="1:14">
      <c r="A25" s="36">
        <v>2018</v>
      </c>
      <c r="B25" s="36">
        <v>5</v>
      </c>
      <c r="C25" s="36">
        <v>13</v>
      </c>
      <c r="D25" s="37">
        <v>58251</v>
      </c>
      <c r="E25" s="6">
        <v>8.6199999999999999E-2</v>
      </c>
      <c r="F25" s="6">
        <v>0.44169999999999998</v>
      </c>
      <c r="G25" s="45">
        <v>9.5049999999999996E-2</v>
      </c>
      <c r="H25" s="36">
        <v>37</v>
      </c>
      <c r="I25" s="38">
        <f t="shared" si="1"/>
        <v>69.183999999999997</v>
      </c>
      <c r="K25" s="6">
        <f t="shared" si="2"/>
        <v>2018.3666666666666</v>
      </c>
      <c r="L25" s="38">
        <f t="shared" si="0"/>
        <v>69.088949999999997</v>
      </c>
      <c r="M25" s="38">
        <f t="shared" si="3"/>
        <v>69.073802882844575</v>
      </c>
      <c r="N25" s="45">
        <f t="shared" si="4"/>
        <v>1.5147117155422052E-2</v>
      </c>
    </row>
    <row r="26" spans="1:14">
      <c r="A26" s="36">
        <v>2018</v>
      </c>
      <c r="B26" s="36">
        <v>5</v>
      </c>
      <c r="C26" s="36">
        <v>14</v>
      </c>
      <c r="D26" s="37">
        <v>58252</v>
      </c>
      <c r="E26" s="6">
        <v>8.7900000000000006E-2</v>
      </c>
      <c r="F26" s="6">
        <v>0.44209999999999999</v>
      </c>
      <c r="G26" s="45">
        <v>9.4130000000000005E-2</v>
      </c>
      <c r="H26" s="36">
        <v>37</v>
      </c>
      <c r="I26" s="38">
        <f t="shared" si="1"/>
        <v>69.183999999999997</v>
      </c>
      <c r="K26" s="6">
        <f t="shared" si="2"/>
        <v>2018.3694444444445</v>
      </c>
      <c r="L26" s="38">
        <f t="shared" si="0"/>
        <v>69.089869999999991</v>
      </c>
      <c r="M26" s="38">
        <f t="shared" si="3"/>
        <v>69.074048049960766</v>
      </c>
      <c r="N26" s="45">
        <f t="shared" si="4"/>
        <v>1.582195003922493E-2</v>
      </c>
    </row>
    <row r="27" spans="1:14">
      <c r="A27" s="36">
        <v>2018</v>
      </c>
      <c r="B27" s="36">
        <v>5</v>
      </c>
      <c r="C27" s="36">
        <v>15</v>
      </c>
      <c r="D27" s="37">
        <v>58253</v>
      </c>
      <c r="E27" s="6">
        <v>8.9499999999999996E-2</v>
      </c>
      <c r="F27" s="6">
        <v>0.4425</v>
      </c>
      <c r="G27" s="45">
        <v>9.3270000000000006E-2</v>
      </c>
      <c r="H27" s="36">
        <v>37</v>
      </c>
      <c r="I27" s="38">
        <f t="shared" si="1"/>
        <v>69.183999999999997</v>
      </c>
      <c r="K27" s="6">
        <f t="shared" si="2"/>
        <v>2018.3722222222223</v>
      </c>
      <c r="L27" s="38">
        <f t="shared" si="0"/>
        <v>69.090729999999994</v>
      </c>
      <c r="M27" s="38">
        <f t="shared" si="3"/>
        <v>69.07429643964133</v>
      </c>
      <c r="N27" s="45">
        <f t="shared" si="4"/>
        <v>1.6433560358663613E-2</v>
      </c>
    </row>
    <row r="28" spans="1:14">
      <c r="A28" s="36">
        <v>2018</v>
      </c>
      <c r="B28" s="36">
        <v>5</v>
      </c>
      <c r="C28" s="36">
        <v>16</v>
      </c>
      <c r="D28" s="37">
        <v>58254</v>
      </c>
      <c r="E28" s="6">
        <v>9.11E-2</v>
      </c>
      <c r="F28" s="6">
        <v>0.44280000000000003</v>
      </c>
      <c r="G28" s="45">
        <v>9.2530000000000001E-2</v>
      </c>
      <c r="H28" s="36">
        <v>37</v>
      </c>
      <c r="I28" s="38">
        <f t="shared" si="1"/>
        <v>69.183999999999997</v>
      </c>
      <c r="K28" s="6">
        <f t="shared" si="2"/>
        <v>2018.375</v>
      </c>
      <c r="L28" s="38">
        <f t="shared" si="0"/>
        <v>69.091470000000001</v>
      </c>
      <c r="M28" s="38">
        <f t="shared" si="3"/>
        <v>69.074548051889906</v>
      </c>
      <c r="N28" s="45">
        <f t="shared" si="4"/>
        <v>1.6921948110095286E-2</v>
      </c>
    </row>
    <row r="29" spans="1:14">
      <c r="A29" s="36">
        <v>2018</v>
      </c>
      <c r="B29" s="36">
        <v>5</v>
      </c>
      <c r="C29" s="36">
        <v>17</v>
      </c>
      <c r="D29" s="37">
        <v>58255</v>
      </c>
      <c r="E29" s="6">
        <v>9.2799999999999994E-2</v>
      </c>
      <c r="F29" s="6">
        <v>0.44319999999999998</v>
      </c>
      <c r="G29" s="45">
        <v>9.1950000000000004E-2</v>
      </c>
      <c r="H29" s="36">
        <v>37</v>
      </c>
      <c r="I29" s="38">
        <f t="shared" si="1"/>
        <v>69.183999999999997</v>
      </c>
      <c r="K29" s="6">
        <f t="shared" si="2"/>
        <v>2018.3777777777777</v>
      </c>
      <c r="L29" s="38">
        <f t="shared" si="0"/>
        <v>69.09205</v>
      </c>
      <c r="M29" s="38">
        <f t="shared" si="3"/>
        <v>69.074802886705584</v>
      </c>
      <c r="N29" s="45">
        <f t="shared" si="4"/>
        <v>1.7247113294416749E-2</v>
      </c>
    </row>
    <row r="30" spans="1:14">
      <c r="A30" s="36">
        <v>2018</v>
      </c>
      <c r="B30" s="36">
        <v>5</v>
      </c>
      <c r="C30" s="36">
        <v>18</v>
      </c>
      <c r="D30" s="37">
        <v>58256</v>
      </c>
      <c r="E30" s="6">
        <v>9.4399999999999998E-2</v>
      </c>
      <c r="F30" s="6">
        <v>0.44350000000000001</v>
      </c>
      <c r="G30" s="45">
        <v>9.1520000000000004E-2</v>
      </c>
      <c r="H30" s="36">
        <v>37</v>
      </c>
      <c r="I30" s="38">
        <f t="shared" si="1"/>
        <v>69.183999999999997</v>
      </c>
      <c r="K30" s="6">
        <f t="shared" si="2"/>
        <v>2018.3805555555555</v>
      </c>
      <c r="L30" s="38">
        <f t="shared" si="0"/>
        <v>69.092479999999995</v>
      </c>
      <c r="M30" s="38">
        <f t="shared" si="3"/>
        <v>69.075060944090183</v>
      </c>
      <c r="N30" s="45">
        <f t="shared" si="4"/>
        <v>1.7419055909812187E-2</v>
      </c>
    </row>
    <row r="31" spans="1:14">
      <c r="A31" s="36">
        <v>2018</v>
      </c>
      <c r="B31" s="36">
        <v>5</v>
      </c>
      <c r="C31" s="36">
        <v>19</v>
      </c>
      <c r="D31" s="37">
        <v>58257</v>
      </c>
      <c r="E31" s="6">
        <v>9.6000000000000002E-2</v>
      </c>
      <c r="F31" s="6">
        <v>0.44369999999999998</v>
      </c>
      <c r="G31" s="45">
        <v>9.1149999999999995E-2</v>
      </c>
      <c r="H31" s="36">
        <v>37</v>
      </c>
      <c r="I31" s="38">
        <f t="shared" si="1"/>
        <v>69.183999999999997</v>
      </c>
      <c r="K31" s="6">
        <f t="shared" si="2"/>
        <v>2018.3833333333334</v>
      </c>
      <c r="L31" s="38">
        <f t="shared" si="0"/>
        <v>69.092849999999999</v>
      </c>
      <c r="M31" s="38">
        <f t="shared" si="3"/>
        <v>69.075322224040065</v>
      </c>
      <c r="N31" s="45">
        <f t="shared" si="4"/>
        <v>1.7527775959933933E-2</v>
      </c>
    </row>
    <row r="32" spans="1:14">
      <c r="A32" s="36">
        <v>2018</v>
      </c>
      <c r="B32" s="36">
        <v>5</v>
      </c>
      <c r="C32" s="36">
        <v>20</v>
      </c>
      <c r="D32" s="37">
        <v>58258</v>
      </c>
      <c r="E32" s="6">
        <v>9.7699999999999995E-2</v>
      </c>
      <c r="F32" s="6">
        <v>0.44400000000000001</v>
      </c>
      <c r="G32" s="45">
        <v>9.0770000000000003E-2</v>
      </c>
      <c r="H32" s="36">
        <v>37</v>
      </c>
      <c r="I32" s="38">
        <f t="shared" si="1"/>
        <v>69.183999999999997</v>
      </c>
      <c r="K32" s="6">
        <f t="shared" si="2"/>
        <v>2018.3861111111112</v>
      </c>
      <c r="L32" s="38">
        <f t="shared" si="0"/>
        <v>69.093229999999991</v>
      </c>
      <c r="M32" s="38">
        <f t="shared" si="3"/>
        <v>69.075586726557958</v>
      </c>
      <c r="N32" s="45">
        <f t="shared" si="4"/>
        <v>1.7643273442033092E-2</v>
      </c>
    </row>
    <row r="33" spans="1:39">
      <c r="A33" s="36">
        <v>2018</v>
      </c>
      <c r="B33" s="36">
        <v>5</v>
      </c>
      <c r="C33" s="36">
        <v>21</v>
      </c>
      <c r="D33" s="37">
        <v>58259</v>
      </c>
      <c r="E33" s="6">
        <v>9.9299999999999999E-2</v>
      </c>
      <c r="F33" s="6">
        <v>0.44419999999999998</v>
      </c>
      <c r="G33" s="45">
        <v>9.0340000000000004E-2</v>
      </c>
      <c r="H33" s="36">
        <v>37</v>
      </c>
      <c r="I33" s="38">
        <f t="shared" si="1"/>
        <v>69.183999999999997</v>
      </c>
      <c r="K33" s="6">
        <f t="shared" si="2"/>
        <v>2018.3888888888889</v>
      </c>
      <c r="L33" s="38">
        <f t="shared" si="0"/>
        <v>69.09366</v>
      </c>
      <c r="M33" s="38">
        <f t="shared" si="3"/>
        <v>69.075854451642954</v>
      </c>
      <c r="N33" s="45">
        <f t="shared" si="4"/>
        <v>1.7805548357046064E-2</v>
      </c>
    </row>
    <row r="34" spans="1:39">
      <c r="A34" s="36">
        <v>2018</v>
      </c>
      <c r="B34" s="36">
        <v>5</v>
      </c>
      <c r="C34" s="36">
        <v>22</v>
      </c>
      <c r="D34" s="37">
        <v>58260</v>
      </c>
      <c r="E34" s="6">
        <v>0.1009</v>
      </c>
      <c r="F34" s="6">
        <v>0.44440000000000002</v>
      </c>
      <c r="G34" s="45">
        <v>8.9800000000000005E-2</v>
      </c>
      <c r="H34" s="36">
        <v>37</v>
      </c>
      <c r="I34" s="38">
        <f t="shared" si="1"/>
        <v>69.183999999999997</v>
      </c>
      <c r="K34" s="6">
        <f t="shared" si="2"/>
        <v>2018.3916666666667</v>
      </c>
      <c r="L34" s="38">
        <f t="shared" si="0"/>
        <v>69.094200000000001</v>
      </c>
      <c r="M34" s="38">
        <f t="shared" si="3"/>
        <v>69.07612539929687</v>
      </c>
      <c r="N34" s="45">
        <f t="shared" si="4"/>
        <v>1.8074600703130272E-2</v>
      </c>
    </row>
    <row r="35" spans="1:39">
      <c r="A35" s="36">
        <v>2018</v>
      </c>
      <c r="B35" s="36">
        <v>5</v>
      </c>
      <c r="C35" s="36">
        <v>23</v>
      </c>
      <c r="D35" s="37">
        <v>58261</v>
      </c>
      <c r="E35" s="6">
        <v>0.1026</v>
      </c>
      <c r="F35" s="6">
        <v>0.4446</v>
      </c>
      <c r="G35" s="45">
        <v>8.9179999999999995E-2</v>
      </c>
      <c r="H35" s="36">
        <v>37</v>
      </c>
      <c r="I35" s="38">
        <f t="shared" si="1"/>
        <v>69.183999999999997</v>
      </c>
      <c r="K35" s="6">
        <f t="shared" si="2"/>
        <v>2018.3944444444444</v>
      </c>
      <c r="L35" s="38">
        <f t="shared" si="0"/>
        <v>69.094819999999999</v>
      </c>
      <c r="M35" s="38">
        <f t="shared" si="3"/>
        <v>69.07639956951698</v>
      </c>
      <c r="N35" s="45">
        <f t="shared" si="4"/>
        <v>1.842043048301889E-2</v>
      </c>
    </row>
    <row r="36" spans="1:39">
      <c r="A36" s="36">
        <v>2018</v>
      </c>
      <c r="B36" s="36">
        <v>5</v>
      </c>
      <c r="C36" s="36">
        <v>24</v>
      </c>
      <c r="D36" s="37">
        <v>58262</v>
      </c>
      <c r="E36" s="6">
        <v>0.1043</v>
      </c>
      <c r="F36" s="6">
        <v>0.44469999999999998</v>
      </c>
      <c r="G36" s="45">
        <v>8.8499999999999995E-2</v>
      </c>
      <c r="H36" s="36">
        <v>37</v>
      </c>
      <c r="I36" s="38">
        <f t="shared" si="1"/>
        <v>69.183999999999997</v>
      </c>
      <c r="K36" s="6">
        <f t="shared" si="2"/>
        <v>2018.3972222222221</v>
      </c>
      <c r="L36" s="38">
        <f t="shared" si="0"/>
        <v>69.095500000000001</v>
      </c>
      <c r="M36" s="38">
        <f t="shared" si="3"/>
        <v>69.076676962304191</v>
      </c>
      <c r="N36" s="45">
        <f t="shared" si="4"/>
        <v>1.8823037695810285E-2</v>
      </c>
    </row>
    <row r="37" spans="1:39">
      <c r="A37" s="36">
        <v>2018</v>
      </c>
      <c r="B37" s="36">
        <v>5</v>
      </c>
      <c r="C37" s="36">
        <v>25</v>
      </c>
      <c r="D37" s="37">
        <v>58263</v>
      </c>
      <c r="E37" s="6">
        <v>0.10589999999999999</v>
      </c>
      <c r="F37" s="6">
        <v>0.44479999999999997</v>
      </c>
      <c r="G37" s="45">
        <v>8.7819999999999995E-2</v>
      </c>
      <c r="H37" s="36">
        <v>37</v>
      </c>
      <c r="I37" s="38">
        <f t="shared" si="1"/>
        <v>69.183999999999997</v>
      </c>
      <c r="K37" s="6">
        <f t="shared" si="2"/>
        <v>2018.4</v>
      </c>
      <c r="L37" s="38">
        <f t="shared" si="0"/>
        <v>69.096180000000004</v>
      </c>
      <c r="M37" s="38">
        <f t="shared" si="3"/>
        <v>69.076957577658504</v>
      </c>
      <c r="N37" s="45">
        <f t="shared" si="4"/>
        <v>1.9222422341499623E-2</v>
      </c>
    </row>
    <row r="38" spans="1:39">
      <c r="A38" s="36">
        <v>2018</v>
      </c>
      <c r="B38" s="36">
        <v>5</v>
      </c>
      <c r="C38" s="36">
        <v>26</v>
      </c>
      <c r="D38" s="37">
        <v>58264</v>
      </c>
      <c r="E38" s="6">
        <v>0.1076</v>
      </c>
      <c r="F38" s="6">
        <v>0.44490000000000002</v>
      </c>
      <c r="G38" s="45">
        <v>8.72E-2</v>
      </c>
      <c r="H38" s="36">
        <v>37</v>
      </c>
      <c r="I38" s="38">
        <f t="shared" si="1"/>
        <v>69.183999999999997</v>
      </c>
      <c r="K38" s="6">
        <f t="shared" si="2"/>
        <v>2018.4027777777778</v>
      </c>
      <c r="L38" s="38">
        <f t="shared" si="0"/>
        <v>69.096800000000002</v>
      </c>
      <c r="M38" s="38">
        <f t="shared" si="3"/>
        <v>69.07724141557992</v>
      </c>
      <c r="N38" s="45">
        <f t="shared" si="4"/>
        <v>1.955858442008207E-2</v>
      </c>
    </row>
    <row r="39" spans="1:39">
      <c r="A39" s="36">
        <v>2018</v>
      </c>
      <c r="B39" s="36">
        <v>5</v>
      </c>
      <c r="C39" s="36">
        <v>27</v>
      </c>
      <c r="D39" s="37">
        <v>58265</v>
      </c>
      <c r="E39" s="6">
        <v>0.10929999999999999</v>
      </c>
      <c r="F39" s="6">
        <v>0.44490000000000002</v>
      </c>
      <c r="G39" s="45">
        <v>8.6679999999999993E-2</v>
      </c>
      <c r="H39" s="36">
        <v>37</v>
      </c>
      <c r="I39" s="38">
        <f t="shared" si="1"/>
        <v>69.183999999999997</v>
      </c>
      <c r="K39" s="6">
        <f t="shared" si="2"/>
        <v>2018.4055555555556</v>
      </c>
      <c r="L39" s="38">
        <f t="shared" si="0"/>
        <v>69.097319999999996</v>
      </c>
      <c r="M39" s="38">
        <f t="shared" si="3"/>
        <v>69.077528476071166</v>
      </c>
      <c r="N39" s="45">
        <f t="shared" si="4"/>
        <v>1.9791523928830657E-2</v>
      </c>
      <c r="AL39" t="s">
        <v>45</v>
      </c>
    </row>
    <row r="40" spans="1:39">
      <c r="A40" s="36">
        <v>2018</v>
      </c>
      <c r="B40" s="36">
        <v>5</v>
      </c>
      <c r="C40" s="36">
        <v>28</v>
      </c>
      <c r="D40" s="37">
        <v>58266</v>
      </c>
      <c r="E40" s="6">
        <v>0.1109</v>
      </c>
      <c r="F40" s="6">
        <v>0.44500000000000001</v>
      </c>
      <c r="G40" s="45">
        <v>8.6300000000000002E-2</v>
      </c>
      <c r="H40" s="36">
        <v>37</v>
      </c>
      <c r="I40" s="38">
        <f t="shared" si="1"/>
        <v>69.183999999999997</v>
      </c>
      <c r="K40" s="6">
        <f t="shared" si="2"/>
        <v>2018.4083333333333</v>
      </c>
      <c r="L40" s="38">
        <f t="shared" si="0"/>
        <v>69.097700000000003</v>
      </c>
      <c r="M40" s="38">
        <f t="shared" si="3"/>
        <v>69.077818759127695</v>
      </c>
      <c r="N40" s="45">
        <f t="shared" si="4"/>
        <v>1.9881240872308581E-2</v>
      </c>
      <c r="AL40" t="s">
        <v>44</v>
      </c>
    </row>
    <row r="41" spans="1:39">
      <c r="A41" s="36">
        <v>2018</v>
      </c>
      <c r="B41" s="36">
        <v>5</v>
      </c>
      <c r="C41" s="36">
        <v>29</v>
      </c>
      <c r="D41" s="37">
        <v>58267</v>
      </c>
      <c r="E41" s="6">
        <v>0.11260000000000001</v>
      </c>
      <c r="F41" s="6">
        <v>0.44500000000000001</v>
      </c>
      <c r="G41" s="45">
        <v>8.6080000000000004E-2</v>
      </c>
      <c r="H41" s="36">
        <v>37</v>
      </c>
      <c r="I41" s="38">
        <f t="shared" si="1"/>
        <v>69.183999999999997</v>
      </c>
      <c r="K41" s="6">
        <f t="shared" si="2"/>
        <v>2018.411111111111</v>
      </c>
      <c r="L41" s="38">
        <f t="shared" si="0"/>
        <v>69.097920000000002</v>
      </c>
      <c r="M41" s="38">
        <f t="shared" si="3"/>
        <v>69.078112264751326</v>
      </c>
      <c r="N41" s="45">
        <f t="shared" si="4"/>
        <v>1.9807735248676295E-2</v>
      </c>
    </row>
    <row r="42" spans="1:39">
      <c r="A42" s="36">
        <v>2018</v>
      </c>
      <c r="B42" s="36">
        <v>5</v>
      </c>
      <c r="C42" s="36">
        <v>30</v>
      </c>
      <c r="D42" s="37">
        <v>58268</v>
      </c>
      <c r="E42" s="6">
        <v>0.1143</v>
      </c>
      <c r="F42" s="6">
        <v>0.44490000000000002</v>
      </c>
      <c r="G42" s="45">
        <v>8.6010000000000003E-2</v>
      </c>
      <c r="H42" s="36">
        <v>37</v>
      </c>
      <c r="I42" s="38">
        <f t="shared" si="1"/>
        <v>69.183999999999997</v>
      </c>
      <c r="K42" s="6">
        <f t="shared" si="2"/>
        <v>2018.4138888888888</v>
      </c>
      <c r="L42" s="38">
        <f t="shared" si="0"/>
        <v>69.097989999999996</v>
      </c>
      <c r="M42" s="38">
        <f t="shared" si="3"/>
        <v>69.078408992942059</v>
      </c>
      <c r="N42" s="45">
        <f t="shared" si="4"/>
        <v>1.9581007057936972E-2</v>
      </c>
      <c r="AL42" t="s">
        <v>46</v>
      </c>
      <c r="AM42">
        <v>5.6113626895239598E-2</v>
      </c>
    </row>
    <row r="43" spans="1:39">
      <c r="A43" s="36">
        <v>2018</v>
      </c>
      <c r="B43" s="36">
        <v>5</v>
      </c>
      <c r="C43" s="36">
        <v>31</v>
      </c>
      <c r="D43" s="37">
        <v>58269</v>
      </c>
      <c r="E43" s="6">
        <v>0.1159</v>
      </c>
      <c r="F43" s="6">
        <v>0.44490000000000002</v>
      </c>
      <c r="G43" s="45">
        <v>8.6069999999999994E-2</v>
      </c>
      <c r="H43" s="36">
        <v>37</v>
      </c>
      <c r="I43" s="38">
        <f t="shared" si="1"/>
        <v>69.183999999999997</v>
      </c>
      <c r="K43" s="6">
        <f t="shared" si="2"/>
        <v>2018.4166666666667</v>
      </c>
      <c r="L43" s="38">
        <f t="shared" si="0"/>
        <v>69.097929999999991</v>
      </c>
      <c r="M43" s="38">
        <f t="shared" si="3"/>
        <v>69.078708943702622</v>
      </c>
      <c r="N43" s="45">
        <f t="shared" si="4"/>
        <v>1.9221056297368477E-2</v>
      </c>
      <c r="R43" s="47" t="s">
        <v>49</v>
      </c>
      <c r="AL43" t="s">
        <v>47</v>
      </c>
      <c r="AM43">
        <v>-339.48488869678403</v>
      </c>
    </row>
    <row r="44" spans="1:39">
      <c r="A44" s="36">
        <v>2018</v>
      </c>
      <c r="B44" s="36">
        <v>6</v>
      </c>
      <c r="C44" s="36">
        <v>1</v>
      </c>
      <c r="D44" s="37">
        <v>58270</v>
      </c>
      <c r="E44" s="6">
        <v>0.1176</v>
      </c>
      <c r="F44" s="6">
        <v>0.44479999999999997</v>
      </c>
      <c r="G44" s="45">
        <v>8.6209999999999995E-2</v>
      </c>
      <c r="H44" s="36">
        <v>37</v>
      </c>
      <c r="I44" s="38">
        <f t="shared" si="1"/>
        <v>69.183999999999997</v>
      </c>
      <c r="K44" s="6">
        <f t="shared" si="2"/>
        <v>2018.4166666666667</v>
      </c>
      <c r="L44" s="38">
        <f t="shared" si="0"/>
        <v>69.097790000000003</v>
      </c>
      <c r="M44" s="38">
        <f t="shared" si="3"/>
        <v>69.079012117028469</v>
      </c>
      <c r="N44" s="45">
        <f t="shared" si="4"/>
        <v>1.8777882971534154E-2</v>
      </c>
      <c r="R44" s="47">
        <v>1.6112836708380099E-6</v>
      </c>
      <c r="S44" t="s">
        <v>47</v>
      </c>
      <c r="AL44" t="s">
        <v>48</v>
      </c>
      <c r="AM44">
        <v>684622.19708024198</v>
      </c>
    </row>
    <row r="45" spans="1:39">
      <c r="A45" s="36">
        <v>2018</v>
      </c>
      <c r="B45" s="36">
        <v>6</v>
      </c>
      <c r="C45" s="36">
        <v>2</v>
      </c>
      <c r="D45" s="37">
        <v>58271</v>
      </c>
      <c r="E45" s="6">
        <v>0.1192</v>
      </c>
      <c r="F45" s="6">
        <v>0.4446</v>
      </c>
      <c r="G45" s="45">
        <v>8.6389999999999995E-2</v>
      </c>
      <c r="H45" s="36">
        <v>37</v>
      </c>
      <c r="I45" s="38">
        <f t="shared" si="1"/>
        <v>69.183999999999997</v>
      </c>
      <c r="K45" s="6">
        <f t="shared" si="2"/>
        <v>2018.4194444444445</v>
      </c>
      <c r="L45" s="38">
        <f t="shared" si="0"/>
        <v>69.097610000000003</v>
      </c>
      <c r="M45" s="38">
        <f t="shared" si="3"/>
        <v>69.079318512921418</v>
      </c>
      <c r="N45" s="45">
        <f t="shared" si="4"/>
        <v>1.8291487078585078E-2</v>
      </c>
      <c r="R45" s="47">
        <v>-0.18747421438960199</v>
      </c>
      <c r="S45" t="s">
        <v>48</v>
      </c>
      <c r="AL45" t="s">
        <v>9</v>
      </c>
      <c r="AM45">
        <v>-460214035.41691798</v>
      </c>
    </row>
    <row r="46" spans="1:39">
      <c r="A46" s="36">
        <v>2018</v>
      </c>
      <c r="B46" s="36">
        <v>6</v>
      </c>
      <c r="C46" s="36">
        <v>3</v>
      </c>
      <c r="D46" s="37">
        <v>58272</v>
      </c>
      <c r="E46" s="6">
        <v>0.12089999999999999</v>
      </c>
      <c r="F46" s="6">
        <v>0.44450000000000001</v>
      </c>
      <c r="G46" s="45">
        <v>8.6559999999999998E-2</v>
      </c>
      <c r="H46" s="36">
        <v>37</v>
      </c>
      <c r="I46" s="38">
        <f t="shared" si="1"/>
        <v>69.183999999999997</v>
      </c>
      <c r="K46" s="6">
        <f t="shared" si="2"/>
        <v>2018.4222222222222</v>
      </c>
      <c r="L46" s="38">
        <f t="shared" si="0"/>
        <v>69.097439999999992</v>
      </c>
      <c r="M46" s="38">
        <f t="shared" si="3"/>
        <v>69.079628131381469</v>
      </c>
      <c r="N46" s="45">
        <f t="shared" si="4"/>
        <v>1.7811868618522908E-2</v>
      </c>
      <c r="R46" s="47">
        <v>5522.26034874982</v>
      </c>
      <c r="S46" t="s">
        <v>9</v>
      </c>
    </row>
    <row r="47" spans="1:39">
      <c r="A47" s="36">
        <v>2018</v>
      </c>
      <c r="B47" s="36">
        <v>6</v>
      </c>
      <c r="C47" s="36">
        <v>4</v>
      </c>
      <c r="D47" s="37">
        <v>58273</v>
      </c>
      <c r="E47" s="6">
        <v>0.1226</v>
      </c>
      <c r="F47" s="6">
        <v>0.44429999999999997</v>
      </c>
      <c r="G47" s="45">
        <v>8.6660000000000001E-2</v>
      </c>
      <c r="H47" s="36">
        <v>37</v>
      </c>
      <c r="I47" s="38">
        <f t="shared" si="1"/>
        <v>69.183999999999997</v>
      </c>
      <c r="K47" s="6">
        <f t="shared" si="2"/>
        <v>2018.425</v>
      </c>
      <c r="L47" s="38">
        <f t="shared" si="0"/>
        <v>69.097340000000003</v>
      </c>
      <c r="M47" s="38">
        <f t="shared" si="3"/>
        <v>69.07994097241135</v>
      </c>
      <c r="N47" s="45">
        <f t="shared" si="4"/>
        <v>1.7399027588652416E-2</v>
      </c>
    </row>
    <row r="48" spans="1:39">
      <c r="A48" s="36">
        <v>2018</v>
      </c>
      <c r="B48" s="36">
        <v>6</v>
      </c>
      <c r="C48" s="36">
        <v>5</v>
      </c>
      <c r="D48" s="37">
        <v>58274</v>
      </c>
      <c r="E48" s="6">
        <v>0.1242</v>
      </c>
      <c r="F48" s="6">
        <v>0.44409999999999999</v>
      </c>
      <c r="G48" s="45">
        <v>8.6669999999999997E-2</v>
      </c>
      <c r="H48" s="36">
        <v>37</v>
      </c>
      <c r="I48" s="38">
        <f t="shared" si="1"/>
        <v>69.183999999999997</v>
      </c>
      <c r="K48" s="6">
        <f t="shared" si="2"/>
        <v>2018.4277777777777</v>
      </c>
      <c r="L48" s="38">
        <f t="shared" si="0"/>
        <v>69.097329999999999</v>
      </c>
      <c r="M48" s="38">
        <f t="shared" si="3"/>
        <v>69.080257036006515</v>
      </c>
      <c r="N48" s="45">
        <f t="shared" si="4"/>
        <v>1.7072963993484791E-2</v>
      </c>
    </row>
    <row r="49" spans="1:14">
      <c r="A49" s="36">
        <v>2018</v>
      </c>
      <c r="B49" s="36">
        <v>6</v>
      </c>
      <c r="C49" s="36">
        <v>6</v>
      </c>
      <c r="D49" s="37">
        <v>58275</v>
      </c>
      <c r="E49" s="6">
        <v>0.12590000000000001</v>
      </c>
      <c r="F49" s="6">
        <v>0.44390000000000002</v>
      </c>
      <c r="G49" s="45">
        <v>8.6540000000000006E-2</v>
      </c>
      <c r="H49" s="36">
        <v>37</v>
      </c>
      <c r="I49" s="38">
        <f t="shared" si="1"/>
        <v>69.183999999999997</v>
      </c>
      <c r="K49" s="6">
        <f t="shared" si="2"/>
        <v>2018.4305555555557</v>
      </c>
      <c r="L49" s="38">
        <f t="shared" si="0"/>
        <v>69.097459999999998</v>
      </c>
      <c r="M49" s="38">
        <f t="shared" si="3"/>
        <v>69.080576322168781</v>
      </c>
      <c r="N49" s="45">
        <f t="shared" si="4"/>
        <v>1.6883677831216914E-2</v>
      </c>
    </row>
    <row r="50" spans="1:14">
      <c r="A50" s="36">
        <v>2018</v>
      </c>
      <c r="B50" s="36">
        <v>6</v>
      </c>
      <c r="C50" s="36">
        <v>7</v>
      </c>
      <c r="D50" s="37">
        <v>58276</v>
      </c>
      <c r="E50" s="6">
        <v>0.1275</v>
      </c>
      <c r="F50" s="6">
        <v>0.44369999999999998</v>
      </c>
      <c r="G50" s="45">
        <v>8.6269999999999999E-2</v>
      </c>
      <c r="H50" s="36">
        <v>37</v>
      </c>
      <c r="I50" s="38">
        <f t="shared" si="1"/>
        <v>69.183999999999997</v>
      </c>
      <c r="K50" s="6">
        <f t="shared" si="2"/>
        <v>2018.4333333333334</v>
      </c>
      <c r="L50" s="38">
        <f t="shared" si="0"/>
        <v>69.097729999999999</v>
      </c>
      <c r="M50" s="38">
        <f t="shared" si="3"/>
        <v>69.080898830899059</v>
      </c>
      <c r="N50" s="45">
        <f t="shared" si="4"/>
        <v>1.6831169100939292E-2</v>
      </c>
    </row>
    <row r="51" spans="1:14">
      <c r="A51" s="36">
        <v>2018</v>
      </c>
      <c r="B51" s="36">
        <v>6</v>
      </c>
      <c r="C51" s="36">
        <v>8</v>
      </c>
      <c r="D51" s="37">
        <v>58277</v>
      </c>
      <c r="E51" s="6">
        <v>0.12909999999999999</v>
      </c>
      <c r="F51" s="6">
        <v>0.44340000000000002</v>
      </c>
      <c r="G51" s="45">
        <v>8.5870000000000002E-2</v>
      </c>
      <c r="H51" s="36">
        <v>37</v>
      </c>
      <c r="I51" s="38">
        <f t="shared" si="1"/>
        <v>69.183999999999997</v>
      </c>
      <c r="K51" s="6">
        <f t="shared" si="2"/>
        <v>2018.4361111111111</v>
      </c>
      <c r="L51" s="38">
        <f t="shared" si="0"/>
        <v>69.098129999999998</v>
      </c>
      <c r="M51" s="38">
        <f t="shared" si="3"/>
        <v>69.08122456219553</v>
      </c>
      <c r="N51" s="45">
        <f t="shared" si="4"/>
        <v>1.6905437804467738E-2</v>
      </c>
    </row>
    <row r="52" spans="1:14">
      <c r="A52" s="36">
        <v>2018</v>
      </c>
      <c r="B52" s="36">
        <v>6</v>
      </c>
      <c r="C52" s="36">
        <v>9</v>
      </c>
      <c r="D52" s="37">
        <v>58278</v>
      </c>
      <c r="E52" s="6">
        <v>0.1308</v>
      </c>
      <c r="F52" s="6">
        <v>0.44309999999999999</v>
      </c>
      <c r="G52" s="45">
        <v>8.5360000000000005E-2</v>
      </c>
      <c r="H52" s="36">
        <v>37</v>
      </c>
      <c r="I52" s="38">
        <f t="shared" si="1"/>
        <v>69.183999999999997</v>
      </c>
      <c r="K52" s="6">
        <f t="shared" si="2"/>
        <v>2018.4388888888889</v>
      </c>
      <c r="L52" s="38">
        <f t="shared" si="0"/>
        <v>69.098640000000003</v>
      </c>
      <c r="M52" s="38">
        <f t="shared" si="3"/>
        <v>69.081553516061831</v>
      </c>
      <c r="N52" s="45">
        <f t="shared" si="4"/>
        <v>1.7086483938172137E-2</v>
      </c>
    </row>
    <row r="53" spans="1:14">
      <c r="A53" s="36">
        <v>2018</v>
      </c>
      <c r="B53" s="36">
        <v>6</v>
      </c>
      <c r="C53" s="36">
        <v>10</v>
      </c>
      <c r="D53" s="37">
        <v>58279</v>
      </c>
      <c r="E53" s="6">
        <v>0.13239999999999999</v>
      </c>
      <c r="F53" s="6">
        <v>0.44280000000000003</v>
      </c>
      <c r="G53" s="45">
        <v>8.4790000000000004E-2</v>
      </c>
      <c r="H53" s="36">
        <v>37</v>
      </c>
      <c r="I53" s="38">
        <f t="shared" si="1"/>
        <v>69.183999999999997</v>
      </c>
      <c r="K53" s="6">
        <f t="shared" si="2"/>
        <v>2018.4416666666666</v>
      </c>
      <c r="L53" s="38">
        <f t="shared" si="0"/>
        <v>69.099209999999999</v>
      </c>
      <c r="M53" s="38">
        <f t="shared" si="3"/>
        <v>69.081885692494325</v>
      </c>
      <c r="N53" s="45">
        <f t="shared" si="4"/>
        <v>1.7324307505674597E-2</v>
      </c>
    </row>
    <row r="54" spans="1:14">
      <c r="A54" s="36">
        <v>2018</v>
      </c>
      <c r="B54" s="36">
        <v>6</v>
      </c>
      <c r="C54" s="36">
        <v>11</v>
      </c>
      <c r="D54" s="37">
        <v>58280</v>
      </c>
      <c r="E54" s="6">
        <v>0.13400000000000001</v>
      </c>
      <c r="F54" s="6">
        <v>0.44240000000000002</v>
      </c>
      <c r="G54" s="45">
        <v>8.4239999999999995E-2</v>
      </c>
      <c r="H54" s="36">
        <v>37</v>
      </c>
      <c r="I54" s="38">
        <f t="shared" si="1"/>
        <v>69.183999999999997</v>
      </c>
      <c r="K54" s="6">
        <f t="shared" si="2"/>
        <v>2018.4444444444443</v>
      </c>
      <c r="L54" s="38">
        <f t="shared" si="0"/>
        <v>69.099760000000003</v>
      </c>
      <c r="M54" s="38">
        <f t="shared" si="3"/>
        <v>69.082221091493011</v>
      </c>
      <c r="N54" s="45">
        <f t="shared" si="4"/>
        <v>1.7538908506992357E-2</v>
      </c>
    </row>
    <row r="55" spans="1:14">
      <c r="A55" s="36">
        <v>2018</v>
      </c>
      <c r="B55" s="36">
        <v>6</v>
      </c>
      <c r="C55" s="36">
        <v>12</v>
      </c>
      <c r="D55" s="37">
        <v>58281</v>
      </c>
      <c r="E55" s="6">
        <v>0.1356</v>
      </c>
      <c r="F55" s="6">
        <v>0.44209999999999999</v>
      </c>
      <c r="G55" s="45">
        <v>8.3769999999999997E-2</v>
      </c>
      <c r="H55" s="36">
        <v>37</v>
      </c>
      <c r="I55" s="38">
        <f t="shared" si="1"/>
        <v>69.183999999999997</v>
      </c>
      <c r="K55" s="6">
        <f t="shared" si="2"/>
        <v>2018.4472222222223</v>
      </c>
      <c r="L55" s="38">
        <f t="shared" si="0"/>
        <v>69.100229999999996</v>
      </c>
      <c r="M55" s="38">
        <f t="shared" si="3"/>
        <v>69.082559713059709</v>
      </c>
      <c r="N55" s="45">
        <f t="shared" si="4"/>
        <v>1.7670286940287383E-2</v>
      </c>
    </row>
    <row r="56" spans="1:14">
      <c r="A56" s="36">
        <v>2018</v>
      </c>
      <c r="B56" s="36">
        <v>6</v>
      </c>
      <c r="C56" s="36">
        <v>13</v>
      </c>
      <c r="D56" s="37">
        <v>58282</v>
      </c>
      <c r="E56" s="6">
        <v>0.13719999999999999</v>
      </c>
      <c r="F56" s="6">
        <v>0.44169999999999998</v>
      </c>
      <c r="G56" s="45">
        <v>8.3430000000000004E-2</v>
      </c>
      <c r="H56" s="36">
        <v>37</v>
      </c>
      <c r="I56" s="38">
        <f t="shared" si="1"/>
        <v>69.183999999999997</v>
      </c>
      <c r="K56" s="6">
        <f t="shared" si="2"/>
        <v>2018.45</v>
      </c>
      <c r="L56" s="38">
        <f t="shared" si="0"/>
        <v>69.100569999999991</v>
      </c>
      <c r="M56" s="38">
        <f t="shared" si="3"/>
        <v>69.082901557195328</v>
      </c>
      <c r="N56" s="45">
        <f t="shared" si="4"/>
        <v>1.7668442804662732E-2</v>
      </c>
    </row>
    <row r="57" spans="1:14">
      <c r="A57" s="36">
        <v>2018</v>
      </c>
      <c r="B57" s="36">
        <v>6</v>
      </c>
      <c r="C57" s="36">
        <v>14</v>
      </c>
      <c r="D57" s="37">
        <v>58283</v>
      </c>
      <c r="E57" s="6">
        <v>0.13880000000000001</v>
      </c>
      <c r="F57" s="6">
        <v>0.44119999999999998</v>
      </c>
      <c r="G57" s="45">
        <v>8.3239999999999995E-2</v>
      </c>
      <c r="H57" s="36">
        <v>37</v>
      </c>
      <c r="I57" s="38">
        <f t="shared" si="1"/>
        <v>69.183999999999997</v>
      </c>
      <c r="K57" s="6">
        <f t="shared" si="2"/>
        <v>2018.4527777777778</v>
      </c>
      <c r="L57" s="38">
        <f t="shared" si="0"/>
        <v>69.100759999999994</v>
      </c>
      <c r="M57" s="38">
        <f t="shared" si="3"/>
        <v>69.083246623897139</v>
      </c>
      <c r="N57" s="45">
        <f t="shared" si="4"/>
        <v>1.751337610285475E-2</v>
      </c>
    </row>
    <row r="58" spans="1:14">
      <c r="A58" s="36">
        <v>2018</v>
      </c>
      <c r="B58" s="36">
        <v>6</v>
      </c>
      <c r="C58" s="36">
        <v>15</v>
      </c>
      <c r="D58" s="37">
        <v>58284</v>
      </c>
      <c r="E58" s="6">
        <v>0.1404</v>
      </c>
      <c r="F58" s="6">
        <v>0.44080000000000003</v>
      </c>
      <c r="G58" s="45">
        <v>8.3150000000000002E-2</v>
      </c>
      <c r="H58" s="36">
        <v>37</v>
      </c>
      <c r="I58" s="38">
        <f t="shared" si="1"/>
        <v>69.183999999999997</v>
      </c>
      <c r="K58" s="6">
        <f t="shared" si="2"/>
        <v>2018.4555555555555</v>
      </c>
      <c r="L58" s="38">
        <f t="shared" si="0"/>
        <v>69.100849999999994</v>
      </c>
      <c r="M58" s="38">
        <f t="shared" si="3"/>
        <v>69.083594913165143</v>
      </c>
      <c r="N58" s="45">
        <f t="shared" si="4"/>
        <v>1.7255086834850886E-2</v>
      </c>
    </row>
    <row r="59" spans="1:14">
      <c r="A59" s="36">
        <v>2018</v>
      </c>
      <c r="B59" s="36">
        <v>6</v>
      </c>
      <c r="C59" s="36">
        <v>16</v>
      </c>
      <c r="D59" s="37">
        <v>58285</v>
      </c>
      <c r="E59" s="6">
        <v>0.14199999999999999</v>
      </c>
      <c r="F59" s="6">
        <v>0.44030000000000002</v>
      </c>
      <c r="G59" s="45">
        <v>8.3099999999999993E-2</v>
      </c>
      <c r="H59" s="36">
        <v>37</v>
      </c>
      <c r="I59" s="38">
        <f t="shared" si="1"/>
        <v>69.183999999999997</v>
      </c>
      <c r="K59" s="6">
        <f t="shared" si="2"/>
        <v>2018.4583333333333</v>
      </c>
      <c r="L59" s="38">
        <f t="shared" si="0"/>
        <v>69.100899999999996</v>
      </c>
      <c r="M59" s="38">
        <f t="shared" si="3"/>
        <v>69.083946425001159</v>
      </c>
      <c r="N59" s="45">
        <f t="shared" si="4"/>
        <v>1.6953574998836984E-2</v>
      </c>
    </row>
    <row r="60" spans="1:14">
      <c r="A60" s="36">
        <v>2018</v>
      </c>
      <c r="B60" s="36">
        <v>6</v>
      </c>
      <c r="C60" s="36">
        <v>17</v>
      </c>
      <c r="D60" s="37">
        <v>58286</v>
      </c>
      <c r="E60" s="6">
        <v>0.14360000000000001</v>
      </c>
      <c r="F60" s="6">
        <v>0.43980000000000002</v>
      </c>
      <c r="G60" s="45">
        <v>8.301E-2</v>
      </c>
      <c r="H60" s="36">
        <v>37</v>
      </c>
      <c r="I60" s="38">
        <f t="shared" si="1"/>
        <v>69.183999999999997</v>
      </c>
      <c r="K60" s="6">
        <f t="shared" si="2"/>
        <v>2018.4611111111112</v>
      </c>
      <c r="L60" s="38">
        <f t="shared" si="0"/>
        <v>69.100989999999996</v>
      </c>
      <c r="M60" s="38">
        <f t="shared" si="3"/>
        <v>69.084301159406095</v>
      </c>
      <c r="N60" s="45">
        <f t="shared" si="4"/>
        <v>1.6688840593900522E-2</v>
      </c>
    </row>
    <row r="61" spans="1:14">
      <c r="A61" s="36">
        <v>2018</v>
      </c>
      <c r="B61" s="36">
        <v>6</v>
      </c>
      <c r="C61" s="36">
        <v>18</v>
      </c>
      <c r="D61" s="37">
        <v>58287</v>
      </c>
      <c r="E61" s="6">
        <v>0.1452</v>
      </c>
      <c r="F61" s="6">
        <v>0.43930000000000002</v>
      </c>
      <c r="G61" s="45">
        <v>8.2830000000000001E-2</v>
      </c>
      <c r="H61" s="36">
        <v>37</v>
      </c>
      <c r="I61" s="38">
        <f t="shared" si="1"/>
        <v>69.183999999999997</v>
      </c>
      <c r="K61" s="6">
        <f t="shared" si="2"/>
        <v>2018.463888888889</v>
      </c>
      <c r="L61" s="38">
        <f t="shared" si="0"/>
        <v>69.101169999999996</v>
      </c>
      <c r="M61" s="38">
        <f t="shared" si="3"/>
        <v>69.084659116377225</v>
      </c>
      <c r="N61" s="45">
        <f t="shared" si="4"/>
        <v>1.6510883622771644E-2</v>
      </c>
    </row>
    <row r="62" spans="1:14">
      <c r="A62" s="36">
        <v>2018</v>
      </c>
      <c r="B62" s="36">
        <v>6</v>
      </c>
      <c r="C62" s="36">
        <v>19</v>
      </c>
      <c r="D62" s="37">
        <v>58288</v>
      </c>
      <c r="E62" s="6">
        <v>0.1467</v>
      </c>
      <c r="F62" s="6">
        <v>0.43869999999999998</v>
      </c>
      <c r="G62" s="45">
        <v>8.2559999999999995E-2</v>
      </c>
      <c r="H62" s="36">
        <v>37</v>
      </c>
      <c r="I62" s="38">
        <f t="shared" si="1"/>
        <v>69.183999999999997</v>
      </c>
      <c r="K62" s="6">
        <f t="shared" si="2"/>
        <v>2018.4666666666667</v>
      </c>
      <c r="L62" s="38">
        <f t="shared" si="0"/>
        <v>69.101439999999997</v>
      </c>
      <c r="M62" s="38">
        <f t="shared" si="3"/>
        <v>69.085020295914546</v>
      </c>
      <c r="N62" s="45">
        <f t="shared" si="4"/>
        <v>1.6419704085450348E-2</v>
      </c>
    </row>
    <row r="63" spans="1:14">
      <c r="A63" s="36">
        <v>2018</v>
      </c>
      <c r="B63" s="36">
        <v>6</v>
      </c>
      <c r="C63" s="36">
        <v>20</v>
      </c>
      <c r="D63" s="37">
        <v>58289</v>
      </c>
      <c r="E63" s="6">
        <v>0.14829999999999999</v>
      </c>
      <c r="F63" s="6">
        <v>0.43809999999999999</v>
      </c>
      <c r="G63" s="45">
        <v>8.2229999999999998E-2</v>
      </c>
      <c r="H63" s="36">
        <v>37</v>
      </c>
      <c r="I63" s="38">
        <f t="shared" si="1"/>
        <v>69.183999999999997</v>
      </c>
      <c r="K63" s="6">
        <f t="shared" si="2"/>
        <v>2018.4694444444444</v>
      </c>
      <c r="L63" s="38">
        <f t="shared" si="0"/>
        <v>69.101770000000002</v>
      </c>
      <c r="M63" s="38">
        <f t="shared" si="3"/>
        <v>69.08538469801988</v>
      </c>
      <c r="N63" s="45">
        <f t="shared" si="4"/>
        <v>1.6385301980122335E-2</v>
      </c>
    </row>
    <row r="64" spans="1:14">
      <c r="A64" s="36">
        <v>2018</v>
      </c>
      <c r="B64" s="36">
        <v>6</v>
      </c>
      <c r="C64" s="36">
        <v>21</v>
      </c>
      <c r="D64" s="37">
        <v>58290</v>
      </c>
      <c r="E64" s="6">
        <v>0.14979999999999999</v>
      </c>
      <c r="F64" s="6">
        <v>0.4375</v>
      </c>
      <c r="G64" s="45">
        <v>8.1900000000000001E-2</v>
      </c>
      <c r="H64" s="36">
        <v>37</v>
      </c>
      <c r="I64" s="38">
        <f t="shared" si="1"/>
        <v>69.183999999999997</v>
      </c>
      <c r="K64" s="6">
        <f t="shared" si="2"/>
        <v>2018.4722222222222</v>
      </c>
      <c r="L64" s="38">
        <f t="shared" si="0"/>
        <v>69.102099999999993</v>
      </c>
      <c r="M64" s="38">
        <f t="shared" si="3"/>
        <v>69.085752322692315</v>
      </c>
      <c r="N64" s="45">
        <f t="shared" si="4"/>
        <v>1.6347677307678055E-2</v>
      </c>
    </row>
    <row r="65" spans="1:14">
      <c r="A65" s="36">
        <v>2018</v>
      </c>
      <c r="B65" s="36">
        <v>6</v>
      </c>
      <c r="C65" s="36">
        <v>22</v>
      </c>
      <c r="D65" s="37">
        <v>58291</v>
      </c>
      <c r="E65" s="6">
        <v>0.15129999999999999</v>
      </c>
      <c r="F65" s="6">
        <v>0.43690000000000001</v>
      </c>
      <c r="G65" s="45">
        <v>8.1619999999999998E-2</v>
      </c>
      <c r="H65" s="36">
        <v>37</v>
      </c>
      <c r="I65" s="38">
        <f t="shared" si="1"/>
        <v>69.183999999999997</v>
      </c>
      <c r="K65" s="6">
        <f t="shared" si="2"/>
        <v>2018.4749999999999</v>
      </c>
      <c r="L65" s="38">
        <f t="shared" si="0"/>
        <v>69.102379999999997</v>
      </c>
      <c r="M65" s="38">
        <f t="shared" si="3"/>
        <v>69.086123169934581</v>
      </c>
      <c r="N65" s="45">
        <f t="shared" si="4"/>
        <v>1.6256830065415784E-2</v>
      </c>
    </row>
    <row r="66" spans="1:14">
      <c r="A66" s="36">
        <v>2018</v>
      </c>
      <c r="B66" s="36">
        <v>6</v>
      </c>
      <c r="C66" s="36">
        <v>23</v>
      </c>
      <c r="D66" s="37">
        <v>58292</v>
      </c>
      <c r="E66" s="6">
        <v>0.15279999999999999</v>
      </c>
      <c r="F66" s="6">
        <v>0.43630000000000002</v>
      </c>
      <c r="G66" s="45">
        <v>8.1439999999999999E-2</v>
      </c>
      <c r="H66" s="36">
        <v>37</v>
      </c>
      <c r="I66" s="38">
        <f t="shared" si="1"/>
        <v>69.183999999999997</v>
      </c>
      <c r="K66" s="6">
        <f t="shared" si="2"/>
        <v>2018.4777777777779</v>
      </c>
      <c r="L66" s="38">
        <f t="shared" ref="L66:L129" si="5">I66-G66</f>
        <v>69.102559999999997</v>
      </c>
      <c r="M66" s="38">
        <f t="shared" si="3"/>
        <v>69.08649723974122</v>
      </c>
      <c r="N66" s="45">
        <f t="shared" si="4"/>
        <v>1.6062760258776621E-2</v>
      </c>
    </row>
    <row r="67" spans="1:14">
      <c r="A67" s="36">
        <v>2018</v>
      </c>
      <c r="B67" s="36">
        <v>6</v>
      </c>
      <c r="C67" s="36">
        <v>24</v>
      </c>
      <c r="D67" s="37">
        <v>58293</v>
      </c>
      <c r="E67" s="6">
        <v>0.15429999999999999</v>
      </c>
      <c r="F67" s="6">
        <v>0.43559999999999999</v>
      </c>
      <c r="G67" s="45">
        <v>8.1390000000000004E-2</v>
      </c>
      <c r="H67" s="36">
        <v>37</v>
      </c>
      <c r="I67" s="38">
        <f t="shared" ref="I67:I130" si="6">H67+32.184</f>
        <v>69.183999999999997</v>
      </c>
      <c r="K67" s="6">
        <f t="shared" ref="K67:K130" si="7">A67+((B67-1) + (C67-1)/30)/12</f>
        <v>2018.4805555555556</v>
      </c>
      <c r="L67" s="38">
        <f t="shared" si="5"/>
        <v>69.102609999999999</v>
      </c>
      <c r="M67" s="38">
        <f t="shared" ref="M67:M130" si="8" xml:space="preserve"> $R$44*POWER(D67,2) + $R$45*D67 +$R$46</f>
        <v>69.086874532115871</v>
      </c>
      <c r="N67" s="45">
        <f t="shared" ref="N67:N130" si="9">L67-M67</f>
        <v>1.5735467884127274E-2</v>
      </c>
    </row>
    <row r="68" spans="1:14">
      <c r="A68" s="36">
        <v>2018</v>
      </c>
      <c r="B68" s="36">
        <v>6</v>
      </c>
      <c r="C68" s="36">
        <v>25</v>
      </c>
      <c r="D68" s="37">
        <v>58294</v>
      </c>
      <c r="E68" s="6">
        <v>0.15579999999999999</v>
      </c>
      <c r="F68" s="6">
        <v>0.43490000000000001</v>
      </c>
      <c r="G68" s="45">
        <v>8.1479999999999997E-2</v>
      </c>
      <c r="H68" s="36">
        <v>37</v>
      </c>
      <c r="I68" s="38">
        <f t="shared" si="6"/>
        <v>69.183999999999997</v>
      </c>
      <c r="K68" s="6">
        <f t="shared" si="7"/>
        <v>2018.4833333333333</v>
      </c>
      <c r="L68" s="38">
        <f t="shared" si="5"/>
        <v>69.102519999999998</v>
      </c>
      <c r="M68" s="38">
        <f t="shared" si="8"/>
        <v>69.087255047058534</v>
      </c>
      <c r="N68" s="45">
        <f t="shared" si="9"/>
        <v>1.5264952941464571E-2</v>
      </c>
    </row>
    <row r="69" spans="1:14">
      <c r="A69" s="36">
        <v>2018</v>
      </c>
      <c r="B69" s="36">
        <v>6</v>
      </c>
      <c r="C69" s="36">
        <v>26</v>
      </c>
      <c r="D69" s="37">
        <v>58295</v>
      </c>
      <c r="E69" s="6">
        <v>0.1573</v>
      </c>
      <c r="F69" s="6">
        <v>0.43419999999999997</v>
      </c>
      <c r="G69" s="45">
        <v>8.1720000000000001E-2</v>
      </c>
      <c r="H69" s="36">
        <v>37</v>
      </c>
      <c r="I69" s="38">
        <f t="shared" si="6"/>
        <v>69.183999999999997</v>
      </c>
      <c r="K69" s="6">
        <f t="shared" si="7"/>
        <v>2018.4861111111111</v>
      </c>
      <c r="L69" s="38">
        <f t="shared" si="5"/>
        <v>69.102279999999993</v>
      </c>
      <c r="M69" s="38">
        <f t="shared" si="8"/>
        <v>69.087638784569208</v>
      </c>
      <c r="N69" s="45">
        <f t="shared" si="9"/>
        <v>1.4641215430785337E-2</v>
      </c>
    </row>
    <row r="70" spans="1:14">
      <c r="A70" s="36">
        <v>2018</v>
      </c>
      <c r="B70" s="36">
        <v>6</v>
      </c>
      <c r="C70" s="36">
        <v>27</v>
      </c>
      <c r="D70" s="37">
        <v>58296</v>
      </c>
      <c r="E70" s="6">
        <v>0.1588</v>
      </c>
      <c r="F70" s="6">
        <v>0.43340000000000001</v>
      </c>
      <c r="G70" s="45">
        <v>8.2089999999999996E-2</v>
      </c>
      <c r="H70" s="36">
        <v>37</v>
      </c>
      <c r="I70" s="38">
        <f t="shared" si="6"/>
        <v>69.183999999999997</v>
      </c>
      <c r="K70" s="6">
        <f t="shared" si="7"/>
        <v>2018.4888888888888</v>
      </c>
      <c r="L70" s="38">
        <f t="shared" si="5"/>
        <v>69.101910000000004</v>
      </c>
      <c r="M70" s="38">
        <f t="shared" si="8"/>
        <v>69.088025744646075</v>
      </c>
      <c r="N70" s="45">
        <f t="shared" si="9"/>
        <v>1.388425535392912E-2</v>
      </c>
    </row>
    <row r="71" spans="1:14">
      <c r="A71" s="36">
        <v>2018</v>
      </c>
      <c r="B71" s="36">
        <v>6</v>
      </c>
      <c r="C71" s="36">
        <v>28</v>
      </c>
      <c r="D71" s="37">
        <v>58297</v>
      </c>
      <c r="E71" s="6">
        <v>0.16020000000000001</v>
      </c>
      <c r="F71" s="6">
        <v>0.43269999999999997</v>
      </c>
      <c r="G71" s="45">
        <v>8.2549999999999998E-2</v>
      </c>
      <c r="H71" s="36">
        <v>37</v>
      </c>
      <c r="I71" s="38">
        <f t="shared" si="6"/>
        <v>69.183999999999997</v>
      </c>
      <c r="K71" s="6">
        <f t="shared" si="7"/>
        <v>2018.4916666666666</v>
      </c>
      <c r="L71" s="38">
        <f t="shared" si="5"/>
        <v>69.10145</v>
      </c>
      <c r="M71" s="38">
        <f t="shared" si="8"/>
        <v>69.088415927290043</v>
      </c>
      <c r="N71" s="45">
        <f t="shared" si="9"/>
        <v>1.303407270995649E-2</v>
      </c>
    </row>
    <row r="72" spans="1:14">
      <c r="A72" s="36">
        <v>2018</v>
      </c>
      <c r="B72" s="36">
        <v>6</v>
      </c>
      <c r="C72" s="36">
        <v>29</v>
      </c>
      <c r="D72" s="37">
        <v>58298</v>
      </c>
      <c r="E72" s="6">
        <v>0.16170000000000001</v>
      </c>
      <c r="F72" s="6">
        <v>0.43190000000000001</v>
      </c>
      <c r="G72" s="45">
        <v>8.3070000000000005E-2</v>
      </c>
      <c r="H72" s="36">
        <v>37</v>
      </c>
      <c r="I72" s="38">
        <f t="shared" si="6"/>
        <v>69.183999999999997</v>
      </c>
      <c r="K72" s="6">
        <f t="shared" si="7"/>
        <v>2018.4944444444445</v>
      </c>
      <c r="L72" s="38">
        <f t="shared" si="5"/>
        <v>69.100929999999991</v>
      </c>
      <c r="M72" s="38">
        <f t="shared" si="8"/>
        <v>69.088809332501114</v>
      </c>
      <c r="N72" s="45">
        <f t="shared" si="9"/>
        <v>1.2120667498876969E-2</v>
      </c>
    </row>
    <row r="73" spans="1:14">
      <c r="A73" s="36">
        <v>2018</v>
      </c>
      <c r="B73" s="36">
        <v>6</v>
      </c>
      <c r="C73" s="36">
        <v>30</v>
      </c>
      <c r="D73" s="37">
        <v>58299</v>
      </c>
      <c r="E73" s="6">
        <v>0.16309999999999999</v>
      </c>
      <c r="F73" s="6">
        <v>0.43099999999999999</v>
      </c>
      <c r="G73" s="45">
        <v>8.3589999999999998E-2</v>
      </c>
      <c r="H73" s="36">
        <v>37</v>
      </c>
      <c r="I73" s="38">
        <f t="shared" si="6"/>
        <v>69.183999999999997</v>
      </c>
      <c r="K73" s="6">
        <f t="shared" si="7"/>
        <v>2018.4972222222223</v>
      </c>
      <c r="L73" s="38">
        <f t="shared" si="5"/>
        <v>69.100409999999997</v>
      </c>
      <c r="M73" s="38">
        <f t="shared" si="8"/>
        <v>69.089205960282015</v>
      </c>
      <c r="N73" s="45">
        <f t="shared" si="9"/>
        <v>1.1204039717981118E-2</v>
      </c>
    </row>
    <row r="74" spans="1:14">
      <c r="A74" s="36">
        <v>2018</v>
      </c>
      <c r="B74" s="36">
        <v>7</v>
      </c>
      <c r="C74" s="36">
        <v>1</v>
      </c>
      <c r="D74" s="37">
        <v>58300</v>
      </c>
      <c r="E74" s="6">
        <v>0.16450000000000001</v>
      </c>
      <c r="F74" s="6">
        <v>0.43020000000000003</v>
      </c>
      <c r="G74" s="45">
        <v>8.4070000000000006E-2</v>
      </c>
      <c r="H74" s="36">
        <v>37</v>
      </c>
      <c r="I74" s="38">
        <f t="shared" si="6"/>
        <v>69.183999999999997</v>
      </c>
      <c r="K74" s="6">
        <f t="shared" si="7"/>
        <v>2018.5</v>
      </c>
      <c r="L74" s="38">
        <f t="shared" si="5"/>
        <v>69.099930000000001</v>
      </c>
      <c r="M74" s="38">
        <f t="shared" si="8"/>
        <v>69.0896058106282</v>
      </c>
      <c r="N74" s="45">
        <f t="shared" si="9"/>
        <v>1.0324189371800685E-2</v>
      </c>
    </row>
    <row r="75" spans="1:14">
      <c r="A75" s="36">
        <v>2018</v>
      </c>
      <c r="B75" s="36">
        <v>7</v>
      </c>
      <c r="C75" s="36">
        <v>2</v>
      </c>
      <c r="D75" s="37">
        <v>58301</v>
      </c>
      <c r="E75" s="6">
        <v>0.16589999999999999</v>
      </c>
      <c r="F75" s="6">
        <v>0.4294</v>
      </c>
      <c r="G75" s="45">
        <v>8.4470000000000003E-2</v>
      </c>
      <c r="H75" s="36">
        <v>37</v>
      </c>
      <c r="I75" s="38">
        <f t="shared" si="6"/>
        <v>69.183999999999997</v>
      </c>
      <c r="K75" s="6">
        <f t="shared" si="7"/>
        <v>2018.5027777777777</v>
      </c>
      <c r="L75" s="38">
        <f t="shared" si="5"/>
        <v>69.099530000000001</v>
      </c>
      <c r="M75" s="38">
        <f t="shared" si="8"/>
        <v>69.090008883541486</v>
      </c>
      <c r="N75" s="45">
        <f t="shared" si="9"/>
        <v>9.5211164585151664E-3</v>
      </c>
    </row>
    <row r="76" spans="1:14">
      <c r="A76" s="36">
        <v>2018</v>
      </c>
      <c r="B76" s="36">
        <v>7</v>
      </c>
      <c r="C76" s="36">
        <v>3</v>
      </c>
      <c r="D76" s="37">
        <v>58302</v>
      </c>
      <c r="E76" s="6">
        <v>0.16719999999999999</v>
      </c>
      <c r="F76" s="6">
        <v>0.42849999999999999</v>
      </c>
      <c r="G76" s="45">
        <v>8.4760000000000002E-2</v>
      </c>
      <c r="H76" s="36">
        <v>37</v>
      </c>
      <c r="I76" s="38">
        <f t="shared" si="6"/>
        <v>69.183999999999997</v>
      </c>
      <c r="K76" s="6">
        <f t="shared" si="7"/>
        <v>2018.5055555555555</v>
      </c>
      <c r="L76" s="38">
        <f t="shared" si="5"/>
        <v>69.099239999999995</v>
      </c>
      <c r="M76" s="38">
        <f t="shared" si="8"/>
        <v>69.090415179021875</v>
      </c>
      <c r="N76" s="45">
        <f t="shared" si="9"/>
        <v>8.8248209781198739E-3</v>
      </c>
    </row>
    <row r="77" spans="1:14">
      <c r="A77" s="36">
        <v>2018</v>
      </c>
      <c r="B77" s="36">
        <v>7</v>
      </c>
      <c r="C77" s="36">
        <v>4</v>
      </c>
      <c r="D77" s="37">
        <v>58303</v>
      </c>
      <c r="E77" s="6">
        <v>0.1686</v>
      </c>
      <c r="F77" s="6">
        <v>0.42759999999999998</v>
      </c>
      <c r="G77" s="45">
        <v>8.4930000000000005E-2</v>
      </c>
      <c r="H77" s="36">
        <v>37</v>
      </c>
      <c r="I77" s="38">
        <f t="shared" si="6"/>
        <v>69.183999999999997</v>
      </c>
      <c r="K77" s="6">
        <f t="shared" si="7"/>
        <v>2018.5083333333334</v>
      </c>
      <c r="L77" s="38">
        <f t="shared" si="5"/>
        <v>69.099069999999998</v>
      </c>
      <c r="M77" s="38">
        <f t="shared" si="8"/>
        <v>69.090824697070275</v>
      </c>
      <c r="N77" s="45">
        <f t="shared" si="9"/>
        <v>8.2453029297226976E-3</v>
      </c>
    </row>
    <row r="78" spans="1:14">
      <c r="A78" s="36">
        <v>2018</v>
      </c>
      <c r="B78" s="36">
        <v>7</v>
      </c>
      <c r="C78" s="36">
        <v>5</v>
      </c>
      <c r="D78" s="37">
        <v>58304</v>
      </c>
      <c r="E78" s="6">
        <v>0.1699</v>
      </c>
      <c r="F78" s="6">
        <v>0.42659999999999998</v>
      </c>
      <c r="G78" s="45">
        <v>8.4959999999999994E-2</v>
      </c>
      <c r="H78" s="36">
        <v>37</v>
      </c>
      <c r="I78" s="38">
        <f t="shared" si="6"/>
        <v>69.183999999999997</v>
      </c>
      <c r="K78" s="6">
        <f t="shared" si="7"/>
        <v>2018.5111111111112</v>
      </c>
      <c r="L78" s="38">
        <f t="shared" si="5"/>
        <v>69.099040000000002</v>
      </c>
      <c r="M78" s="38">
        <f t="shared" si="8"/>
        <v>69.091237437687596</v>
      </c>
      <c r="N78" s="45">
        <f t="shared" si="9"/>
        <v>7.8025623124062804E-3</v>
      </c>
    </row>
    <row r="79" spans="1:14">
      <c r="A79" s="36">
        <v>2018</v>
      </c>
      <c r="B79" s="36">
        <v>7</v>
      </c>
      <c r="C79" s="36">
        <v>6</v>
      </c>
      <c r="D79" s="37">
        <v>58305</v>
      </c>
      <c r="E79" s="6">
        <v>0.17130000000000001</v>
      </c>
      <c r="F79" s="6">
        <v>0.42570000000000002</v>
      </c>
      <c r="G79" s="45">
        <v>8.4900000000000003E-2</v>
      </c>
      <c r="H79" s="36">
        <v>37</v>
      </c>
      <c r="I79" s="38">
        <f t="shared" si="6"/>
        <v>69.183999999999997</v>
      </c>
      <c r="K79" s="6">
        <f t="shared" si="7"/>
        <v>2018.5138888888889</v>
      </c>
      <c r="L79" s="38">
        <f t="shared" si="5"/>
        <v>69.099099999999993</v>
      </c>
      <c r="M79" s="38">
        <f t="shared" si="8"/>
        <v>69.0916534008702</v>
      </c>
      <c r="N79" s="45">
        <f t="shared" si="9"/>
        <v>7.4465991297927303E-3</v>
      </c>
    </row>
    <row r="80" spans="1:14">
      <c r="A80" s="36">
        <v>2018</v>
      </c>
      <c r="B80" s="36">
        <v>7</v>
      </c>
      <c r="C80" s="36">
        <v>7</v>
      </c>
      <c r="D80" s="37">
        <v>58306</v>
      </c>
      <c r="E80" s="6">
        <v>0.1726</v>
      </c>
      <c r="F80" s="6">
        <v>0.42470000000000002</v>
      </c>
      <c r="G80" s="45">
        <v>8.4760000000000002E-2</v>
      </c>
      <c r="H80" s="36">
        <v>37</v>
      </c>
      <c r="I80" s="38">
        <f t="shared" si="6"/>
        <v>69.183999999999997</v>
      </c>
      <c r="K80" s="6">
        <f t="shared" si="7"/>
        <v>2018.5166666666667</v>
      </c>
      <c r="L80" s="38">
        <f t="shared" si="5"/>
        <v>69.099239999999995</v>
      </c>
      <c r="M80" s="38">
        <f t="shared" si="8"/>
        <v>69.092072586619906</v>
      </c>
      <c r="N80" s="45">
        <f t="shared" si="9"/>
        <v>7.1674133800883055E-3</v>
      </c>
    </row>
    <row r="81" spans="1:14">
      <c r="A81" s="36">
        <v>2018</v>
      </c>
      <c r="B81" s="36">
        <v>7</v>
      </c>
      <c r="C81" s="36">
        <v>8</v>
      </c>
      <c r="D81" s="37">
        <v>58307</v>
      </c>
      <c r="E81" s="6">
        <v>0.1739</v>
      </c>
      <c r="F81" s="6">
        <v>0.42370000000000002</v>
      </c>
      <c r="G81" s="45">
        <v>8.4589999999999999E-2</v>
      </c>
      <c r="H81" s="36">
        <v>37</v>
      </c>
      <c r="I81" s="38">
        <f t="shared" si="6"/>
        <v>69.183999999999997</v>
      </c>
      <c r="K81" s="6">
        <f t="shared" si="7"/>
        <v>2018.5194444444444</v>
      </c>
      <c r="L81" s="38">
        <f t="shared" si="5"/>
        <v>69.099409999999992</v>
      </c>
      <c r="M81" s="38">
        <f t="shared" si="8"/>
        <v>69.092494994937624</v>
      </c>
      <c r="N81" s="45">
        <f t="shared" si="9"/>
        <v>6.9150050623676407E-3</v>
      </c>
    </row>
    <row r="82" spans="1:14">
      <c r="A82" s="36">
        <v>2018</v>
      </c>
      <c r="B82" s="36">
        <v>7</v>
      </c>
      <c r="C82" s="36">
        <v>9</v>
      </c>
      <c r="D82" s="37">
        <v>58308</v>
      </c>
      <c r="E82" s="6">
        <v>0.17510000000000001</v>
      </c>
      <c r="F82" s="6">
        <v>0.42270000000000002</v>
      </c>
      <c r="G82" s="45">
        <v>8.4449999999999997E-2</v>
      </c>
      <c r="H82" s="36">
        <v>37</v>
      </c>
      <c r="I82" s="38">
        <f t="shared" si="6"/>
        <v>69.183999999999997</v>
      </c>
      <c r="K82" s="6">
        <f t="shared" si="7"/>
        <v>2018.5222222222221</v>
      </c>
      <c r="L82" s="38">
        <f t="shared" si="5"/>
        <v>69.099549999999994</v>
      </c>
      <c r="M82" s="38">
        <f t="shared" si="8"/>
        <v>69.092920625824263</v>
      </c>
      <c r="N82" s="45">
        <f t="shared" si="9"/>
        <v>6.6293741757306179E-3</v>
      </c>
    </row>
    <row r="83" spans="1:14">
      <c r="A83" s="36">
        <v>2018</v>
      </c>
      <c r="B83" s="36">
        <v>7</v>
      </c>
      <c r="C83" s="36">
        <v>10</v>
      </c>
      <c r="D83" s="37">
        <v>58309</v>
      </c>
      <c r="E83" s="6">
        <v>0.1764</v>
      </c>
      <c r="F83" s="6">
        <v>0.42170000000000002</v>
      </c>
      <c r="G83" s="45">
        <v>8.4400000000000003E-2</v>
      </c>
      <c r="H83" s="36">
        <v>37</v>
      </c>
      <c r="I83" s="38">
        <f t="shared" si="6"/>
        <v>69.183999999999997</v>
      </c>
      <c r="K83" s="6">
        <f t="shared" si="7"/>
        <v>2018.5250000000001</v>
      </c>
      <c r="L83" s="38">
        <f t="shared" si="5"/>
        <v>69.099599999999995</v>
      </c>
      <c r="M83" s="38">
        <f t="shared" si="8"/>
        <v>69.093349479276185</v>
      </c>
      <c r="N83" s="45">
        <f t="shared" si="9"/>
        <v>6.2505207238103822E-3</v>
      </c>
    </row>
    <row r="84" spans="1:14">
      <c r="A84" s="36">
        <v>2018</v>
      </c>
      <c r="B84" s="36">
        <v>7</v>
      </c>
      <c r="C84" s="36">
        <v>11</v>
      </c>
      <c r="D84" s="37">
        <v>58310</v>
      </c>
      <c r="E84" s="6">
        <v>0.17760000000000001</v>
      </c>
      <c r="F84" s="6">
        <v>0.42070000000000002</v>
      </c>
      <c r="G84" s="45">
        <v>8.4459999999999993E-2</v>
      </c>
      <c r="H84" s="36">
        <v>37</v>
      </c>
      <c r="I84" s="38">
        <f t="shared" si="6"/>
        <v>69.183999999999997</v>
      </c>
      <c r="K84" s="6">
        <f t="shared" si="7"/>
        <v>2018.5277777777778</v>
      </c>
      <c r="L84" s="38">
        <f t="shared" si="5"/>
        <v>69.09953999999999</v>
      </c>
      <c r="M84" s="38">
        <f t="shared" si="8"/>
        <v>69.093781555295209</v>
      </c>
      <c r="N84" s="45">
        <f t="shared" si="9"/>
        <v>5.7584447047815956E-3</v>
      </c>
    </row>
    <row r="85" spans="1:14">
      <c r="A85" s="36">
        <v>2018</v>
      </c>
      <c r="B85" s="36">
        <v>7</v>
      </c>
      <c r="C85" s="36">
        <v>12</v>
      </c>
      <c r="D85" s="37">
        <v>58311</v>
      </c>
      <c r="E85" s="6">
        <v>0.17879999999999999</v>
      </c>
      <c r="F85" s="6">
        <v>0.41959999999999997</v>
      </c>
      <c r="G85" s="45">
        <v>8.4599999999999995E-2</v>
      </c>
      <c r="H85" s="36">
        <v>37</v>
      </c>
      <c r="I85" s="38">
        <f t="shared" si="6"/>
        <v>69.183999999999997</v>
      </c>
      <c r="K85" s="6">
        <f t="shared" si="7"/>
        <v>2018.5305555555556</v>
      </c>
      <c r="L85" s="38">
        <f t="shared" si="5"/>
        <v>69.099400000000003</v>
      </c>
      <c r="M85" s="38">
        <f t="shared" si="8"/>
        <v>69.094216853882244</v>
      </c>
      <c r="N85" s="45">
        <f t="shared" si="9"/>
        <v>5.183146117758497E-3</v>
      </c>
    </row>
    <row r="86" spans="1:14">
      <c r="A86" s="36">
        <v>2018</v>
      </c>
      <c r="B86" s="36">
        <v>7</v>
      </c>
      <c r="C86" s="36">
        <v>13</v>
      </c>
      <c r="D86" s="37">
        <v>58312</v>
      </c>
      <c r="E86" s="6">
        <v>0.18</v>
      </c>
      <c r="F86" s="6">
        <v>0.41849999999999998</v>
      </c>
      <c r="G86" s="45">
        <v>8.4779999999999994E-2</v>
      </c>
      <c r="H86" s="36">
        <v>37</v>
      </c>
      <c r="I86" s="38">
        <f t="shared" si="6"/>
        <v>69.183999999999997</v>
      </c>
      <c r="K86" s="6">
        <f t="shared" si="7"/>
        <v>2018.5333333333333</v>
      </c>
      <c r="L86" s="38">
        <f t="shared" si="5"/>
        <v>69.099220000000003</v>
      </c>
      <c r="M86" s="38">
        <f t="shared" si="8"/>
        <v>69.094655375038201</v>
      </c>
      <c r="N86" s="45">
        <f t="shared" si="9"/>
        <v>4.5646249618016554E-3</v>
      </c>
    </row>
    <row r="87" spans="1:14">
      <c r="A87" s="36">
        <v>2018</v>
      </c>
      <c r="B87" s="36">
        <v>7</v>
      </c>
      <c r="C87" s="36">
        <v>14</v>
      </c>
      <c r="D87" s="37">
        <v>58313</v>
      </c>
      <c r="E87" s="6">
        <v>0.1812</v>
      </c>
      <c r="F87" s="6">
        <v>0.41739999999999999</v>
      </c>
      <c r="G87" s="45">
        <v>8.4919999999999995E-2</v>
      </c>
      <c r="H87" s="36">
        <v>37</v>
      </c>
      <c r="I87" s="38">
        <f t="shared" si="6"/>
        <v>69.183999999999997</v>
      </c>
      <c r="K87" s="6">
        <f t="shared" si="7"/>
        <v>2018.536111111111</v>
      </c>
      <c r="L87" s="38">
        <f t="shared" si="5"/>
        <v>69.099080000000001</v>
      </c>
      <c r="M87" s="38">
        <f t="shared" si="8"/>
        <v>69.09509711875944</v>
      </c>
      <c r="N87" s="45">
        <f t="shared" si="9"/>
        <v>3.9828812405602321E-3</v>
      </c>
    </row>
    <row r="88" spans="1:14">
      <c r="A88" s="36">
        <v>2018</v>
      </c>
      <c r="B88" s="36">
        <v>7</v>
      </c>
      <c r="C88" s="36">
        <v>15</v>
      </c>
      <c r="D88" s="37">
        <v>58314</v>
      </c>
      <c r="E88" s="6">
        <v>0.18229999999999999</v>
      </c>
      <c r="F88" s="6">
        <v>0.4163</v>
      </c>
      <c r="G88" s="45">
        <v>8.4940000000000002E-2</v>
      </c>
      <c r="H88" s="36">
        <v>37</v>
      </c>
      <c r="I88" s="38">
        <f t="shared" si="6"/>
        <v>69.183999999999997</v>
      </c>
      <c r="K88" s="6">
        <f t="shared" si="7"/>
        <v>2018.5388888888888</v>
      </c>
      <c r="L88" s="38">
        <f t="shared" si="5"/>
        <v>69.099059999999994</v>
      </c>
      <c r="M88" s="38">
        <f t="shared" si="8"/>
        <v>69.095542085048692</v>
      </c>
      <c r="N88" s="45">
        <f t="shared" si="9"/>
        <v>3.5179149513027141E-3</v>
      </c>
    </row>
    <row r="89" spans="1:14">
      <c r="A89" s="36">
        <v>2018</v>
      </c>
      <c r="B89" s="36">
        <v>7</v>
      </c>
      <c r="C89" s="36">
        <v>16</v>
      </c>
      <c r="D89" s="37">
        <v>58315</v>
      </c>
      <c r="E89" s="6">
        <v>0.1835</v>
      </c>
      <c r="F89" s="6">
        <v>0.41520000000000001</v>
      </c>
      <c r="G89" s="45">
        <v>8.4820000000000007E-2</v>
      </c>
      <c r="H89" s="36">
        <v>37</v>
      </c>
      <c r="I89" s="38">
        <f t="shared" si="6"/>
        <v>69.183999999999997</v>
      </c>
      <c r="K89" s="6">
        <f t="shared" si="7"/>
        <v>2018.5416666666667</v>
      </c>
      <c r="L89" s="38">
        <f t="shared" si="5"/>
        <v>69.099180000000004</v>
      </c>
      <c r="M89" s="38">
        <f t="shared" si="8"/>
        <v>69.095990273905045</v>
      </c>
      <c r="N89" s="45">
        <f t="shared" si="9"/>
        <v>3.1897260949591555E-3</v>
      </c>
    </row>
    <row r="90" spans="1:14">
      <c r="A90" s="36">
        <v>2018</v>
      </c>
      <c r="B90" s="36">
        <v>7</v>
      </c>
      <c r="C90" s="36">
        <v>17</v>
      </c>
      <c r="D90" s="37">
        <v>58316</v>
      </c>
      <c r="E90" s="6">
        <v>0.18459999999999999</v>
      </c>
      <c r="F90" s="6">
        <v>0.41399999999999998</v>
      </c>
      <c r="G90" s="45">
        <v>8.4589999999999999E-2</v>
      </c>
      <c r="H90" s="36">
        <v>37</v>
      </c>
      <c r="I90" s="38">
        <f t="shared" si="6"/>
        <v>69.183999999999997</v>
      </c>
      <c r="K90" s="6">
        <f t="shared" si="7"/>
        <v>2018.5444444444445</v>
      </c>
      <c r="L90" s="38">
        <f t="shared" si="5"/>
        <v>69.099409999999992</v>
      </c>
      <c r="M90" s="38">
        <f t="shared" si="8"/>
        <v>69.0964416853285</v>
      </c>
      <c r="N90" s="45">
        <f t="shared" si="9"/>
        <v>2.968314671491612E-3</v>
      </c>
    </row>
    <row r="91" spans="1:14">
      <c r="A91" s="36">
        <v>2018</v>
      </c>
      <c r="B91" s="36">
        <v>7</v>
      </c>
      <c r="C91" s="36">
        <v>18</v>
      </c>
      <c r="D91" s="37">
        <v>58317</v>
      </c>
      <c r="E91" s="6">
        <v>0.1857</v>
      </c>
      <c r="F91" s="6">
        <v>0.4128</v>
      </c>
      <c r="G91" s="45">
        <v>8.43E-2</v>
      </c>
      <c r="H91" s="36">
        <v>37</v>
      </c>
      <c r="I91" s="38">
        <f t="shared" si="6"/>
        <v>69.183999999999997</v>
      </c>
      <c r="K91" s="6">
        <f t="shared" si="7"/>
        <v>2018.5472222222222</v>
      </c>
      <c r="L91" s="38">
        <f t="shared" si="5"/>
        <v>69.099699999999999</v>
      </c>
      <c r="M91" s="38">
        <f t="shared" si="8"/>
        <v>69.096896319320877</v>
      </c>
      <c r="N91" s="45">
        <f t="shared" si="9"/>
        <v>2.803680679122067E-3</v>
      </c>
    </row>
    <row r="92" spans="1:14">
      <c r="A92" s="36">
        <v>2018</v>
      </c>
      <c r="B92" s="36">
        <v>7</v>
      </c>
      <c r="C92" s="36">
        <v>19</v>
      </c>
      <c r="D92" s="37">
        <v>58318</v>
      </c>
      <c r="E92" s="6">
        <v>0.1867</v>
      </c>
      <c r="F92" s="6">
        <v>0.41160000000000002</v>
      </c>
      <c r="G92" s="45">
        <v>8.4029999999999994E-2</v>
      </c>
      <c r="H92" s="36">
        <v>37</v>
      </c>
      <c r="I92" s="38">
        <f t="shared" si="6"/>
        <v>69.183999999999997</v>
      </c>
      <c r="K92" s="6">
        <f t="shared" si="7"/>
        <v>2018.55</v>
      </c>
      <c r="L92" s="38">
        <f t="shared" si="5"/>
        <v>69.099969999999999</v>
      </c>
      <c r="M92" s="38">
        <f t="shared" si="8"/>
        <v>69.097354175878536</v>
      </c>
      <c r="N92" s="45">
        <f t="shared" si="9"/>
        <v>2.6158241214631062E-3</v>
      </c>
    </row>
    <row r="93" spans="1:14">
      <c r="A93" s="36">
        <v>2018</v>
      </c>
      <c r="B93" s="36">
        <v>7</v>
      </c>
      <c r="C93" s="36">
        <v>20</v>
      </c>
      <c r="D93" s="37">
        <v>58319</v>
      </c>
      <c r="E93" s="6">
        <v>0.18779999999999999</v>
      </c>
      <c r="F93" s="6">
        <v>0.41039999999999999</v>
      </c>
      <c r="G93" s="45">
        <v>8.3849999999999994E-2</v>
      </c>
      <c r="H93" s="36">
        <v>37</v>
      </c>
      <c r="I93" s="38">
        <f t="shared" si="6"/>
        <v>69.183999999999997</v>
      </c>
      <c r="K93" s="6">
        <f t="shared" si="7"/>
        <v>2018.5527777777777</v>
      </c>
      <c r="L93" s="38">
        <f t="shared" si="5"/>
        <v>69.100149999999999</v>
      </c>
      <c r="M93" s="38">
        <f t="shared" si="8"/>
        <v>69.097815255004207</v>
      </c>
      <c r="N93" s="45">
        <f t="shared" si="9"/>
        <v>2.3347449957924482E-3</v>
      </c>
    </row>
    <row r="94" spans="1:14">
      <c r="A94" s="36">
        <v>2018</v>
      </c>
      <c r="B94" s="36">
        <v>7</v>
      </c>
      <c r="C94" s="36">
        <v>21</v>
      </c>
      <c r="D94" s="37">
        <v>58320</v>
      </c>
      <c r="E94" s="6">
        <v>0.1888</v>
      </c>
      <c r="F94" s="6">
        <v>0.40920000000000001</v>
      </c>
      <c r="G94" s="45">
        <v>8.3809999999999996E-2</v>
      </c>
      <c r="H94" s="36">
        <v>37</v>
      </c>
      <c r="I94" s="38">
        <f t="shared" si="6"/>
        <v>69.183999999999997</v>
      </c>
      <c r="K94" s="6">
        <f t="shared" si="7"/>
        <v>2018.5555555555557</v>
      </c>
      <c r="L94" s="38">
        <f t="shared" si="5"/>
        <v>69.100189999999998</v>
      </c>
      <c r="M94" s="38">
        <f t="shared" si="8"/>
        <v>69.09827955669698</v>
      </c>
      <c r="N94" s="45">
        <f t="shared" si="9"/>
        <v>1.910443303017928E-3</v>
      </c>
    </row>
    <row r="95" spans="1:14">
      <c r="A95" s="36">
        <v>2018</v>
      </c>
      <c r="B95" s="36">
        <v>7</v>
      </c>
      <c r="C95" s="36">
        <v>22</v>
      </c>
      <c r="D95" s="37">
        <v>58321</v>
      </c>
      <c r="E95" s="6">
        <v>0.1898</v>
      </c>
      <c r="F95" s="6">
        <v>0.40799999999999997</v>
      </c>
      <c r="G95" s="45">
        <v>8.3909999999999998E-2</v>
      </c>
      <c r="H95" s="36">
        <v>37</v>
      </c>
      <c r="I95" s="38">
        <f t="shared" si="6"/>
        <v>69.183999999999997</v>
      </c>
      <c r="K95" s="6">
        <f t="shared" si="7"/>
        <v>2018.5583333333334</v>
      </c>
      <c r="L95" s="38">
        <f t="shared" si="5"/>
        <v>69.100089999999994</v>
      </c>
      <c r="M95" s="38">
        <f t="shared" si="8"/>
        <v>69.098747080959583</v>
      </c>
      <c r="N95" s="45">
        <f t="shared" si="9"/>
        <v>1.3429190404110614E-3</v>
      </c>
    </row>
    <row r="96" spans="1:14">
      <c r="A96" s="36">
        <v>2018</v>
      </c>
      <c r="B96" s="36">
        <v>7</v>
      </c>
      <c r="C96" s="36">
        <v>23</v>
      </c>
      <c r="D96" s="37">
        <v>58322</v>
      </c>
      <c r="E96" s="6">
        <v>0.1908</v>
      </c>
      <c r="F96" s="6">
        <v>0.40670000000000001</v>
      </c>
      <c r="G96" s="45">
        <v>8.4150000000000003E-2</v>
      </c>
      <c r="H96" s="36">
        <v>37</v>
      </c>
      <c r="I96" s="38">
        <f t="shared" si="6"/>
        <v>69.183999999999997</v>
      </c>
      <c r="K96" s="6">
        <f t="shared" si="7"/>
        <v>2018.5611111111111</v>
      </c>
      <c r="L96" s="38">
        <f t="shared" si="5"/>
        <v>69.099850000000004</v>
      </c>
      <c r="M96" s="38">
        <f t="shared" si="8"/>
        <v>69.099217827786561</v>
      </c>
      <c r="N96" s="45">
        <f t="shared" si="9"/>
        <v>6.3217221344302743E-4</v>
      </c>
    </row>
    <row r="97" spans="1:14">
      <c r="A97" s="36">
        <v>2018</v>
      </c>
      <c r="B97" s="36">
        <v>7</v>
      </c>
      <c r="C97" s="36">
        <v>24</v>
      </c>
      <c r="D97" s="37">
        <v>58323</v>
      </c>
      <c r="E97" s="6">
        <v>0.19170000000000001</v>
      </c>
      <c r="F97" s="6">
        <v>0.40539999999999998</v>
      </c>
      <c r="G97" s="45">
        <v>8.4529999999999994E-2</v>
      </c>
      <c r="H97" s="36">
        <v>37</v>
      </c>
      <c r="I97" s="38">
        <f t="shared" si="6"/>
        <v>69.183999999999997</v>
      </c>
      <c r="K97" s="6">
        <f t="shared" si="7"/>
        <v>2018.5638888888889</v>
      </c>
      <c r="L97" s="38">
        <f t="shared" si="5"/>
        <v>69.099469999999997</v>
      </c>
      <c r="M97" s="38">
        <f t="shared" si="8"/>
        <v>69.099691797181549</v>
      </c>
      <c r="N97" s="45">
        <f t="shared" si="9"/>
        <v>-2.2179718155257433E-4</v>
      </c>
    </row>
    <row r="98" spans="1:14">
      <c r="A98" s="36">
        <v>2018</v>
      </c>
      <c r="B98" s="36">
        <v>7</v>
      </c>
      <c r="C98" s="36">
        <v>25</v>
      </c>
      <c r="D98" s="37">
        <v>58324</v>
      </c>
      <c r="E98" s="6">
        <v>0.19259999999999999</v>
      </c>
      <c r="F98" s="6">
        <v>0.40410000000000001</v>
      </c>
      <c r="G98" s="45">
        <v>8.4989999999999996E-2</v>
      </c>
      <c r="H98" s="36">
        <v>37</v>
      </c>
      <c r="I98" s="38">
        <f t="shared" si="6"/>
        <v>69.183999999999997</v>
      </c>
      <c r="K98" s="6">
        <f t="shared" si="7"/>
        <v>2018.5666666666666</v>
      </c>
      <c r="L98" s="38">
        <f t="shared" si="5"/>
        <v>69.099009999999993</v>
      </c>
      <c r="M98" s="38">
        <f t="shared" si="8"/>
        <v>69.10016898914364</v>
      </c>
      <c r="N98" s="45">
        <f t="shared" si="9"/>
        <v>-1.1589891436472044E-3</v>
      </c>
    </row>
    <row r="99" spans="1:14">
      <c r="A99" s="36">
        <v>2018</v>
      </c>
      <c r="B99" s="36">
        <v>7</v>
      </c>
      <c r="C99" s="36">
        <v>26</v>
      </c>
      <c r="D99" s="37">
        <v>58325</v>
      </c>
      <c r="E99" s="6">
        <v>0.19359999999999999</v>
      </c>
      <c r="F99" s="6">
        <v>0.40279999999999999</v>
      </c>
      <c r="G99" s="45">
        <v>8.5510000000000003E-2</v>
      </c>
      <c r="H99" s="36">
        <v>37</v>
      </c>
      <c r="I99" s="38">
        <f t="shared" si="6"/>
        <v>69.183999999999997</v>
      </c>
      <c r="K99" s="6">
        <f t="shared" si="7"/>
        <v>2018.5694444444443</v>
      </c>
      <c r="L99" s="38">
        <f t="shared" si="5"/>
        <v>69.098489999999998</v>
      </c>
      <c r="M99" s="38">
        <f t="shared" si="8"/>
        <v>69.100649403675561</v>
      </c>
      <c r="N99" s="45">
        <f t="shared" si="9"/>
        <v>-2.1594036755629986E-3</v>
      </c>
    </row>
    <row r="100" spans="1:14">
      <c r="A100" s="36">
        <v>2018</v>
      </c>
      <c r="B100" s="36">
        <v>7</v>
      </c>
      <c r="C100" s="36">
        <v>27</v>
      </c>
      <c r="D100" s="37">
        <v>58326</v>
      </c>
      <c r="E100" s="6">
        <v>0.19439999999999999</v>
      </c>
      <c r="F100" s="6">
        <v>0.40150000000000002</v>
      </c>
      <c r="G100" s="45">
        <v>8.6040000000000005E-2</v>
      </c>
      <c r="H100" s="36">
        <v>37</v>
      </c>
      <c r="I100" s="38">
        <f t="shared" si="6"/>
        <v>69.183999999999997</v>
      </c>
      <c r="K100" s="6">
        <f t="shared" si="7"/>
        <v>2018.5722222222223</v>
      </c>
      <c r="L100" s="38">
        <f t="shared" si="5"/>
        <v>69.09796</v>
      </c>
      <c r="M100" s="38">
        <f t="shared" si="8"/>
        <v>69.101133040771856</v>
      </c>
      <c r="N100" s="45">
        <f t="shared" si="9"/>
        <v>-3.1730407718555398E-3</v>
      </c>
    </row>
    <row r="101" spans="1:14">
      <c r="A101" s="36">
        <v>2018</v>
      </c>
      <c r="B101" s="36">
        <v>7</v>
      </c>
      <c r="C101" s="36">
        <v>28</v>
      </c>
      <c r="D101" s="37">
        <v>58327</v>
      </c>
      <c r="E101" s="6">
        <v>0.1953</v>
      </c>
      <c r="F101" s="6">
        <v>0.4002</v>
      </c>
      <c r="G101" s="45">
        <v>8.652E-2</v>
      </c>
      <c r="H101" s="36">
        <v>37</v>
      </c>
      <c r="I101" s="38">
        <f t="shared" si="6"/>
        <v>69.183999999999997</v>
      </c>
      <c r="K101" s="6">
        <f t="shared" si="7"/>
        <v>2018.575</v>
      </c>
      <c r="L101" s="38">
        <f t="shared" si="5"/>
        <v>69.097480000000004</v>
      </c>
      <c r="M101" s="38">
        <f t="shared" si="8"/>
        <v>69.101619900436162</v>
      </c>
      <c r="N101" s="45">
        <f t="shared" si="9"/>
        <v>-4.1399004361579728E-3</v>
      </c>
    </row>
    <row r="102" spans="1:14">
      <c r="A102" s="36">
        <v>2018</v>
      </c>
      <c r="B102" s="36">
        <v>7</v>
      </c>
      <c r="C102" s="36">
        <v>29</v>
      </c>
      <c r="D102" s="37">
        <v>58328</v>
      </c>
      <c r="E102" s="6">
        <v>0.1961</v>
      </c>
      <c r="F102" s="6">
        <v>0.39879999999999999</v>
      </c>
      <c r="G102" s="45">
        <v>8.6929999999999993E-2</v>
      </c>
      <c r="H102" s="36">
        <v>37</v>
      </c>
      <c r="I102" s="38">
        <f t="shared" si="6"/>
        <v>69.183999999999997</v>
      </c>
      <c r="K102" s="6">
        <f t="shared" si="7"/>
        <v>2018.5777777777778</v>
      </c>
      <c r="L102" s="38">
        <f t="shared" si="5"/>
        <v>69.097070000000002</v>
      </c>
      <c r="M102" s="38">
        <f t="shared" si="8"/>
        <v>69.102109982667571</v>
      </c>
      <c r="N102" s="45">
        <f t="shared" si="9"/>
        <v>-5.0399826675686654E-3</v>
      </c>
    </row>
    <row r="103" spans="1:14">
      <c r="A103" s="36">
        <v>2018</v>
      </c>
      <c r="B103" s="36">
        <v>7</v>
      </c>
      <c r="C103" s="36">
        <v>30</v>
      </c>
      <c r="D103" s="37">
        <v>58329</v>
      </c>
      <c r="E103" s="6">
        <v>0.19689999999999999</v>
      </c>
      <c r="F103" s="6">
        <v>0.39750000000000002</v>
      </c>
      <c r="G103" s="45">
        <v>8.7209999999999996E-2</v>
      </c>
      <c r="H103" s="36">
        <v>37</v>
      </c>
      <c r="I103" s="38">
        <f t="shared" si="6"/>
        <v>69.183999999999997</v>
      </c>
      <c r="K103" s="6">
        <f t="shared" si="7"/>
        <v>2018.5805555555555</v>
      </c>
      <c r="L103" s="38">
        <f t="shared" si="5"/>
        <v>69.096789999999999</v>
      </c>
      <c r="M103" s="38">
        <f t="shared" si="8"/>
        <v>69.102603287466991</v>
      </c>
      <c r="N103" s="45">
        <f t="shared" si="9"/>
        <v>-5.8132874669922785E-3</v>
      </c>
    </row>
    <row r="104" spans="1:14">
      <c r="A104" s="36">
        <v>2018</v>
      </c>
      <c r="B104" s="36">
        <v>7</v>
      </c>
      <c r="C104" s="36">
        <v>31</v>
      </c>
      <c r="D104" s="37">
        <v>58330</v>
      </c>
      <c r="E104" s="6">
        <v>0.19769999999999999</v>
      </c>
      <c r="F104" s="6">
        <v>0.39610000000000001</v>
      </c>
      <c r="G104" s="45">
        <v>8.7370000000000003E-2</v>
      </c>
      <c r="H104" s="36">
        <v>37</v>
      </c>
      <c r="I104" s="38">
        <f t="shared" si="6"/>
        <v>69.183999999999997</v>
      </c>
      <c r="K104" s="6">
        <f t="shared" si="7"/>
        <v>2018.5833333333333</v>
      </c>
      <c r="L104" s="38">
        <f t="shared" si="5"/>
        <v>69.09662999999999</v>
      </c>
      <c r="M104" s="38">
        <f t="shared" si="8"/>
        <v>69.103099814835332</v>
      </c>
      <c r="N104" s="45">
        <f t="shared" si="9"/>
        <v>-6.4698148353414808E-3</v>
      </c>
    </row>
    <row r="105" spans="1:14">
      <c r="A105" s="36">
        <v>2018</v>
      </c>
      <c r="B105" s="36">
        <v>8</v>
      </c>
      <c r="C105" s="36">
        <v>1</v>
      </c>
      <c r="D105" s="37">
        <v>58331</v>
      </c>
      <c r="E105" s="6">
        <v>0.19839999999999999</v>
      </c>
      <c r="F105" s="6">
        <v>0.3947</v>
      </c>
      <c r="G105" s="45">
        <v>8.7400000000000005E-2</v>
      </c>
      <c r="H105" s="36">
        <v>37</v>
      </c>
      <c r="I105" s="38">
        <f t="shared" si="6"/>
        <v>69.183999999999997</v>
      </c>
      <c r="K105" s="6">
        <f t="shared" si="7"/>
        <v>2018.5833333333333</v>
      </c>
      <c r="L105" s="38">
        <f t="shared" si="5"/>
        <v>69.096599999999995</v>
      </c>
      <c r="M105" s="38">
        <f t="shared" si="8"/>
        <v>69.103599564768956</v>
      </c>
      <c r="N105" s="45">
        <f t="shared" si="9"/>
        <v>-6.9995647689609086E-3</v>
      </c>
    </row>
    <row r="106" spans="1:14">
      <c r="A106" s="36">
        <v>2018</v>
      </c>
      <c r="B106" s="36">
        <v>8</v>
      </c>
      <c r="C106" s="36">
        <v>2</v>
      </c>
      <c r="D106" s="37">
        <v>58332</v>
      </c>
      <c r="E106" s="6">
        <v>0.19919999999999999</v>
      </c>
      <c r="F106" s="6">
        <v>0.39329999999999998</v>
      </c>
      <c r="G106" s="45">
        <v>8.7330000000000005E-2</v>
      </c>
      <c r="H106" s="36">
        <v>37</v>
      </c>
      <c r="I106" s="38">
        <f t="shared" si="6"/>
        <v>69.183999999999997</v>
      </c>
      <c r="K106" s="6">
        <f t="shared" si="7"/>
        <v>2018.5861111111112</v>
      </c>
      <c r="L106" s="38">
        <f t="shared" si="5"/>
        <v>69.096670000000003</v>
      </c>
      <c r="M106" s="38">
        <f t="shared" si="8"/>
        <v>69.104102537269682</v>
      </c>
      <c r="N106" s="45">
        <f t="shared" si="9"/>
        <v>-7.4325372696790737E-3</v>
      </c>
    </row>
    <row r="107" spans="1:14">
      <c r="A107" s="36">
        <v>2018</v>
      </c>
      <c r="B107" s="36">
        <v>8</v>
      </c>
      <c r="C107" s="36">
        <v>3</v>
      </c>
      <c r="D107" s="37">
        <v>58333</v>
      </c>
      <c r="E107" s="6">
        <v>0.19989999999999999</v>
      </c>
      <c r="F107" s="6">
        <v>0.39190000000000003</v>
      </c>
      <c r="G107" s="45">
        <v>8.7179999999999994E-2</v>
      </c>
      <c r="H107" s="36">
        <v>37</v>
      </c>
      <c r="I107" s="38">
        <f t="shared" si="6"/>
        <v>69.183999999999997</v>
      </c>
      <c r="K107" s="6">
        <f t="shared" si="7"/>
        <v>2018.588888888889</v>
      </c>
      <c r="L107" s="38">
        <f t="shared" si="5"/>
        <v>69.096819999999994</v>
      </c>
      <c r="M107" s="38">
        <f t="shared" si="8"/>
        <v>69.10460873233751</v>
      </c>
      <c r="N107" s="45">
        <f t="shared" si="9"/>
        <v>-7.7887323375165352E-3</v>
      </c>
    </row>
    <row r="108" spans="1:14">
      <c r="A108" s="36">
        <v>2018</v>
      </c>
      <c r="B108" s="36">
        <v>8</v>
      </c>
      <c r="C108" s="36">
        <v>4</v>
      </c>
      <c r="D108" s="37">
        <v>58334</v>
      </c>
      <c r="E108" s="6">
        <v>0.20050000000000001</v>
      </c>
      <c r="F108" s="6">
        <v>0.39050000000000001</v>
      </c>
      <c r="G108" s="45">
        <v>8.7010000000000004E-2</v>
      </c>
      <c r="H108" s="36">
        <v>37</v>
      </c>
      <c r="I108" s="38">
        <f t="shared" si="6"/>
        <v>69.183999999999997</v>
      </c>
      <c r="K108" s="6">
        <f t="shared" si="7"/>
        <v>2018.5916666666667</v>
      </c>
      <c r="L108" s="38">
        <f t="shared" si="5"/>
        <v>69.096989999999991</v>
      </c>
      <c r="M108" s="38">
        <f t="shared" si="8"/>
        <v>69.105118149975169</v>
      </c>
      <c r="N108" s="45">
        <f t="shared" si="9"/>
        <v>-8.1281499751781894E-3</v>
      </c>
    </row>
    <row r="109" spans="1:14">
      <c r="A109" s="36">
        <v>2018</v>
      </c>
      <c r="B109" s="36">
        <v>8</v>
      </c>
      <c r="C109" s="36">
        <v>5</v>
      </c>
      <c r="D109" s="37">
        <v>58335</v>
      </c>
      <c r="E109" s="6">
        <v>0.20119999999999999</v>
      </c>
      <c r="F109" s="6">
        <v>0.3891</v>
      </c>
      <c r="G109" s="45">
        <v>8.6849999999999997E-2</v>
      </c>
      <c r="H109" s="36">
        <v>37</v>
      </c>
      <c r="I109" s="38">
        <f t="shared" si="6"/>
        <v>69.183999999999997</v>
      </c>
      <c r="K109" s="6">
        <f t="shared" si="7"/>
        <v>2018.5944444444444</v>
      </c>
      <c r="L109" s="38">
        <f t="shared" si="5"/>
        <v>69.097149999999999</v>
      </c>
      <c r="M109" s="38">
        <f t="shared" si="8"/>
        <v>69.105630790178111</v>
      </c>
      <c r="N109" s="45">
        <f t="shared" si="9"/>
        <v>-8.4807901781118744E-3</v>
      </c>
    </row>
    <row r="110" spans="1:14">
      <c r="A110" s="36">
        <v>2018</v>
      </c>
      <c r="B110" s="36">
        <v>8</v>
      </c>
      <c r="C110" s="36">
        <v>6</v>
      </c>
      <c r="D110" s="37">
        <v>58336</v>
      </c>
      <c r="E110" s="6">
        <v>0.20180000000000001</v>
      </c>
      <c r="F110" s="6">
        <v>0.38769999999999999</v>
      </c>
      <c r="G110" s="45">
        <v>8.6809999999999998E-2</v>
      </c>
      <c r="H110" s="36">
        <v>37</v>
      </c>
      <c r="I110" s="38">
        <f t="shared" si="6"/>
        <v>69.183999999999997</v>
      </c>
      <c r="K110" s="6">
        <f t="shared" si="7"/>
        <v>2018.5972222222222</v>
      </c>
      <c r="L110" s="38">
        <f t="shared" si="5"/>
        <v>69.097189999999998</v>
      </c>
      <c r="M110" s="38">
        <f t="shared" si="8"/>
        <v>69.106146652949064</v>
      </c>
      <c r="N110" s="45">
        <f t="shared" si="9"/>
        <v>-8.956652949066779E-3</v>
      </c>
    </row>
    <row r="111" spans="1:14">
      <c r="A111" s="36">
        <v>2018</v>
      </c>
      <c r="B111" s="36">
        <v>8</v>
      </c>
      <c r="C111" s="36">
        <v>7</v>
      </c>
      <c r="D111" s="37">
        <v>58337</v>
      </c>
      <c r="E111" s="6">
        <v>0.2024</v>
      </c>
      <c r="F111" s="6">
        <v>0.38619999999999999</v>
      </c>
      <c r="G111" s="45">
        <v>8.6840000000000001E-2</v>
      </c>
      <c r="H111" s="36">
        <v>37</v>
      </c>
      <c r="I111" s="38">
        <f t="shared" si="6"/>
        <v>69.183999999999997</v>
      </c>
      <c r="K111" s="6">
        <f t="shared" si="7"/>
        <v>2018.6</v>
      </c>
      <c r="L111" s="38">
        <f t="shared" si="5"/>
        <v>69.097160000000002</v>
      </c>
      <c r="M111" s="38">
        <f t="shared" si="8"/>
        <v>69.10666573828621</v>
      </c>
      <c r="N111" s="45">
        <f t="shared" si="9"/>
        <v>-9.5057382862080431E-3</v>
      </c>
    </row>
    <row r="112" spans="1:14">
      <c r="A112" s="36">
        <v>2018</v>
      </c>
      <c r="B112" s="36">
        <v>8</v>
      </c>
      <c r="C112" s="36">
        <v>8</v>
      </c>
      <c r="D112" s="37">
        <v>58338</v>
      </c>
      <c r="E112" s="6">
        <v>0.20300000000000001</v>
      </c>
      <c r="F112" s="6">
        <v>0.38479999999999998</v>
      </c>
      <c r="G112" s="45">
        <v>8.6959999999999996E-2</v>
      </c>
      <c r="H112" s="36">
        <v>37</v>
      </c>
      <c r="I112" s="38">
        <f t="shared" si="6"/>
        <v>69.183999999999997</v>
      </c>
      <c r="K112" s="6">
        <f t="shared" si="7"/>
        <v>2018.6027777777779</v>
      </c>
      <c r="L112" s="38">
        <f t="shared" si="5"/>
        <v>69.097039999999993</v>
      </c>
      <c r="M112" s="38">
        <f t="shared" si="8"/>
        <v>69.107188046193187</v>
      </c>
      <c r="N112" s="45">
        <f t="shared" si="9"/>
        <v>-1.0148046193194205E-2</v>
      </c>
    </row>
    <row r="113" spans="1:14">
      <c r="A113" s="36">
        <v>2018</v>
      </c>
      <c r="B113" s="36">
        <v>8</v>
      </c>
      <c r="C113" s="36">
        <v>9</v>
      </c>
      <c r="D113" s="37">
        <v>58339</v>
      </c>
      <c r="E113" s="6">
        <v>0.20349999999999999</v>
      </c>
      <c r="F113" s="6">
        <v>0.38329999999999997</v>
      </c>
      <c r="G113" s="45">
        <v>8.7110000000000007E-2</v>
      </c>
      <c r="H113" s="36">
        <v>37</v>
      </c>
      <c r="I113" s="38">
        <f t="shared" si="6"/>
        <v>69.183999999999997</v>
      </c>
      <c r="K113" s="6">
        <f t="shared" si="7"/>
        <v>2018.6055555555556</v>
      </c>
      <c r="L113" s="38">
        <f t="shared" si="5"/>
        <v>69.096890000000002</v>
      </c>
      <c r="M113" s="38">
        <f t="shared" si="8"/>
        <v>69.107713576665446</v>
      </c>
      <c r="N113" s="45">
        <f t="shared" si="9"/>
        <v>-1.0823576665444534E-2</v>
      </c>
    </row>
    <row r="114" spans="1:14">
      <c r="A114" s="36">
        <v>2018</v>
      </c>
      <c r="B114" s="36">
        <v>8</v>
      </c>
      <c r="C114" s="36">
        <v>10</v>
      </c>
      <c r="D114" s="37">
        <v>58340</v>
      </c>
      <c r="E114" s="6">
        <v>0.20399999999999999</v>
      </c>
      <c r="F114" s="6">
        <v>0.38179999999999997</v>
      </c>
      <c r="G114" s="45">
        <v>8.7230000000000002E-2</v>
      </c>
      <c r="H114" s="36">
        <v>37</v>
      </c>
      <c r="I114" s="38">
        <f t="shared" si="6"/>
        <v>69.183999999999997</v>
      </c>
      <c r="K114" s="6">
        <f t="shared" si="7"/>
        <v>2018.6083333333333</v>
      </c>
      <c r="L114" s="38">
        <f t="shared" si="5"/>
        <v>69.096769999999992</v>
      </c>
      <c r="M114" s="38">
        <f t="shared" si="8"/>
        <v>69.108242329704808</v>
      </c>
      <c r="N114" s="45">
        <f t="shared" si="9"/>
        <v>-1.147232970481582E-2</v>
      </c>
    </row>
    <row r="115" spans="1:14">
      <c r="A115" s="36">
        <v>2018</v>
      </c>
      <c r="B115" s="36">
        <v>8</v>
      </c>
      <c r="C115" s="36">
        <v>11</v>
      </c>
      <c r="D115" s="37">
        <v>58341</v>
      </c>
      <c r="E115" s="6">
        <v>0.20449999999999999</v>
      </c>
      <c r="F115" s="6">
        <v>0.38030000000000003</v>
      </c>
      <c r="G115" s="45">
        <v>8.7220000000000006E-2</v>
      </c>
      <c r="H115" s="36">
        <v>37</v>
      </c>
      <c r="I115" s="38">
        <f t="shared" si="6"/>
        <v>69.183999999999997</v>
      </c>
      <c r="K115" s="6">
        <f t="shared" si="7"/>
        <v>2018.6111111111111</v>
      </c>
      <c r="L115" s="38">
        <f t="shared" si="5"/>
        <v>69.096779999999995</v>
      </c>
      <c r="M115" s="38">
        <f t="shared" si="8"/>
        <v>69.108774305312181</v>
      </c>
      <c r="N115" s="45">
        <f t="shared" si="9"/>
        <v>-1.1994305312185816E-2</v>
      </c>
    </row>
    <row r="116" spans="1:14">
      <c r="A116" s="36">
        <v>2018</v>
      </c>
      <c r="B116" s="36">
        <v>8</v>
      </c>
      <c r="C116" s="36">
        <v>12</v>
      </c>
      <c r="D116" s="37">
        <v>58342</v>
      </c>
      <c r="E116" s="6">
        <v>0.2049</v>
      </c>
      <c r="F116" s="6">
        <v>0.37890000000000001</v>
      </c>
      <c r="G116" s="45">
        <v>8.7050000000000002E-2</v>
      </c>
      <c r="H116" s="36">
        <v>37</v>
      </c>
      <c r="I116" s="38">
        <f t="shared" si="6"/>
        <v>69.183999999999997</v>
      </c>
      <c r="K116" s="6">
        <f t="shared" si="7"/>
        <v>2018.6138888888888</v>
      </c>
      <c r="L116" s="38">
        <f t="shared" si="5"/>
        <v>69.096949999999993</v>
      </c>
      <c r="M116" s="38">
        <f t="shared" si="8"/>
        <v>69.109309503486656</v>
      </c>
      <c r="N116" s="45">
        <f t="shared" si="9"/>
        <v>-1.2359503486663925E-2</v>
      </c>
    </row>
    <row r="117" spans="1:14">
      <c r="A117" s="36">
        <v>2018</v>
      </c>
      <c r="B117" s="36">
        <v>8</v>
      </c>
      <c r="C117" s="36">
        <v>13</v>
      </c>
      <c r="D117" s="37">
        <v>58343</v>
      </c>
      <c r="E117" s="6">
        <v>0.2054</v>
      </c>
      <c r="F117" s="6">
        <v>0.37740000000000001</v>
      </c>
      <c r="G117" s="45">
        <v>8.6720000000000005E-2</v>
      </c>
      <c r="H117" s="36">
        <v>37</v>
      </c>
      <c r="I117" s="38">
        <f t="shared" si="6"/>
        <v>69.183999999999997</v>
      </c>
      <c r="K117" s="6">
        <f t="shared" si="7"/>
        <v>2018.6166666666666</v>
      </c>
      <c r="L117" s="38">
        <f t="shared" si="5"/>
        <v>69.097279999999998</v>
      </c>
      <c r="M117" s="38">
        <f t="shared" si="8"/>
        <v>69.109847924230053</v>
      </c>
      <c r="N117" s="45">
        <f t="shared" si="9"/>
        <v>-1.2567924230054928E-2</v>
      </c>
    </row>
    <row r="118" spans="1:14">
      <c r="A118" s="36">
        <v>2018</v>
      </c>
      <c r="B118" s="36">
        <v>8</v>
      </c>
      <c r="C118" s="36">
        <v>14</v>
      </c>
      <c r="D118" s="37">
        <v>58344</v>
      </c>
      <c r="E118" s="6">
        <v>0.20580000000000001</v>
      </c>
      <c r="F118" s="6">
        <v>0.37590000000000001</v>
      </c>
      <c r="G118" s="45">
        <v>8.6260000000000003E-2</v>
      </c>
      <c r="H118" s="36">
        <v>37</v>
      </c>
      <c r="I118" s="38">
        <f t="shared" si="6"/>
        <v>69.183999999999997</v>
      </c>
      <c r="K118" s="6">
        <f t="shared" si="7"/>
        <v>2018.6194444444445</v>
      </c>
      <c r="L118" s="38">
        <f t="shared" si="5"/>
        <v>69.097740000000002</v>
      </c>
      <c r="M118" s="38">
        <f t="shared" si="8"/>
        <v>69.110389567538732</v>
      </c>
      <c r="N118" s="45">
        <f t="shared" si="9"/>
        <v>-1.2649567538730366E-2</v>
      </c>
    </row>
    <row r="119" spans="1:14">
      <c r="A119" s="36">
        <v>2018</v>
      </c>
      <c r="B119" s="36">
        <v>8</v>
      </c>
      <c r="C119" s="36">
        <v>15</v>
      </c>
      <c r="D119" s="37">
        <v>58345</v>
      </c>
      <c r="E119" s="6">
        <v>0.20610000000000001</v>
      </c>
      <c r="F119" s="6">
        <v>0.37440000000000001</v>
      </c>
      <c r="G119" s="45">
        <v>8.5779999999999995E-2</v>
      </c>
      <c r="H119" s="36">
        <v>37</v>
      </c>
      <c r="I119" s="38">
        <f t="shared" si="6"/>
        <v>69.183999999999997</v>
      </c>
      <c r="K119" s="6">
        <f t="shared" si="7"/>
        <v>2018.6222222222223</v>
      </c>
      <c r="L119" s="38">
        <f t="shared" si="5"/>
        <v>69.098219999999998</v>
      </c>
      <c r="M119" s="38">
        <f t="shared" si="8"/>
        <v>69.110934433415423</v>
      </c>
      <c r="N119" s="45">
        <f t="shared" si="9"/>
        <v>-1.2714433415425219E-2</v>
      </c>
    </row>
    <row r="120" spans="1:14">
      <c r="A120" s="36">
        <v>2018</v>
      </c>
      <c r="B120" s="36">
        <v>8</v>
      </c>
      <c r="C120" s="36">
        <v>16</v>
      </c>
      <c r="D120" s="37">
        <v>58346</v>
      </c>
      <c r="E120" s="6">
        <v>0.20649999999999999</v>
      </c>
      <c r="F120" s="6">
        <v>0.37280000000000002</v>
      </c>
      <c r="G120" s="45">
        <v>8.5349999999999995E-2</v>
      </c>
      <c r="H120" s="36">
        <v>37</v>
      </c>
      <c r="I120" s="38">
        <f t="shared" si="6"/>
        <v>69.183999999999997</v>
      </c>
      <c r="K120" s="6">
        <f t="shared" si="7"/>
        <v>2018.625</v>
      </c>
      <c r="L120" s="38">
        <f t="shared" si="5"/>
        <v>69.098649999999992</v>
      </c>
      <c r="M120" s="38">
        <f t="shared" si="8"/>
        <v>69.111482521859216</v>
      </c>
      <c r="N120" s="45">
        <f t="shared" si="9"/>
        <v>-1.2832521859223789E-2</v>
      </c>
    </row>
    <row r="121" spans="1:14">
      <c r="A121" s="36">
        <v>2018</v>
      </c>
      <c r="B121" s="36">
        <v>8</v>
      </c>
      <c r="C121" s="36">
        <v>17</v>
      </c>
      <c r="D121" s="37">
        <v>58347</v>
      </c>
      <c r="E121" s="6">
        <v>0.20680000000000001</v>
      </c>
      <c r="F121" s="6">
        <v>0.37130000000000002</v>
      </c>
      <c r="G121" s="45">
        <v>8.5040000000000004E-2</v>
      </c>
      <c r="H121" s="36">
        <v>37</v>
      </c>
      <c r="I121" s="38">
        <f t="shared" si="6"/>
        <v>69.183999999999997</v>
      </c>
      <c r="K121" s="6">
        <f t="shared" si="7"/>
        <v>2018.6277777777777</v>
      </c>
      <c r="L121" s="38">
        <f t="shared" si="5"/>
        <v>69.098959999999991</v>
      </c>
      <c r="M121" s="38">
        <f t="shared" si="8"/>
        <v>69.11203383287193</v>
      </c>
      <c r="N121" s="45">
        <f t="shared" si="9"/>
        <v>-1.3073832871938862E-2</v>
      </c>
    </row>
    <row r="122" spans="1:14">
      <c r="A122" s="36">
        <v>2018</v>
      </c>
      <c r="B122" s="36">
        <v>8</v>
      </c>
      <c r="C122" s="36">
        <v>18</v>
      </c>
      <c r="D122" s="37">
        <v>58348</v>
      </c>
      <c r="E122" s="6">
        <v>0.20710000000000001</v>
      </c>
      <c r="F122" s="6">
        <v>0.36980000000000002</v>
      </c>
      <c r="G122" s="45">
        <v>8.4879999999999997E-2</v>
      </c>
      <c r="H122" s="36">
        <v>37</v>
      </c>
      <c r="I122" s="38">
        <f t="shared" si="6"/>
        <v>69.183999999999997</v>
      </c>
      <c r="K122" s="6">
        <f t="shared" si="7"/>
        <v>2018.6305555555555</v>
      </c>
      <c r="L122" s="38">
        <f t="shared" si="5"/>
        <v>69.099119999999999</v>
      </c>
      <c r="M122" s="38">
        <f t="shared" si="8"/>
        <v>69.112588366450836</v>
      </c>
      <c r="N122" s="45">
        <f t="shared" si="9"/>
        <v>-1.3468366450837266E-2</v>
      </c>
    </row>
    <row r="123" spans="1:14">
      <c r="A123" s="36">
        <v>2018</v>
      </c>
      <c r="B123" s="36">
        <v>8</v>
      </c>
      <c r="C123" s="36">
        <v>19</v>
      </c>
      <c r="D123" s="37">
        <v>58349</v>
      </c>
      <c r="E123" s="6">
        <v>0.20730000000000001</v>
      </c>
      <c r="F123" s="6">
        <v>0.36830000000000002</v>
      </c>
      <c r="G123" s="45">
        <v>8.4870000000000001E-2</v>
      </c>
      <c r="H123" s="36">
        <v>37</v>
      </c>
      <c r="I123" s="38">
        <f t="shared" si="6"/>
        <v>69.183999999999997</v>
      </c>
      <c r="K123" s="6">
        <f t="shared" si="7"/>
        <v>2018.6333333333334</v>
      </c>
      <c r="L123" s="38">
        <f t="shared" si="5"/>
        <v>69.099130000000002</v>
      </c>
      <c r="M123" s="38">
        <f t="shared" si="8"/>
        <v>69.113146122595936</v>
      </c>
      <c r="N123" s="45">
        <f t="shared" si="9"/>
        <v>-1.4016122595933211E-2</v>
      </c>
    </row>
    <row r="124" spans="1:14">
      <c r="A124" s="36">
        <v>2018</v>
      </c>
      <c r="B124" s="36">
        <v>8</v>
      </c>
      <c r="C124" s="36">
        <v>20</v>
      </c>
      <c r="D124" s="37">
        <v>58350</v>
      </c>
      <c r="E124" s="6">
        <v>0.20749999999999999</v>
      </c>
      <c r="F124" s="6">
        <v>0.36670000000000003</v>
      </c>
      <c r="G124" s="45">
        <v>8.4989999999999996E-2</v>
      </c>
      <c r="H124" s="36">
        <v>37</v>
      </c>
      <c r="I124" s="38">
        <f t="shared" si="6"/>
        <v>69.183999999999997</v>
      </c>
      <c r="K124" s="6">
        <f t="shared" si="7"/>
        <v>2018.6361111111112</v>
      </c>
      <c r="L124" s="38">
        <f t="shared" si="5"/>
        <v>69.099009999999993</v>
      </c>
      <c r="M124" s="38">
        <f t="shared" si="8"/>
        <v>69.113707101309046</v>
      </c>
      <c r="N124" s="45">
        <f t="shared" si="9"/>
        <v>-1.4697101309053551E-2</v>
      </c>
    </row>
    <row r="125" spans="1:14">
      <c r="A125" s="36">
        <v>2018</v>
      </c>
      <c r="B125" s="36">
        <v>8</v>
      </c>
      <c r="C125" s="36">
        <v>21</v>
      </c>
      <c r="D125" s="37">
        <v>58351</v>
      </c>
      <c r="E125" s="6">
        <v>0.2077</v>
      </c>
      <c r="F125" s="6">
        <v>0.36520000000000002</v>
      </c>
      <c r="G125" s="45">
        <v>8.5199999999999998E-2</v>
      </c>
      <c r="H125" s="36">
        <v>37</v>
      </c>
      <c r="I125" s="38">
        <f t="shared" si="6"/>
        <v>69.183999999999997</v>
      </c>
      <c r="K125" s="6">
        <f t="shared" si="7"/>
        <v>2018.6388888888889</v>
      </c>
      <c r="L125" s="38">
        <f t="shared" si="5"/>
        <v>69.098799999999997</v>
      </c>
      <c r="M125" s="38">
        <f t="shared" si="8"/>
        <v>69.114271302591987</v>
      </c>
      <c r="N125" s="45">
        <f t="shared" si="9"/>
        <v>-1.5471302591990366E-2</v>
      </c>
    </row>
    <row r="126" spans="1:14">
      <c r="A126" s="36">
        <v>2018</v>
      </c>
      <c r="B126" s="36">
        <v>8</v>
      </c>
      <c r="C126" s="36">
        <v>22</v>
      </c>
      <c r="D126" s="37">
        <v>58352</v>
      </c>
      <c r="E126" s="6">
        <v>0.2079</v>
      </c>
      <c r="F126" s="6">
        <v>0.36370000000000002</v>
      </c>
      <c r="G126" s="45">
        <v>8.5470000000000004E-2</v>
      </c>
      <c r="H126" s="36">
        <v>37</v>
      </c>
      <c r="I126" s="38">
        <f t="shared" si="6"/>
        <v>69.183999999999997</v>
      </c>
      <c r="K126" s="6">
        <f t="shared" si="7"/>
        <v>2018.6416666666667</v>
      </c>
      <c r="L126" s="38">
        <f t="shared" si="5"/>
        <v>69.098529999999997</v>
      </c>
      <c r="M126" s="38">
        <f t="shared" si="8"/>
        <v>69.114838726439302</v>
      </c>
      <c r="N126" s="45">
        <f t="shared" si="9"/>
        <v>-1.6308726439305588E-2</v>
      </c>
    </row>
    <row r="127" spans="1:14">
      <c r="A127" s="36">
        <v>2018</v>
      </c>
      <c r="B127" s="36">
        <v>8</v>
      </c>
      <c r="C127" s="36">
        <v>23</v>
      </c>
      <c r="D127" s="37">
        <v>58353</v>
      </c>
      <c r="E127" s="6">
        <v>0.20799999999999999</v>
      </c>
      <c r="F127" s="6">
        <v>0.36209999999999998</v>
      </c>
      <c r="G127" s="45">
        <v>8.5739999999999997E-2</v>
      </c>
      <c r="H127" s="36">
        <v>37</v>
      </c>
      <c r="I127" s="38">
        <f t="shared" si="6"/>
        <v>69.183999999999997</v>
      </c>
      <c r="K127" s="6">
        <f t="shared" si="7"/>
        <v>2018.6444444444444</v>
      </c>
      <c r="L127" s="38">
        <f t="shared" si="5"/>
        <v>69.098259999999996</v>
      </c>
      <c r="M127" s="38">
        <f t="shared" si="8"/>
        <v>69.115409372854629</v>
      </c>
      <c r="N127" s="45">
        <f t="shared" si="9"/>
        <v>-1.7149372854632361E-2</v>
      </c>
    </row>
    <row r="128" spans="1:14">
      <c r="A128" s="36">
        <v>2018</v>
      </c>
      <c r="B128" s="36">
        <v>8</v>
      </c>
      <c r="C128" s="36">
        <v>24</v>
      </c>
      <c r="D128" s="37">
        <v>58354</v>
      </c>
      <c r="E128" s="6">
        <v>0.20810000000000001</v>
      </c>
      <c r="F128" s="6">
        <v>0.36059999999999998</v>
      </c>
      <c r="G128" s="45">
        <v>8.5970000000000005E-2</v>
      </c>
      <c r="H128" s="36">
        <v>37</v>
      </c>
      <c r="I128" s="38">
        <f t="shared" si="6"/>
        <v>69.183999999999997</v>
      </c>
      <c r="K128" s="6">
        <f t="shared" si="7"/>
        <v>2018.6472222222221</v>
      </c>
      <c r="L128" s="38">
        <f t="shared" si="5"/>
        <v>69.098029999999994</v>
      </c>
      <c r="M128" s="38">
        <f t="shared" si="8"/>
        <v>69.115983241837057</v>
      </c>
      <c r="N128" s="45">
        <f t="shared" si="9"/>
        <v>-1.7953241837062706E-2</v>
      </c>
    </row>
    <row r="129" spans="1:14">
      <c r="A129" s="36">
        <v>2018</v>
      </c>
      <c r="B129" s="36">
        <v>8</v>
      </c>
      <c r="C129" s="36">
        <v>25</v>
      </c>
      <c r="D129" s="37">
        <v>58355</v>
      </c>
      <c r="E129" s="6">
        <v>0.2082</v>
      </c>
      <c r="F129" s="6">
        <v>0.35899999999999999</v>
      </c>
      <c r="G129" s="45">
        <v>8.6120000000000002E-2</v>
      </c>
      <c r="H129" s="36">
        <v>37</v>
      </c>
      <c r="I129" s="38">
        <f t="shared" si="6"/>
        <v>69.183999999999997</v>
      </c>
      <c r="K129" s="6">
        <f t="shared" si="7"/>
        <v>2018.65</v>
      </c>
      <c r="L129" s="38">
        <f t="shared" si="5"/>
        <v>69.097880000000004</v>
      </c>
      <c r="M129" s="38">
        <f t="shared" si="8"/>
        <v>69.116560333386587</v>
      </c>
      <c r="N129" s="45">
        <f t="shared" si="9"/>
        <v>-1.8680333386583925E-2</v>
      </c>
    </row>
    <row r="130" spans="1:14">
      <c r="A130" s="36">
        <v>2018</v>
      </c>
      <c r="B130" s="36">
        <v>8</v>
      </c>
      <c r="C130" s="36">
        <v>26</v>
      </c>
      <c r="D130" s="37">
        <v>58356</v>
      </c>
      <c r="E130" s="6">
        <v>0.20830000000000001</v>
      </c>
      <c r="F130" s="6">
        <v>0.35749999999999998</v>
      </c>
      <c r="G130" s="45">
        <v>8.6139999999999994E-2</v>
      </c>
      <c r="H130" s="36">
        <v>37</v>
      </c>
      <c r="I130" s="38">
        <f t="shared" si="6"/>
        <v>69.183999999999997</v>
      </c>
      <c r="K130" s="6">
        <f t="shared" si="7"/>
        <v>2018.6527777777778</v>
      </c>
      <c r="L130" s="38">
        <f t="shared" ref="L130:L193" si="10">I130-G130</f>
        <v>69.097859999999997</v>
      </c>
      <c r="M130" s="38">
        <f t="shared" si="8"/>
        <v>69.117140647505948</v>
      </c>
      <c r="N130" s="45">
        <f t="shared" si="9"/>
        <v>-1.9280647505951265E-2</v>
      </c>
    </row>
    <row r="131" spans="1:14">
      <c r="A131" s="36">
        <v>2018</v>
      </c>
      <c r="B131" s="36">
        <v>8</v>
      </c>
      <c r="C131" s="36">
        <v>27</v>
      </c>
      <c r="D131" s="37">
        <v>58357</v>
      </c>
      <c r="E131" s="6">
        <v>0.20830000000000001</v>
      </c>
      <c r="F131" s="6">
        <v>0.35599999999999998</v>
      </c>
      <c r="G131" s="45">
        <v>8.6029999999999995E-2</v>
      </c>
      <c r="H131" s="36">
        <v>37</v>
      </c>
      <c r="I131" s="38">
        <f t="shared" ref="I131:I194" si="11">H131+32.184</f>
        <v>69.183999999999997</v>
      </c>
      <c r="K131" s="6">
        <f t="shared" ref="K131:K194" si="12">A131+((B131-1) + (C131-1)/30)/12</f>
        <v>2018.6555555555556</v>
      </c>
      <c r="L131" s="38">
        <f t="shared" si="10"/>
        <v>69.097970000000004</v>
      </c>
      <c r="M131" s="38">
        <f t="shared" ref="M131:M194" si="13" xml:space="preserve"> $R$44*POWER(D131,2) + $R$45*D131 +$R$46</f>
        <v>69.117724184190592</v>
      </c>
      <c r="N131" s="45">
        <f t="shared" ref="N131:N194" si="14">L131-M131</f>
        <v>-1.975418419058883E-2</v>
      </c>
    </row>
    <row r="132" spans="1:14">
      <c r="A132" s="36">
        <v>2018</v>
      </c>
      <c r="B132" s="36">
        <v>8</v>
      </c>
      <c r="C132" s="36">
        <v>28</v>
      </c>
      <c r="D132" s="37">
        <v>58358</v>
      </c>
      <c r="E132" s="6">
        <v>0.20830000000000001</v>
      </c>
      <c r="F132" s="6">
        <v>0.35439999999999999</v>
      </c>
      <c r="G132" s="45">
        <v>8.5769999999999999E-2</v>
      </c>
      <c r="H132" s="36">
        <v>37</v>
      </c>
      <c r="I132" s="38">
        <f t="shared" si="11"/>
        <v>69.183999999999997</v>
      </c>
      <c r="K132" s="6">
        <f t="shared" si="12"/>
        <v>2018.6583333333333</v>
      </c>
      <c r="L132" s="38">
        <f t="shared" si="10"/>
        <v>69.098230000000001</v>
      </c>
      <c r="M132" s="38">
        <f t="shared" si="13"/>
        <v>69.118310943442339</v>
      </c>
      <c r="N132" s="45">
        <f t="shared" si="14"/>
        <v>-2.0080943442337684E-2</v>
      </c>
    </row>
    <row r="133" spans="1:14">
      <c r="A133" s="36">
        <v>2018</v>
      </c>
      <c r="B133" s="36">
        <v>8</v>
      </c>
      <c r="C133" s="36">
        <v>29</v>
      </c>
      <c r="D133" s="37">
        <v>58359</v>
      </c>
      <c r="E133" s="6">
        <v>0.2082</v>
      </c>
      <c r="F133" s="6">
        <v>0.35289999999999999</v>
      </c>
      <c r="G133" s="45">
        <v>8.5400000000000004E-2</v>
      </c>
      <c r="H133" s="36">
        <v>37</v>
      </c>
      <c r="I133" s="38">
        <f t="shared" si="11"/>
        <v>69.183999999999997</v>
      </c>
      <c r="K133" s="6">
        <f t="shared" si="12"/>
        <v>2018.661111111111</v>
      </c>
      <c r="L133" s="38">
        <f t="shared" si="10"/>
        <v>69.09859999999999</v>
      </c>
      <c r="M133" s="38">
        <f t="shared" si="13"/>
        <v>69.118900925261187</v>
      </c>
      <c r="N133" s="45">
        <f t="shared" si="14"/>
        <v>-2.0300925261196312E-2</v>
      </c>
    </row>
    <row r="134" spans="1:14">
      <c r="A134" s="36">
        <v>2018</v>
      </c>
      <c r="B134" s="36">
        <v>8</v>
      </c>
      <c r="C134" s="36">
        <v>30</v>
      </c>
      <c r="D134" s="37">
        <v>58360</v>
      </c>
      <c r="E134" s="6">
        <v>0.2082</v>
      </c>
      <c r="F134" s="6">
        <v>0.3513</v>
      </c>
      <c r="G134" s="45">
        <v>8.4930000000000005E-2</v>
      </c>
      <c r="H134" s="36">
        <v>37</v>
      </c>
      <c r="I134" s="38">
        <f t="shared" si="11"/>
        <v>69.183999999999997</v>
      </c>
      <c r="K134" s="6">
        <f t="shared" si="12"/>
        <v>2018.6638888888888</v>
      </c>
      <c r="L134" s="38">
        <f t="shared" si="10"/>
        <v>69.099069999999998</v>
      </c>
      <c r="M134" s="38">
        <f t="shared" si="13"/>
        <v>69.119494129649865</v>
      </c>
      <c r="N134" s="45">
        <f t="shared" si="14"/>
        <v>-2.042412964986795E-2</v>
      </c>
    </row>
    <row r="135" spans="1:14">
      <c r="A135" s="36">
        <v>2018</v>
      </c>
      <c r="B135" s="36">
        <v>8</v>
      </c>
      <c r="C135" s="36">
        <v>31</v>
      </c>
      <c r="D135" s="37">
        <v>58361</v>
      </c>
      <c r="E135" s="6">
        <v>0.20810000000000001</v>
      </c>
      <c r="F135" s="6">
        <v>0.3498</v>
      </c>
      <c r="G135" s="45">
        <v>8.4430000000000005E-2</v>
      </c>
      <c r="H135" s="36">
        <v>37</v>
      </c>
      <c r="I135" s="38">
        <f t="shared" si="11"/>
        <v>69.183999999999997</v>
      </c>
      <c r="K135" s="6">
        <f t="shared" si="12"/>
        <v>2018.6666666666667</v>
      </c>
      <c r="L135" s="38">
        <f t="shared" si="10"/>
        <v>69.09957</v>
      </c>
      <c r="M135" s="38">
        <f t="shared" si="13"/>
        <v>69.120090556603827</v>
      </c>
      <c r="N135" s="45">
        <f t="shared" si="14"/>
        <v>-2.0520556603827345E-2</v>
      </c>
    </row>
    <row r="136" spans="1:14">
      <c r="A136" s="36">
        <v>2018</v>
      </c>
      <c r="B136" s="36">
        <v>9</v>
      </c>
      <c r="C136" s="36">
        <v>1</v>
      </c>
      <c r="D136" s="37">
        <v>58362</v>
      </c>
      <c r="E136" s="6">
        <v>0.2079</v>
      </c>
      <c r="F136" s="6">
        <v>0.34820000000000001</v>
      </c>
      <c r="G136" s="45">
        <v>8.3930000000000005E-2</v>
      </c>
      <c r="H136" s="36">
        <v>37</v>
      </c>
      <c r="I136" s="38">
        <f t="shared" si="11"/>
        <v>69.183999999999997</v>
      </c>
      <c r="K136" s="6">
        <f t="shared" si="12"/>
        <v>2018.6666666666667</v>
      </c>
      <c r="L136" s="38">
        <f t="shared" si="10"/>
        <v>69.100070000000002</v>
      </c>
      <c r="M136" s="38">
        <f t="shared" si="13"/>
        <v>69.120690206124891</v>
      </c>
      <c r="N136" s="45">
        <f t="shared" si="14"/>
        <v>-2.0620206124888796E-2</v>
      </c>
    </row>
    <row r="137" spans="1:14">
      <c r="A137" s="36">
        <v>2018</v>
      </c>
      <c r="B137" s="36">
        <v>9</v>
      </c>
      <c r="C137" s="36">
        <v>2</v>
      </c>
      <c r="D137" s="37">
        <v>58363</v>
      </c>
      <c r="E137" s="6">
        <v>0.20780000000000001</v>
      </c>
      <c r="F137" s="6">
        <v>0.34670000000000001</v>
      </c>
      <c r="G137" s="45">
        <v>8.3479999999999999E-2</v>
      </c>
      <c r="H137" s="36">
        <v>37</v>
      </c>
      <c r="I137" s="38">
        <f t="shared" si="11"/>
        <v>69.183999999999997</v>
      </c>
      <c r="K137" s="6">
        <f t="shared" si="12"/>
        <v>2018.6694444444445</v>
      </c>
      <c r="L137" s="38">
        <f t="shared" si="10"/>
        <v>69.100520000000003</v>
      </c>
      <c r="M137" s="38">
        <f t="shared" si="13"/>
        <v>69.121293078213057</v>
      </c>
      <c r="N137" s="45">
        <f t="shared" si="14"/>
        <v>-2.0773078213053964E-2</v>
      </c>
    </row>
    <row r="138" spans="1:14">
      <c r="A138" s="36">
        <v>2018</v>
      </c>
      <c r="B138" s="36">
        <v>9</v>
      </c>
      <c r="C138" s="36">
        <v>3</v>
      </c>
      <c r="D138" s="37">
        <v>58364</v>
      </c>
      <c r="E138" s="6">
        <v>0.20760000000000001</v>
      </c>
      <c r="F138" s="6">
        <v>0.34520000000000001</v>
      </c>
      <c r="G138" s="45">
        <v>8.3099999999999993E-2</v>
      </c>
      <c r="H138" s="36">
        <v>37</v>
      </c>
      <c r="I138" s="38">
        <f t="shared" si="11"/>
        <v>69.183999999999997</v>
      </c>
      <c r="K138" s="6">
        <f t="shared" si="12"/>
        <v>2018.6722222222222</v>
      </c>
      <c r="L138" s="38">
        <f t="shared" si="10"/>
        <v>69.100899999999996</v>
      </c>
      <c r="M138" s="38">
        <f t="shared" si="13"/>
        <v>69.121899172871053</v>
      </c>
      <c r="N138" s="45">
        <f t="shared" si="14"/>
        <v>-2.0999172871057681E-2</v>
      </c>
    </row>
    <row r="139" spans="1:14">
      <c r="A139" s="36">
        <v>2018</v>
      </c>
      <c r="B139" s="36">
        <v>9</v>
      </c>
      <c r="C139" s="36">
        <v>4</v>
      </c>
      <c r="D139" s="37">
        <v>58365</v>
      </c>
      <c r="E139" s="6">
        <v>0.2074</v>
      </c>
      <c r="F139" s="6">
        <v>0.34360000000000002</v>
      </c>
      <c r="G139" s="45">
        <v>8.2790000000000002E-2</v>
      </c>
      <c r="H139" s="36">
        <v>37</v>
      </c>
      <c r="I139" s="38">
        <f t="shared" si="11"/>
        <v>69.183999999999997</v>
      </c>
      <c r="K139" s="6">
        <f t="shared" si="12"/>
        <v>2018.675</v>
      </c>
      <c r="L139" s="38">
        <f t="shared" si="10"/>
        <v>69.101209999999995</v>
      </c>
      <c r="M139" s="38">
        <f t="shared" si="13"/>
        <v>69.122508490094333</v>
      </c>
      <c r="N139" s="45">
        <f t="shared" si="14"/>
        <v>-2.1298490094338263E-2</v>
      </c>
    </row>
    <row r="140" spans="1:14">
      <c r="A140" s="36">
        <v>2018</v>
      </c>
      <c r="B140" s="36">
        <v>9</v>
      </c>
      <c r="C140" s="36">
        <v>5</v>
      </c>
      <c r="D140" s="37">
        <v>58366</v>
      </c>
      <c r="E140" s="6">
        <v>0.20710000000000001</v>
      </c>
      <c r="F140" s="6">
        <v>0.34210000000000002</v>
      </c>
      <c r="G140" s="45">
        <v>8.2519999999999996E-2</v>
      </c>
      <c r="H140" s="36">
        <v>37</v>
      </c>
      <c r="I140" s="38">
        <f t="shared" si="11"/>
        <v>69.183999999999997</v>
      </c>
      <c r="K140" s="6">
        <f t="shared" si="12"/>
        <v>2018.6777777777777</v>
      </c>
      <c r="L140" s="38">
        <f t="shared" si="10"/>
        <v>69.101479999999995</v>
      </c>
      <c r="M140" s="38">
        <f t="shared" si="13"/>
        <v>69.123121029884715</v>
      </c>
      <c r="N140" s="45">
        <f t="shared" si="14"/>
        <v>-2.1641029884719387E-2</v>
      </c>
    </row>
    <row r="141" spans="1:14">
      <c r="A141" s="36">
        <v>2018</v>
      </c>
      <c r="B141" s="36">
        <v>9</v>
      </c>
      <c r="C141" s="36">
        <v>6</v>
      </c>
      <c r="D141" s="37">
        <v>58367</v>
      </c>
      <c r="E141" s="6">
        <v>0.2069</v>
      </c>
      <c r="F141" s="6">
        <v>0.34060000000000001</v>
      </c>
      <c r="G141" s="45">
        <v>8.2229999999999998E-2</v>
      </c>
      <c r="H141" s="36">
        <v>37</v>
      </c>
      <c r="I141" s="38">
        <f t="shared" si="11"/>
        <v>69.183999999999997</v>
      </c>
      <c r="K141" s="6">
        <f t="shared" si="12"/>
        <v>2018.6805555555557</v>
      </c>
      <c r="L141" s="38">
        <f t="shared" si="10"/>
        <v>69.101770000000002</v>
      </c>
      <c r="M141" s="38">
        <f t="shared" si="13"/>
        <v>69.123736792243108</v>
      </c>
      <c r="N141" s="45">
        <f t="shared" si="14"/>
        <v>-2.1966792243105715E-2</v>
      </c>
    </row>
    <row r="142" spans="1:14">
      <c r="A142" s="36">
        <v>2018</v>
      </c>
      <c r="B142" s="36">
        <v>9</v>
      </c>
      <c r="C142" s="36">
        <v>7</v>
      </c>
      <c r="D142" s="37">
        <v>58368</v>
      </c>
      <c r="E142" s="6">
        <v>0.20660000000000001</v>
      </c>
      <c r="F142" s="6">
        <v>0.33910000000000001</v>
      </c>
      <c r="G142" s="45">
        <v>8.1839999999999996E-2</v>
      </c>
      <c r="H142" s="36">
        <v>37</v>
      </c>
      <c r="I142" s="38">
        <f t="shared" si="11"/>
        <v>69.183999999999997</v>
      </c>
      <c r="K142" s="6">
        <f t="shared" si="12"/>
        <v>2018.6833333333334</v>
      </c>
      <c r="L142" s="38">
        <f t="shared" si="10"/>
        <v>69.102159999999998</v>
      </c>
      <c r="M142" s="38">
        <f t="shared" si="13"/>
        <v>69.124355777167693</v>
      </c>
      <c r="N142" s="45">
        <f t="shared" si="14"/>
        <v>-2.2195777167695496E-2</v>
      </c>
    </row>
    <row r="143" spans="1:14">
      <c r="A143" s="36">
        <v>2018</v>
      </c>
      <c r="B143" s="36">
        <v>9</v>
      </c>
      <c r="C143" s="36">
        <v>8</v>
      </c>
      <c r="D143" s="37">
        <v>58369</v>
      </c>
      <c r="E143" s="6">
        <v>0.20619999999999999</v>
      </c>
      <c r="F143" s="6">
        <v>0.33750000000000002</v>
      </c>
      <c r="G143" s="45">
        <v>8.1280000000000005E-2</v>
      </c>
      <c r="H143" s="36">
        <v>37</v>
      </c>
      <c r="I143" s="38">
        <f t="shared" si="11"/>
        <v>69.183999999999997</v>
      </c>
      <c r="K143" s="6">
        <f t="shared" si="12"/>
        <v>2018.6861111111111</v>
      </c>
      <c r="L143" s="38">
        <f t="shared" si="10"/>
        <v>69.102719999999991</v>
      </c>
      <c r="M143" s="38">
        <f t="shared" si="13"/>
        <v>69.12497798466211</v>
      </c>
      <c r="N143" s="45">
        <f t="shared" si="14"/>
        <v>-2.2257984662118702E-2</v>
      </c>
    </row>
    <row r="144" spans="1:14">
      <c r="A144" s="36">
        <v>2018</v>
      </c>
      <c r="B144" s="36">
        <v>9</v>
      </c>
      <c r="C144" s="36">
        <v>9</v>
      </c>
      <c r="D144" s="37">
        <v>58370</v>
      </c>
      <c r="E144" s="6">
        <v>0.2059</v>
      </c>
      <c r="F144" s="6">
        <v>0.33600000000000002</v>
      </c>
      <c r="G144" s="45">
        <v>8.0530000000000004E-2</v>
      </c>
      <c r="H144" s="36">
        <v>37</v>
      </c>
      <c r="I144" s="38">
        <f t="shared" si="11"/>
        <v>69.183999999999997</v>
      </c>
      <c r="K144" s="6">
        <f t="shared" si="12"/>
        <v>2018.6888888888889</v>
      </c>
      <c r="L144" s="38">
        <f t="shared" si="10"/>
        <v>69.103470000000002</v>
      </c>
      <c r="M144" s="38">
        <f t="shared" si="13"/>
        <v>69.125603414722718</v>
      </c>
      <c r="N144" s="45">
        <f t="shared" si="14"/>
        <v>-2.2133414722716793E-2</v>
      </c>
    </row>
    <row r="145" spans="1:14">
      <c r="A145" s="36">
        <v>2018</v>
      </c>
      <c r="B145" s="36">
        <v>9</v>
      </c>
      <c r="C145" s="36">
        <v>10</v>
      </c>
      <c r="D145" s="37">
        <v>58371</v>
      </c>
      <c r="E145" s="6">
        <v>0.20549999999999999</v>
      </c>
      <c r="F145" s="6">
        <v>0.33450000000000002</v>
      </c>
      <c r="G145" s="45">
        <v>7.9600000000000004E-2</v>
      </c>
      <c r="H145" s="36">
        <v>37</v>
      </c>
      <c r="I145" s="38">
        <f t="shared" si="11"/>
        <v>69.183999999999997</v>
      </c>
      <c r="K145" s="6">
        <f t="shared" si="12"/>
        <v>2018.6916666666666</v>
      </c>
      <c r="L145" s="38">
        <f t="shared" si="10"/>
        <v>69.104399999999998</v>
      </c>
      <c r="M145" s="38">
        <f t="shared" si="13"/>
        <v>69.12623206734952</v>
      </c>
      <c r="N145" s="45">
        <f t="shared" si="14"/>
        <v>-2.1832067349521367E-2</v>
      </c>
    </row>
    <row r="146" spans="1:14">
      <c r="A146" s="36">
        <v>2018</v>
      </c>
      <c r="B146" s="36">
        <v>9</v>
      </c>
      <c r="C146" s="36">
        <v>11</v>
      </c>
      <c r="D146" s="37">
        <v>58372</v>
      </c>
      <c r="E146" s="6">
        <v>0.2051</v>
      </c>
      <c r="F146" s="6">
        <v>0.33300000000000002</v>
      </c>
      <c r="G146" s="45">
        <v>7.8579999999999997E-2</v>
      </c>
      <c r="H146" s="36">
        <v>37</v>
      </c>
      <c r="I146" s="38">
        <f t="shared" si="11"/>
        <v>69.183999999999997</v>
      </c>
      <c r="K146" s="6">
        <f t="shared" si="12"/>
        <v>2018.6944444444443</v>
      </c>
      <c r="L146" s="38">
        <f t="shared" si="10"/>
        <v>69.105419999999995</v>
      </c>
      <c r="M146" s="38">
        <f t="shared" si="13"/>
        <v>69.126863942544333</v>
      </c>
      <c r="N146" s="45">
        <f t="shared" si="14"/>
        <v>-2.1443942544337347E-2</v>
      </c>
    </row>
    <row r="147" spans="1:14">
      <c r="A147" s="36">
        <v>2018</v>
      </c>
      <c r="B147" s="36">
        <v>9</v>
      </c>
      <c r="C147" s="36">
        <v>12</v>
      </c>
      <c r="D147" s="37">
        <v>58373</v>
      </c>
      <c r="E147" s="6">
        <v>0.2046</v>
      </c>
      <c r="F147" s="6">
        <v>0.33150000000000002</v>
      </c>
      <c r="G147" s="45">
        <v>7.7549999999999994E-2</v>
      </c>
      <c r="H147" s="36">
        <v>37</v>
      </c>
      <c r="I147" s="38">
        <f t="shared" si="11"/>
        <v>69.183999999999997</v>
      </c>
      <c r="K147" s="6">
        <f t="shared" si="12"/>
        <v>2018.6972222222223</v>
      </c>
      <c r="L147" s="38">
        <f t="shared" si="10"/>
        <v>69.106449999999995</v>
      </c>
      <c r="M147" s="38">
        <f t="shared" si="13"/>
        <v>69.127499040308066</v>
      </c>
      <c r="N147" s="45">
        <f t="shared" si="14"/>
        <v>-2.1049040308071199E-2</v>
      </c>
    </row>
    <row r="148" spans="1:14">
      <c r="A148" s="36">
        <v>2018</v>
      </c>
      <c r="B148" s="36">
        <v>9</v>
      </c>
      <c r="C148" s="36">
        <v>13</v>
      </c>
      <c r="D148" s="37">
        <v>58374</v>
      </c>
      <c r="E148" s="6">
        <v>0.2041</v>
      </c>
      <c r="F148" s="6">
        <v>0.33</v>
      </c>
      <c r="G148" s="45">
        <v>7.6609999999999998E-2</v>
      </c>
      <c r="H148" s="36">
        <v>37</v>
      </c>
      <c r="I148" s="38">
        <f t="shared" si="11"/>
        <v>69.183999999999997</v>
      </c>
      <c r="K148" s="6">
        <f t="shared" si="12"/>
        <v>2018.7</v>
      </c>
      <c r="L148" s="38">
        <f t="shared" si="10"/>
        <v>69.107389999999995</v>
      </c>
      <c r="M148" s="38">
        <f t="shared" si="13"/>
        <v>69.128137360637083</v>
      </c>
      <c r="N148" s="45">
        <f t="shared" si="14"/>
        <v>-2.0747360637088264E-2</v>
      </c>
    </row>
    <row r="149" spans="1:14">
      <c r="A149" s="36">
        <v>2018</v>
      </c>
      <c r="B149" s="36">
        <v>9</v>
      </c>
      <c r="C149" s="36">
        <v>14</v>
      </c>
      <c r="D149" s="37">
        <v>58375</v>
      </c>
      <c r="E149" s="6">
        <v>0.2036</v>
      </c>
      <c r="F149" s="6">
        <v>0.3286</v>
      </c>
      <c r="G149" s="45">
        <v>7.5810000000000002E-2</v>
      </c>
      <c r="H149" s="36">
        <v>37</v>
      </c>
      <c r="I149" s="38">
        <f t="shared" si="11"/>
        <v>69.183999999999997</v>
      </c>
      <c r="K149" s="6">
        <f t="shared" si="12"/>
        <v>2018.7027777777778</v>
      </c>
      <c r="L149" s="38">
        <f t="shared" si="10"/>
        <v>69.108189999999993</v>
      </c>
      <c r="M149" s="38">
        <f t="shared" si="13"/>
        <v>69.128778903534112</v>
      </c>
      <c r="N149" s="45">
        <f t="shared" si="14"/>
        <v>-2.0588903534118685E-2</v>
      </c>
    </row>
    <row r="150" spans="1:14">
      <c r="A150" s="36">
        <v>2018</v>
      </c>
      <c r="B150" s="36">
        <v>9</v>
      </c>
      <c r="C150" s="36">
        <v>15</v>
      </c>
      <c r="D150" s="37">
        <v>58376</v>
      </c>
      <c r="E150" s="6">
        <v>0.2031</v>
      </c>
      <c r="F150" s="6">
        <v>0.3271</v>
      </c>
      <c r="G150" s="45">
        <v>7.5179999999999997E-2</v>
      </c>
      <c r="H150" s="36">
        <v>37</v>
      </c>
      <c r="I150" s="38">
        <f t="shared" si="11"/>
        <v>69.183999999999997</v>
      </c>
      <c r="K150" s="6">
        <f t="shared" si="12"/>
        <v>2018.7055555555555</v>
      </c>
      <c r="L150" s="38">
        <f t="shared" si="10"/>
        <v>69.108819999999994</v>
      </c>
      <c r="M150" s="38">
        <f t="shared" si="13"/>
        <v>69.129423668998243</v>
      </c>
      <c r="N150" s="45">
        <f t="shared" si="14"/>
        <v>-2.0603668998248281E-2</v>
      </c>
    </row>
    <row r="151" spans="1:14">
      <c r="A151" s="36">
        <v>2018</v>
      </c>
      <c r="B151" s="36">
        <v>9</v>
      </c>
      <c r="C151" s="36">
        <v>16</v>
      </c>
      <c r="D151" s="37">
        <v>58377</v>
      </c>
      <c r="E151" s="6">
        <v>0.20250000000000001</v>
      </c>
      <c r="F151" s="6">
        <v>0.3256</v>
      </c>
      <c r="G151" s="45">
        <v>7.4690000000000006E-2</v>
      </c>
      <c r="H151" s="36">
        <v>37</v>
      </c>
      <c r="I151" s="38">
        <f t="shared" si="11"/>
        <v>69.183999999999997</v>
      </c>
      <c r="K151" s="6">
        <f t="shared" si="12"/>
        <v>2018.7083333333333</v>
      </c>
      <c r="L151" s="38">
        <f t="shared" si="10"/>
        <v>69.109309999999994</v>
      </c>
      <c r="M151" s="38">
        <f t="shared" si="13"/>
        <v>69.130071657031294</v>
      </c>
      <c r="N151" s="45">
        <f t="shared" si="14"/>
        <v>-2.0761657031300729E-2</v>
      </c>
    </row>
    <row r="152" spans="1:14">
      <c r="A152" s="36">
        <v>2018</v>
      </c>
      <c r="B152" s="36">
        <v>9</v>
      </c>
      <c r="C152" s="36">
        <v>17</v>
      </c>
      <c r="D152" s="37">
        <v>58378</v>
      </c>
      <c r="E152" s="6">
        <v>0.2019</v>
      </c>
      <c r="F152" s="6">
        <v>0.32419999999999999</v>
      </c>
      <c r="G152" s="45">
        <v>7.4329999999999993E-2</v>
      </c>
      <c r="H152" s="36">
        <v>37</v>
      </c>
      <c r="I152" s="38">
        <f t="shared" si="11"/>
        <v>69.183999999999997</v>
      </c>
      <c r="K152" s="6">
        <f t="shared" si="12"/>
        <v>2018.7111111111112</v>
      </c>
      <c r="L152" s="38">
        <f t="shared" si="10"/>
        <v>69.109669999999994</v>
      </c>
      <c r="M152" s="38">
        <f t="shared" si="13"/>
        <v>69.130722867629629</v>
      </c>
      <c r="N152" s="45">
        <f t="shared" si="14"/>
        <v>-2.1052867629634875E-2</v>
      </c>
    </row>
    <row r="153" spans="1:14">
      <c r="A153" s="36">
        <v>2018</v>
      </c>
      <c r="B153" s="36">
        <v>9</v>
      </c>
      <c r="C153" s="36">
        <v>18</v>
      </c>
      <c r="D153" s="37">
        <v>58379</v>
      </c>
      <c r="E153" s="6">
        <v>0.20130000000000001</v>
      </c>
      <c r="F153" s="6">
        <v>0.32269999999999999</v>
      </c>
      <c r="G153" s="45">
        <v>7.4029999999999999E-2</v>
      </c>
      <c r="H153" s="36">
        <v>37</v>
      </c>
      <c r="I153" s="38">
        <f t="shared" si="11"/>
        <v>69.183999999999997</v>
      </c>
      <c r="K153" s="6">
        <f t="shared" si="12"/>
        <v>2018.713888888889</v>
      </c>
      <c r="L153" s="38">
        <f t="shared" si="10"/>
        <v>69.109970000000004</v>
      </c>
      <c r="M153" s="38">
        <f t="shared" si="13"/>
        <v>69.131377300795975</v>
      </c>
      <c r="N153" s="45">
        <f t="shared" si="14"/>
        <v>-2.1407300795971196E-2</v>
      </c>
    </row>
    <row r="154" spans="1:14">
      <c r="A154" s="36">
        <v>2018</v>
      </c>
      <c r="B154" s="36">
        <v>9</v>
      </c>
      <c r="C154" s="36">
        <v>19</v>
      </c>
      <c r="D154" s="37">
        <v>58380</v>
      </c>
      <c r="E154" s="6">
        <v>0.20069999999999999</v>
      </c>
      <c r="F154" s="6">
        <v>0.32129999999999997</v>
      </c>
      <c r="G154" s="45">
        <v>7.3770000000000002E-2</v>
      </c>
      <c r="H154" s="36">
        <v>37</v>
      </c>
      <c r="I154" s="38">
        <f t="shared" si="11"/>
        <v>69.183999999999997</v>
      </c>
      <c r="K154" s="6">
        <f t="shared" si="12"/>
        <v>2018.7166666666667</v>
      </c>
      <c r="L154" s="38">
        <f t="shared" si="10"/>
        <v>69.110230000000001</v>
      </c>
      <c r="M154" s="38">
        <f t="shared" si="13"/>
        <v>69.132034956529424</v>
      </c>
      <c r="N154" s="45">
        <f t="shared" si="14"/>
        <v>-2.180495652942227E-2</v>
      </c>
    </row>
    <row r="155" spans="1:14">
      <c r="A155" s="36">
        <v>2018</v>
      </c>
      <c r="B155" s="36">
        <v>9</v>
      </c>
      <c r="C155" s="36">
        <v>20</v>
      </c>
      <c r="D155" s="37">
        <v>58381</v>
      </c>
      <c r="E155" s="6">
        <v>0.2</v>
      </c>
      <c r="F155" s="6">
        <v>0.31990000000000002</v>
      </c>
      <c r="G155" s="45">
        <v>7.3469999999999994E-2</v>
      </c>
      <c r="H155" s="36">
        <v>37</v>
      </c>
      <c r="I155" s="38">
        <f t="shared" si="11"/>
        <v>69.183999999999997</v>
      </c>
      <c r="K155" s="6">
        <f t="shared" si="12"/>
        <v>2018.7194444444444</v>
      </c>
      <c r="L155" s="38">
        <f t="shared" si="10"/>
        <v>69.110529999999997</v>
      </c>
      <c r="M155" s="38">
        <f t="shared" si="13"/>
        <v>69.132695834831793</v>
      </c>
      <c r="N155" s="45">
        <f t="shared" si="14"/>
        <v>-2.2165834831795905E-2</v>
      </c>
    </row>
    <row r="156" spans="1:14">
      <c r="A156" s="36">
        <v>2018</v>
      </c>
      <c r="B156" s="36">
        <v>9</v>
      </c>
      <c r="C156" s="36">
        <v>21</v>
      </c>
      <c r="D156" s="37">
        <v>58382</v>
      </c>
      <c r="E156" s="6">
        <v>0.1993</v>
      </c>
      <c r="F156" s="6">
        <v>0.31850000000000001</v>
      </c>
      <c r="G156" s="45">
        <v>7.3099999999999998E-2</v>
      </c>
      <c r="H156" s="36">
        <v>37</v>
      </c>
      <c r="I156" s="38">
        <f t="shared" si="11"/>
        <v>69.183999999999997</v>
      </c>
      <c r="K156" s="6">
        <f t="shared" si="12"/>
        <v>2018.7222222222222</v>
      </c>
      <c r="L156" s="38">
        <f t="shared" si="10"/>
        <v>69.110900000000001</v>
      </c>
      <c r="M156" s="38">
        <f t="shared" si="13"/>
        <v>69.133359935699445</v>
      </c>
      <c r="N156" s="45">
        <f t="shared" si="14"/>
        <v>-2.24599356994446E-2</v>
      </c>
    </row>
    <row r="157" spans="1:14">
      <c r="A157" s="36">
        <v>2018</v>
      </c>
      <c r="B157" s="36">
        <v>9</v>
      </c>
      <c r="C157" s="36">
        <v>22</v>
      </c>
      <c r="D157" s="37">
        <v>58383</v>
      </c>
      <c r="E157" s="6">
        <v>0.1986</v>
      </c>
      <c r="F157" s="6">
        <v>0.31709999999999999</v>
      </c>
      <c r="G157" s="45">
        <v>7.2609999999999994E-2</v>
      </c>
      <c r="H157" s="36">
        <v>37</v>
      </c>
      <c r="I157" s="38">
        <f t="shared" si="11"/>
        <v>69.183999999999997</v>
      </c>
      <c r="K157" s="6">
        <f t="shared" si="12"/>
        <v>2018.7249999999999</v>
      </c>
      <c r="L157" s="38">
        <f t="shared" si="10"/>
        <v>69.11139</v>
      </c>
      <c r="M157" s="38">
        <f t="shared" si="13"/>
        <v>69.134027259135109</v>
      </c>
      <c r="N157" s="45">
        <f t="shared" si="14"/>
        <v>-2.2637259135109389E-2</v>
      </c>
    </row>
    <row r="158" spans="1:14">
      <c r="A158" s="36">
        <v>2018</v>
      </c>
      <c r="B158" s="36">
        <v>9</v>
      </c>
      <c r="C158" s="36">
        <v>23</v>
      </c>
      <c r="D158" s="37">
        <v>58384</v>
      </c>
      <c r="E158" s="6">
        <v>0.1978</v>
      </c>
      <c r="F158" s="6">
        <v>0.31569999999999998</v>
      </c>
      <c r="G158" s="45">
        <v>7.1989999999999998E-2</v>
      </c>
      <c r="H158" s="36">
        <v>37</v>
      </c>
      <c r="I158" s="38">
        <f t="shared" si="11"/>
        <v>69.183999999999997</v>
      </c>
      <c r="K158" s="6">
        <f t="shared" si="12"/>
        <v>2018.7277777777779</v>
      </c>
      <c r="L158" s="38">
        <f t="shared" si="10"/>
        <v>69.112009999999998</v>
      </c>
      <c r="M158" s="38">
        <f t="shared" si="13"/>
        <v>69.134697805137876</v>
      </c>
      <c r="N158" s="45">
        <f t="shared" si="14"/>
        <v>-2.2687805137877604E-2</v>
      </c>
    </row>
    <row r="159" spans="1:14">
      <c r="A159" s="36">
        <v>2018</v>
      </c>
      <c r="B159" s="36">
        <v>9</v>
      </c>
      <c r="C159" s="36">
        <v>24</v>
      </c>
      <c r="D159" s="37">
        <v>58385</v>
      </c>
      <c r="E159" s="6">
        <v>0.1971</v>
      </c>
      <c r="F159" s="6">
        <v>0.31430000000000002</v>
      </c>
      <c r="G159" s="45">
        <v>7.1230000000000002E-2</v>
      </c>
      <c r="H159" s="36">
        <v>37</v>
      </c>
      <c r="I159" s="38">
        <f t="shared" si="11"/>
        <v>69.183999999999997</v>
      </c>
      <c r="K159" s="6">
        <f t="shared" si="12"/>
        <v>2018.7305555555556</v>
      </c>
      <c r="L159" s="38">
        <f t="shared" si="10"/>
        <v>69.112769999999998</v>
      </c>
      <c r="M159" s="38">
        <f t="shared" si="13"/>
        <v>69.135371573707744</v>
      </c>
      <c r="N159" s="45">
        <f t="shared" si="14"/>
        <v>-2.260157370774607E-2</v>
      </c>
    </row>
    <row r="160" spans="1:14">
      <c r="A160" s="36">
        <v>2018</v>
      </c>
      <c r="B160" s="36">
        <v>9</v>
      </c>
      <c r="C160" s="36">
        <v>25</v>
      </c>
      <c r="D160" s="37">
        <v>58386</v>
      </c>
      <c r="E160" s="6">
        <v>0.19620000000000001</v>
      </c>
      <c r="F160" s="6">
        <v>0.31290000000000001</v>
      </c>
      <c r="G160" s="45">
        <v>7.0330000000000004E-2</v>
      </c>
      <c r="H160" s="36">
        <v>37</v>
      </c>
      <c r="I160" s="38">
        <f t="shared" si="11"/>
        <v>69.183999999999997</v>
      </c>
      <c r="K160" s="6">
        <f t="shared" si="12"/>
        <v>2018.7333333333333</v>
      </c>
      <c r="L160" s="38">
        <f t="shared" si="10"/>
        <v>69.113669999999999</v>
      </c>
      <c r="M160" s="38">
        <f t="shared" si="13"/>
        <v>69.136048564847442</v>
      </c>
      <c r="N160" s="45">
        <f t="shared" si="14"/>
        <v>-2.2378564847443272E-2</v>
      </c>
    </row>
    <row r="161" spans="1:14">
      <c r="A161" s="36">
        <v>2018</v>
      </c>
      <c r="B161" s="36">
        <v>9</v>
      </c>
      <c r="C161" s="36">
        <v>26</v>
      </c>
      <c r="D161" s="37">
        <v>58387</v>
      </c>
      <c r="E161" s="6">
        <v>0.19539999999999999</v>
      </c>
      <c r="F161" s="6">
        <v>0.31159999999999999</v>
      </c>
      <c r="G161" s="45">
        <v>6.9330000000000003E-2</v>
      </c>
      <c r="H161" s="36">
        <v>37</v>
      </c>
      <c r="I161" s="38">
        <f t="shared" si="11"/>
        <v>69.183999999999997</v>
      </c>
      <c r="K161" s="6">
        <f t="shared" si="12"/>
        <v>2018.7361111111111</v>
      </c>
      <c r="L161" s="38">
        <f t="shared" si="10"/>
        <v>69.114670000000004</v>
      </c>
      <c r="M161" s="38">
        <f t="shared" si="13"/>
        <v>69.136728778551515</v>
      </c>
      <c r="N161" s="45">
        <f t="shared" si="14"/>
        <v>-2.2058778551510727E-2</v>
      </c>
    </row>
    <row r="162" spans="1:14">
      <c r="A162" s="36">
        <v>2018</v>
      </c>
      <c r="B162" s="36">
        <v>9</v>
      </c>
      <c r="C162" s="36">
        <v>27</v>
      </c>
      <c r="D162" s="37">
        <v>58388</v>
      </c>
      <c r="E162" s="6">
        <v>0.1946</v>
      </c>
      <c r="F162" s="6">
        <v>0.31019999999999998</v>
      </c>
      <c r="G162" s="45">
        <v>6.8279999999999993E-2</v>
      </c>
      <c r="H162" s="36">
        <v>37</v>
      </c>
      <c r="I162" s="38">
        <f t="shared" si="11"/>
        <v>69.183999999999997</v>
      </c>
      <c r="K162" s="6">
        <f t="shared" si="12"/>
        <v>2018.7388888888888</v>
      </c>
      <c r="L162" s="38">
        <f t="shared" si="10"/>
        <v>69.115719999999996</v>
      </c>
      <c r="M162" s="38">
        <f t="shared" si="13"/>
        <v>69.137412214823598</v>
      </c>
      <c r="N162" s="45">
        <f t="shared" si="14"/>
        <v>-2.1692214823602285E-2</v>
      </c>
    </row>
    <row r="163" spans="1:14">
      <c r="A163" s="36">
        <v>2018</v>
      </c>
      <c r="B163" s="36">
        <v>9</v>
      </c>
      <c r="C163" s="36">
        <v>28</v>
      </c>
      <c r="D163" s="37">
        <v>58389</v>
      </c>
      <c r="E163" s="6">
        <v>0.19370000000000001</v>
      </c>
      <c r="F163" s="6">
        <v>0.30890000000000001</v>
      </c>
      <c r="G163" s="45">
        <v>6.7229999999999998E-2</v>
      </c>
      <c r="H163" s="36">
        <v>37</v>
      </c>
      <c r="I163" s="38">
        <f t="shared" si="11"/>
        <v>69.183999999999997</v>
      </c>
      <c r="K163" s="6">
        <f t="shared" si="12"/>
        <v>2018.7416666666666</v>
      </c>
      <c r="L163" s="38">
        <f t="shared" si="10"/>
        <v>69.116770000000002</v>
      </c>
      <c r="M163" s="38">
        <f t="shared" si="13"/>
        <v>69.138098873663694</v>
      </c>
      <c r="N163" s="45">
        <f t="shared" si="14"/>
        <v>-2.1328873663691184E-2</v>
      </c>
    </row>
    <row r="164" spans="1:14">
      <c r="A164" s="36">
        <v>2018</v>
      </c>
      <c r="B164" s="36">
        <v>9</v>
      </c>
      <c r="C164" s="36">
        <v>29</v>
      </c>
      <c r="D164" s="37">
        <v>58390</v>
      </c>
      <c r="E164" s="6">
        <v>0.1928</v>
      </c>
      <c r="F164" s="6">
        <v>0.30759999999999998</v>
      </c>
      <c r="G164" s="45">
        <v>6.6239999999999993E-2</v>
      </c>
      <c r="H164" s="36">
        <v>37</v>
      </c>
      <c r="I164" s="38">
        <f t="shared" si="11"/>
        <v>69.183999999999997</v>
      </c>
      <c r="K164" s="6">
        <f t="shared" si="12"/>
        <v>2018.7444444444445</v>
      </c>
      <c r="L164" s="38">
        <f t="shared" si="10"/>
        <v>69.117760000000004</v>
      </c>
      <c r="M164" s="38">
        <f t="shared" si="13"/>
        <v>69.138788755071801</v>
      </c>
      <c r="N164" s="45">
        <f t="shared" si="14"/>
        <v>-2.1028755071796468E-2</v>
      </c>
    </row>
    <row r="165" spans="1:14">
      <c r="A165" s="36">
        <v>2018</v>
      </c>
      <c r="B165" s="36">
        <v>9</v>
      </c>
      <c r="C165" s="36">
        <v>30</v>
      </c>
      <c r="D165" s="37">
        <v>58391</v>
      </c>
      <c r="E165" s="6">
        <v>0.1918</v>
      </c>
      <c r="F165" s="6">
        <v>0.30630000000000002</v>
      </c>
      <c r="G165" s="45">
        <v>6.5339999999999995E-2</v>
      </c>
      <c r="H165" s="36">
        <v>37</v>
      </c>
      <c r="I165" s="38">
        <f t="shared" si="11"/>
        <v>69.183999999999997</v>
      </c>
      <c r="K165" s="6">
        <f t="shared" si="12"/>
        <v>2018.7472222222223</v>
      </c>
      <c r="L165" s="38">
        <f t="shared" si="10"/>
        <v>69.118659999999991</v>
      </c>
      <c r="M165" s="38">
        <f t="shared" si="13"/>
        <v>69.1394818590461</v>
      </c>
      <c r="N165" s="45">
        <f t="shared" si="14"/>
        <v>-2.0821859046108671E-2</v>
      </c>
    </row>
    <row r="166" spans="1:14">
      <c r="A166" s="36">
        <v>2018</v>
      </c>
      <c r="B166" s="36">
        <v>10</v>
      </c>
      <c r="C166" s="36">
        <v>1</v>
      </c>
      <c r="D166" s="37">
        <v>58392</v>
      </c>
      <c r="E166" s="6">
        <v>0.19089999999999999</v>
      </c>
      <c r="F166" s="6">
        <v>0.30499999999999999</v>
      </c>
      <c r="G166" s="45">
        <v>6.4530000000000004E-2</v>
      </c>
      <c r="H166" s="36">
        <v>37</v>
      </c>
      <c r="I166" s="38">
        <f t="shared" si="11"/>
        <v>69.183999999999997</v>
      </c>
      <c r="K166" s="6">
        <f t="shared" si="12"/>
        <v>2018.75</v>
      </c>
      <c r="L166" s="38">
        <f t="shared" si="10"/>
        <v>69.119469999999993</v>
      </c>
      <c r="M166" s="38">
        <f t="shared" si="13"/>
        <v>69.140178185587502</v>
      </c>
      <c r="N166" s="45">
        <f t="shared" si="14"/>
        <v>-2.0708185587508865E-2</v>
      </c>
    </row>
    <row r="167" spans="1:14">
      <c r="A167" s="36">
        <v>2018</v>
      </c>
      <c r="B167" s="36">
        <v>10</v>
      </c>
      <c r="C167" s="36">
        <v>2</v>
      </c>
      <c r="D167" s="37">
        <v>58393</v>
      </c>
      <c r="E167" s="6">
        <v>0.18990000000000001</v>
      </c>
      <c r="F167" s="6">
        <v>0.30380000000000001</v>
      </c>
      <c r="G167" s="45">
        <v>6.3780000000000003E-2</v>
      </c>
      <c r="H167" s="36">
        <v>37</v>
      </c>
      <c r="I167" s="38">
        <f t="shared" si="11"/>
        <v>69.183999999999997</v>
      </c>
      <c r="K167" s="6">
        <f t="shared" si="12"/>
        <v>2018.7527777777777</v>
      </c>
      <c r="L167" s="38">
        <f t="shared" si="10"/>
        <v>69.120220000000003</v>
      </c>
      <c r="M167" s="38">
        <f t="shared" si="13"/>
        <v>69.140877734696005</v>
      </c>
      <c r="N167" s="45">
        <f t="shared" si="14"/>
        <v>-2.0657734696001739E-2</v>
      </c>
    </row>
    <row r="168" spans="1:14">
      <c r="A168" s="36">
        <v>2018</v>
      </c>
      <c r="B168" s="36">
        <v>10</v>
      </c>
      <c r="C168" s="36">
        <v>3</v>
      </c>
      <c r="D168" s="37">
        <v>58394</v>
      </c>
      <c r="E168" s="6">
        <v>0.18890000000000001</v>
      </c>
      <c r="F168" s="6">
        <v>0.30249999999999999</v>
      </c>
      <c r="G168" s="45">
        <v>6.3049999999999995E-2</v>
      </c>
      <c r="H168" s="36">
        <v>37</v>
      </c>
      <c r="I168" s="38">
        <f t="shared" si="11"/>
        <v>69.183999999999997</v>
      </c>
      <c r="K168" s="6">
        <f t="shared" si="12"/>
        <v>2018.7555555555555</v>
      </c>
      <c r="L168" s="38">
        <f t="shared" si="10"/>
        <v>69.120949999999993</v>
      </c>
      <c r="M168" s="38">
        <f t="shared" si="13"/>
        <v>69.141580506374339</v>
      </c>
      <c r="N168" s="45">
        <f t="shared" si="14"/>
        <v>-2.0630506374345714E-2</v>
      </c>
    </row>
    <row r="169" spans="1:14">
      <c r="A169" s="36">
        <v>2018</v>
      </c>
      <c r="B169" s="36">
        <v>10</v>
      </c>
      <c r="C169" s="36">
        <v>4</v>
      </c>
      <c r="D169" s="37">
        <v>58395</v>
      </c>
      <c r="E169" s="6">
        <v>0.18779999999999999</v>
      </c>
      <c r="F169" s="6">
        <v>0.30130000000000001</v>
      </c>
      <c r="G169" s="45">
        <v>6.2239999999999997E-2</v>
      </c>
      <c r="H169" s="36">
        <v>37</v>
      </c>
      <c r="I169" s="38">
        <f t="shared" si="11"/>
        <v>69.183999999999997</v>
      </c>
      <c r="K169" s="6">
        <f t="shared" si="12"/>
        <v>2018.7583333333334</v>
      </c>
      <c r="L169" s="38">
        <f t="shared" si="10"/>
        <v>69.121759999999995</v>
      </c>
      <c r="M169" s="38">
        <f t="shared" si="13"/>
        <v>69.142286500617956</v>
      </c>
      <c r="N169" s="45">
        <f t="shared" si="14"/>
        <v>-2.0526500617961574E-2</v>
      </c>
    </row>
    <row r="170" spans="1:14">
      <c r="A170" s="36">
        <v>2018</v>
      </c>
      <c r="B170" s="36">
        <v>10</v>
      </c>
      <c r="C170" s="36">
        <v>5</v>
      </c>
      <c r="D170" s="37">
        <v>58396</v>
      </c>
      <c r="E170" s="6">
        <v>0.18679999999999999</v>
      </c>
      <c r="F170" s="6">
        <v>0.30009999999999998</v>
      </c>
      <c r="G170" s="45">
        <v>6.13E-2</v>
      </c>
      <c r="H170" s="36">
        <v>37</v>
      </c>
      <c r="I170" s="38">
        <f t="shared" si="11"/>
        <v>69.183999999999997</v>
      </c>
      <c r="K170" s="6">
        <f t="shared" si="12"/>
        <v>2018.7611111111112</v>
      </c>
      <c r="L170" s="38">
        <f t="shared" si="10"/>
        <v>69.122699999999995</v>
      </c>
      <c r="M170" s="38">
        <f t="shared" si="13"/>
        <v>69.142995717428676</v>
      </c>
      <c r="N170" s="45">
        <f t="shared" si="14"/>
        <v>-2.0295717428680859E-2</v>
      </c>
    </row>
    <row r="171" spans="1:14">
      <c r="A171" s="36">
        <v>2018</v>
      </c>
      <c r="B171" s="36">
        <v>10</v>
      </c>
      <c r="C171" s="36">
        <v>6</v>
      </c>
      <c r="D171" s="37">
        <v>58397</v>
      </c>
      <c r="E171" s="6">
        <v>0.1857</v>
      </c>
      <c r="F171" s="6">
        <v>0.2989</v>
      </c>
      <c r="G171" s="45">
        <v>6.019E-2</v>
      </c>
      <c r="H171" s="36">
        <v>37</v>
      </c>
      <c r="I171" s="38">
        <f t="shared" si="11"/>
        <v>69.183999999999997</v>
      </c>
      <c r="K171" s="6">
        <f t="shared" si="12"/>
        <v>2018.7638888888889</v>
      </c>
      <c r="L171" s="38">
        <f t="shared" si="10"/>
        <v>69.123809999999992</v>
      </c>
      <c r="M171" s="38">
        <f t="shared" si="13"/>
        <v>69.143708156806497</v>
      </c>
      <c r="N171" s="45">
        <f t="shared" si="14"/>
        <v>-1.9898156806505085E-2</v>
      </c>
    </row>
    <row r="172" spans="1:14">
      <c r="A172" s="36">
        <v>2018</v>
      </c>
      <c r="B172" s="36">
        <v>10</v>
      </c>
      <c r="C172" s="36">
        <v>7</v>
      </c>
      <c r="D172" s="37">
        <v>58398</v>
      </c>
      <c r="E172" s="6">
        <v>0.18459999999999999</v>
      </c>
      <c r="F172" s="6">
        <v>0.29770000000000002</v>
      </c>
      <c r="G172" s="45">
        <v>5.8880000000000002E-2</v>
      </c>
      <c r="H172" s="36">
        <v>37</v>
      </c>
      <c r="I172" s="38">
        <f t="shared" si="11"/>
        <v>69.183999999999997</v>
      </c>
      <c r="K172" s="6">
        <f t="shared" si="12"/>
        <v>2018.7666666666667</v>
      </c>
      <c r="L172" s="38">
        <f t="shared" si="10"/>
        <v>69.125119999999995</v>
      </c>
      <c r="M172" s="38">
        <f t="shared" si="13"/>
        <v>69.14442381875233</v>
      </c>
      <c r="N172" s="45">
        <f t="shared" si="14"/>
        <v>-1.9303818752334223E-2</v>
      </c>
    </row>
    <row r="173" spans="1:14">
      <c r="A173" s="36">
        <v>2018</v>
      </c>
      <c r="B173" s="36">
        <v>10</v>
      </c>
      <c r="C173" s="36">
        <v>8</v>
      </c>
      <c r="D173" s="37">
        <v>58399</v>
      </c>
      <c r="E173" s="6">
        <v>0.18340000000000001</v>
      </c>
      <c r="F173" s="6">
        <v>0.29649999999999999</v>
      </c>
      <c r="G173" s="45">
        <v>5.7439999999999998E-2</v>
      </c>
      <c r="H173" s="36">
        <v>37</v>
      </c>
      <c r="I173" s="38">
        <f t="shared" si="11"/>
        <v>69.183999999999997</v>
      </c>
      <c r="K173" s="6">
        <f t="shared" si="12"/>
        <v>2018.7694444444444</v>
      </c>
      <c r="L173" s="38">
        <f t="shared" si="10"/>
        <v>69.126559999999998</v>
      </c>
      <c r="M173" s="38">
        <f t="shared" si="13"/>
        <v>69.145142703267084</v>
      </c>
      <c r="N173" s="45">
        <f t="shared" si="14"/>
        <v>-1.8582703267085776E-2</v>
      </c>
    </row>
    <row r="174" spans="1:14">
      <c r="A174" s="36">
        <v>2018</v>
      </c>
      <c r="B174" s="36">
        <v>10</v>
      </c>
      <c r="C174" s="36">
        <v>9</v>
      </c>
      <c r="D174" s="37">
        <v>58400</v>
      </c>
      <c r="E174" s="6">
        <v>0.18229999999999999</v>
      </c>
      <c r="F174" s="6">
        <v>0.2954</v>
      </c>
      <c r="G174" s="45">
        <v>5.5939999999999997E-2</v>
      </c>
      <c r="H174" s="36">
        <v>37</v>
      </c>
      <c r="I174" s="38">
        <f t="shared" si="11"/>
        <v>69.183999999999997</v>
      </c>
      <c r="K174" s="6">
        <f t="shared" si="12"/>
        <v>2018.7722222222221</v>
      </c>
      <c r="L174" s="38">
        <f t="shared" si="10"/>
        <v>69.128059999999991</v>
      </c>
      <c r="M174" s="38">
        <f t="shared" si="13"/>
        <v>69.145864810347121</v>
      </c>
      <c r="N174" s="45">
        <f t="shared" si="14"/>
        <v>-1.7804810347129774E-2</v>
      </c>
    </row>
    <row r="175" spans="1:14">
      <c r="A175" s="36">
        <v>2018</v>
      </c>
      <c r="B175" s="36">
        <v>10</v>
      </c>
      <c r="C175" s="36">
        <v>10</v>
      </c>
      <c r="D175" s="37">
        <v>58401</v>
      </c>
      <c r="E175" s="6">
        <v>0.18110000000000001</v>
      </c>
      <c r="F175" s="6">
        <v>0.29420000000000002</v>
      </c>
      <c r="G175" s="45">
        <v>5.4480000000000001E-2</v>
      </c>
      <c r="H175" s="36">
        <v>37</v>
      </c>
      <c r="I175" s="38">
        <f t="shared" si="11"/>
        <v>69.183999999999997</v>
      </c>
      <c r="K175" s="6">
        <f t="shared" si="12"/>
        <v>2018.7750000000001</v>
      </c>
      <c r="L175" s="38">
        <f t="shared" si="10"/>
        <v>69.129519999999999</v>
      </c>
      <c r="M175" s="38">
        <f t="shared" si="13"/>
        <v>69.14659013999426</v>
      </c>
      <c r="N175" s="45">
        <f t="shared" si="14"/>
        <v>-1.7070139994260103E-2</v>
      </c>
    </row>
    <row r="176" spans="1:14">
      <c r="A176" s="36">
        <v>2018</v>
      </c>
      <c r="B176" s="36">
        <v>10</v>
      </c>
      <c r="C176" s="36">
        <v>11</v>
      </c>
      <c r="D176" s="37">
        <v>58402</v>
      </c>
      <c r="E176" s="6">
        <v>0.1799</v>
      </c>
      <c r="F176" s="6">
        <v>0.29310000000000003</v>
      </c>
      <c r="G176" s="45">
        <v>5.314E-2</v>
      </c>
      <c r="H176" s="36">
        <v>37</v>
      </c>
      <c r="I176" s="38">
        <f t="shared" si="11"/>
        <v>69.183999999999997</v>
      </c>
      <c r="K176" s="6">
        <f t="shared" si="12"/>
        <v>2018.7777777777778</v>
      </c>
      <c r="L176" s="38">
        <f t="shared" si="10"/>
        <v>69.130859999999998</v>
      </c>
      <c r="M176" s="38">
        <f t="shared" si="13"/>
        <v>69.14731869220941</v>
      </c>
      <c r="N176" s="45">
        <f t="shared" si="14"/>
        <v>-1.6458692209411652E-2</v>
      </c>
    </row>
    <row r="177" spans="1:14">
      <c r="A177" s="36">
        <v>2018</v>
      </c>
      <c r="B177" s="36">
        <v>10</v>
      </c>
      <c r="C177" s="36">
        <v>12</v>
      </c>
      <c r="D177" s="37">
        <v>58403</v>
      </c>
      <c r="E177" s="6">
        <v>0.1787</v>
      </c>
      <c r="F177" s="6">
        <v>0.29199999999999998</v>
      </c>
      <c r="G177" s="45">
        <v>5.1970000000000002E-2</v>
      </c>
      <c r="H177" s="36">
        <v>37</v>
      </c>
      <c r="I177" s="38">
        <f t="shared" si="11"/>
        <v>69.183999999999997</v>
      </c>
      <c r="K177" s="6">
        <f t="shared" si="12"/>
        <v>2018.7805555555556</v>
      </c>
      <c r="L177" s="38">
        <f t="shared" si="10"/>
        <v>69.13203</v>
      </c>
      <c r="M177" s="38">
        <f t="shared" si="13"/>
        <v>69.148050466993482</v>
      </c>
      <c r="N177" s="45">
        <f t="shared" si="14"/>
        <v>-1.6020466993481364E-2</v>
      </c>
    </row>
    <row r="178" spans="1:14">
      <c r="A178" s="36">
        <v>2018</v>
      </c>
      <c r="B178" s="36">
        <v>10</v>
      </c>
      <c r="C178" s="36">
        <v>13</v>
      </c>
      <c r="D178" s="37">
        <v>58404</v>
      </c>
      <c r="E178" s="6">
        <v>0.17749999999999999</v>
      </c>
      <c r="F178" s="6">
        <v>0.29099999999999998</v>
      </c>
      <c r="G178" s="45">
        <v>5.0959999999999998E-2</v>
      </c>
      <c r="H178" s="36">
        <v>37</v>
      </c>
      <c r="I178" s="38">
        <f t="shared" si="11"/>
        <v>69.183999999999997</v>
      </c>
      <c r="K178" s="6">
        <f t="shared" si="12"/>
        <v>2018.7833333333333</v>
      </c>
      <c r="L178" s="38">
        <f t="shared" si="10"/>
        <v>69.133039999999994</v>
      </c>
      <c r="M178" s="38">
        <f t="shared" si="13"/>
        <v>69.148785464342836</v>
      </c>
      <c r="N178" s="45">
        <f t="shared" si="14"/>
        <v>-1.5745464342842297E-2</v>
      </c>
    </row>
    <row r="179" spans="1:14">
      <c r="A179" s="36">
        <v>2018</v>
      </c>
      <c r="B179" s="36">
        <v>10</v>
      </c>
      <c r="C179" s="36">
        <v>14</v>
      </c>
      <c r="D179" s="37">
        <v>58405</v>
      </c>
      <c r="E179" s="6">
        <v>0.1762</v>
      </c>
      <c r="F179" s="6">
        <v>0.28989999999999999</v>
      </c>
      <c r="G179" s="45">
        <v>5.0110000000000002E-2</v>
      </c>
      <c r="H179" s="36">
        <v>37</v>
      </c>
      <c r="I179" s="38">
        <f t="shared" si="11"/>
        <v>69.183999999999997</v>
      </c>
      <c r="K179" s="6">
        <f t="shared" si="12"/>
        <v>2018.786111111111</v>
      </c>
      <c r="L179" s="38">
        <f t="shared" si="10"/>
        <v>69.133889999999994</v>
      </c>
      <c r="M179" s="38">
        <f t="shared" si="13"/>
        <v>69.149523684260203</v>
      </c>
      <c r="N179" s="45">
        <f t="shared" si="14"/>
        <v>-1.5633684260208724E-2</v>
      </c>
    </row>
    <row r="180" spans="1:14">
      <c r="A180" s="36">
        <v>2018</v>
      </c>
      <c r="B180" s="36">
        <v>10</v>
      </c>
      <c r="C180" s="36">
        <v>15</v>
      </c>
      <c r="D180" s="37">
        <v>58406</v>
      </c>
      <c r="E180" s="6">
        <v>0.1749</v>
      </c>
      <c r="F180" s="6">
        <v>0.28889999999999999</v>
      </c>
      <c r="G180" s="45">
        <v>4.9369999999999997E-2</v>
      </c>
      <c r="H180" s="36">
        <v>37</v>
      </c>
      <c r="I180" s="38">
        <f t="shared" si="11"/>
        <v>69.183999999999997</v>
      </c>
      <c r="K180" s="6">
        <f t="shared" si="12"/>
        <v>2018.7888888888888</v>
      </c>
      <c r="L180" s="38">
        <f t="shared" si="10"/>
        <v>69.134630000000001</v>
      </c>
      <c r="M180" s="38">
        <f t="shared" si="13"/>
        <v>69.150265126743761</v>
      </c>
      <c r="N180" s="45">
        <f t="shared" si="14"/>
        <v>-1.5635126743759997E-2</v>
      </c>
    </row>
    <row r="181" spans="1:14">
      <c r="A181" s="36">
        <v>2018</v>
      </c>
      <c r="B181" s="36">
        <v>10</v>
      </c>
      <c r="C181" s="36">
        <v>16</v>
      </c>
      <c r="D181" s="37">
        <v>58407</v>
      </c>
      <c r="E181" s="6">
        <v>0.1736</v>
      </c>
      <c r="F181" s="6">
        <v>0.28789999999999999</v>
      </c>
      <c r="G181" s="45">
        <v>4.8680000000000001E-2</v>
      </c>
      <c r="H181" s="36">
        <v>37</v>
      </c>
      <c r="I181" s="38">
        <f t="shared" si="11"/>
        <v>69.183999999999997</v>
      </c>
      <c r="K181" s="6">
        <f t="shared" si="12"/>
        <v>2018.7916666666667</v>
      </c>
      <c r="L181" s="38">
        <f t="shared" si="10"/>
        <v>69.135319999999993</v>
      </c>
      <c r="M181" s="38">
        <f t="shared" si="13"/>
        <v>69.151009791797151</v>
      </c>
      <c r="N181" s="45">
        <f t="shared" si="14"/>
        <v>-1.5689791797157682E-2</v>
      </c>
    </row>
    <row r="182" spans="1:14">
      <c r="A182" s="36">
        <v>2018</v>
      </c>
      <c r="B182" s="36">
        <v>10</v>
      </c>
      <c r="C182" s="36">
        <v>17</v>
      </c>
      <c r="D182" s="37">
        <v>58408</v>
      </c>
      <c r="E182" s="6">
        <v>0.17230000000000001</v>
      </c>
      <c r="F182" s="6">
        <v>0.28689999999999999</v>
      </c>
      <c r="G182" s="45">
        <v>4.8009999999999997E-2</v>
      </c>
      <c r="H182" s="36">
        <v>37</v>
      </c>
      <c r="I182" s="38">
        <f t="shared" si="11"/>
        <v>69.183999999999997</v>
      </c>
      <c r="K182" s="6">
        <f t="shared" si="12"/>
        <v>2018.7944444444445</v>
      </c>
      <c r="L182" s="38">
        <f t="shared" si="10"/>
        <v>69.135989999999993</v>
      </c>
      <c r="M182" s="38">
        <f t="shared" si="13"/>
        <v>69.151757679416733</v>
      </c>
      <c r="N182" s="45">
        <f t="shared" si="14"/>
        <v>-1.5767679416740066E-2</v>
      </c>
    </row>
    <row r="183" spans="1:14">
      <c r="A183" s="36">
        <v>2018</v>
      </c>
      <c r="B183" s="36">
        <v>10</v>
      </c>
      <c r="C183" s="36">
        <v>18</v>
      </c>
      <c r="D183" s="37">
        <v>58409</v>
      </c>
      <c r="E183" s="6">
        <v>0.17100000000000001</v>
      </c>
      <c r="F183" s="6">
        <v>0.28589999999999999</v>
      </c>
      <c r="G183" s="45">
        <v>4.7289999999999999E-2</v>
      </c>
      <c r="H183" s="36">
        <v>37</v>
      </c>
      <c r="I183" s="38">
        <f t="shared" si="11"/>
        <v>69.183999999999997</v>
      </c>
      <c r="K183" s="6">
        <f t="shared" si="12"/>
        <v>2018.7972222222222</v>
      </c>
      <c r="L183" s="38">
        <f t="shared" si="10"/>
        <v>69.136709999999994</v>
      </c>
      <c r="M183" s="38">
        <f t="shared" si="13"/>
        <v>69.152508789602507</v>
      </c>
      <c r="N183" s="45">
        <f t="shared" si="14"/>
        <v>-1.5798789602513352E-2</v>
      </c>
    </row>
    <row r="184" spans="1:14">
      <c r="A184" s="36">
        <v>2018</v>
      </c>
      <c r="B184" s="36">
        <v>10</v>
      </c>
      <c r="C184" s="36">
        <v>19</v>
      </c>
      <c r="D184" s="37">
        <v>58410</v>
      </c>
      <c r="E184" s="6">
        <v>0.1696</v>
      </c>
      <c r="F184" s="6">
        <v>0.28499999999999998</v>
      </c>
      <c r="G184" s="45">
        <v>4.648E-2</v>
      </c>
      <c r="H184" s="36">
        <v>37</v>
      </c>
      <c r="I184" s="38">
        <f t="shared" si="11"/>
        <v>69.183999999999997</v>
      </c>
      <c r="K184" s="6">
        <f t="shared" si="12"/>
        <v>2018.8</v>
      </c>
      <c r="L184" s="38">
        <f t="shared" si="10"/>
        <v>69.137519999999995</v>
      </c>
      <c r="M184" s="38">
        <f t="shared" si="13"/>
        <v>69.153263122356293</v>
      </c>
      <c r="N184" s="45">
        <f t="shared" si="14"/>
        <v>-1.5743122356298045E-2</v>
      </c>
    </row>
    <row r="185" spans="1:14">
      <c r="A185" s="36">
        <v>2018</v>
      </c>
      <c r="B185" s="36">
        <v>10</v>
      </c>
      <c r="C185" s="36">
        <v>20</v>
      </c>
      <c r="D185" s="37">
        <v>58411</v>
      </c>
      <c r="E185" s="6">
        <v>0.16819999999999999</v>
      </c>
      <c r="F185" s="6">
        <v>0.28399999999999997</v>
      </c>
      <c r="G185" s="45">
        <v>4.555E-2</v>
      </c>
      <c r="H185" s="36">
        <v>37</v>
      </c>
      <c r="I185" s="38">
        <f t="shared" si="11"/>
        <v>69.183999999999997</v>
      </c>
      <c r="K185" s="6">
        <f t="shared" si="12"/>
        <v>2018.8027777777777</v>
      </c>
      <c r="L185" s="38">
        <f t="shared" si="10"/>
        <v>69.138449999999992</v>
      </c>
      <c r="M185" s="38">
        <f t="shared" si="13"/>
        <v>69.154020677677181</v>
      </c>
      <c r="N185" s="45">
        <f t="shared" si="14"/>
        <v>-1.5570677677189337E-2</v>
      </c>
    </row>
    <row r="186" spans="1:14">
      <c r="A186" s="36">
        <v>2018</v>
      </c>
      <c r="B186" s="36">
        <v>10</v>
      </c>
      <c r="C186" s="36">
        <v>21</v>
      </c>
      <c r="D186" s="37">
        <v>58412</v>
      </c>
      <c r="E186" s="6">
        <v>0.1668</v>
      </c>
      <c r="F186" s="6">
        <v>0.28310000000000002</v>
      </c>
      <c r="G186" s="45">
        <v>4.4499999999999998E-2</v>
      </c>
      <c r="H186" s="36">
        <v>37</v>
      </c>
      <c r="I186" s="38">
        <f t="shared" si="11"/>
        <v>69.183999999999997</v>
      </c>
      <c r="K186" s="6">
        <f t="shared" si="12"/>
        <v>2018.8055555555557</v>
      </c>
      <c r="L186" s="38">
        <f t="shared" si="10"/>
        <v>69.139499999999998</v>
      </c>
      <c r="M186" s="38">
        <f t="shared" si="13"/>
        <v>69.15478145556699</v>
      </c>
      <c r="N186" s="45">
        <f t="shared" si="14"/>
        <v>-1.5281455566992008E-2</v>
      </c>
    </row>
    <row r="187" spans="1:14">
      <c r="A187" s="36">
        <v>2018</v>
      </c>
      <c r="B187" s="36">
        <v>10</v>
      </c>
      <c r="C187" s="36">
        <v>22</v>
      </c>
      <c r="D187" s="37">
        <v>58413</v>
      </c>
      <c r="E187" s="6">
        <v>0.16539999999999999</v>
      </c>
      <c r="F187" s="6">
        <v>0.28220000000000001</v>
      </c>
      <c r="G187" s="45">
        <v>4.3310000000000001E-2</v>
      </c>
      <c r="H187" s="36">
        <v>37</v>
      </c>
      <c r="I187" s="38">
        <f t="shared" si="11"/>
        <v>69.183999999999997</v>
      </c>
      <c r="K187" s="6">
        <f t="shared" si="12"/>
        <v>2018.8083333333334</v>
      </c>
      <c r="L187" s="38">
        <f t="shared" si="10"/>
        <v>69.140689999999992</v>
      </c>
      <c r="M187" s="38">
        <f t="shared" si="13"/>
        <v>69.155545456022992</v>
      </c>
      <c r="N187" s="45">
        <f t="shared" si="14"/>
        <v>-1.4855456022999647E-2</v>
      </c>
    </row>
    <row r="188" spans="1:14">
      <c r="A188" s="36">
        <v>2018</v>
      </c>
      <c r="B188" s="36">
        <v>10</v>
      </c>
      <c r="C188" s="36">
        <v>23</v>
      </c>
      <c r="D188" s="37">
        <v>58414</v>
      </c>
      <c r="E188" s="6">
        <v>0.16400000000000001</v>
      </c>
      <c r="F188" s="6">
        <v>0.28139999999999998</v>
      </c>
      <c r="G188" s="45">
        <v>4.2020000000000002E-2</v>
      </c>
      <c r="H188" s="36">
        <v>37</v>
      </c>
      <c r="I188" s="38">
        <f t="shared" si="11"/>
        <v>69.183999999999997</v>
      </c>
      <c r="K188" s="6">
        <f t="shared" si="12"/>
        <v>2018.8111111111111</v>
      </c>
      <c r="L188" s="38">
        <f t="shared" si="10"/>
        <v>69.141980000000004</v>
      </c>
      <c r="M188" s="38">
        <f t="shared" si="13"/>
        <v>69.156312679046096</v>
      </c>
      <c r="N188" s="45">
        <f t="shared" si="14"/>
        <v>-1.4332679046091812E-2</v>
      </c>
    </row>
    <row r="189" spans="1:14">
      <c r="A189" s="36">
        <v>2018</v>
      </c>
      <c r="B189" s="36">
        <v>10</v>
      </c>
      <c r="C189" s="36">
        <v>24</v>
      </c>
      <c r="D189" s="37">
        <v>58415</v>
      </c>
      <c r="E189" s="6">
        <v>0.16259999999999999</v>
      </c>
      <c r="F189" s="6">
        <v>0.28050000000000003</v>
      </c>
      <c r="G189" s="45">
        <v>4.0649999999999999E-2</v>
      </c>
      <c r="H189" s="36">
        <v>37</v>
      </c>
      <c r="I189" s="38">
        <f t="shared" si="11"/>
        <v>69.183999999999997</v>
      </c>
      <c r="K189" s="6">
        <f t="shared" si="12"/>
        <v>2018.8138888888889</v>
      </c>
      <c r="L189" s="38">
        <f t="shared" si="10"/>
        <v>69.143349999999998</v>
      </c>
      <c r="M189" s="38">
        <f t="shared" si="13"/>
        <v>69.157083124636301</v>
      </c>
      <c r="N189" s="45">
        <f t="shared" si="14"/>
        <v>-1.3733124636303273E-2</v>
      </c>
    </row>
    <row r="190" spans="1:14">
      <c r="A190" s="36">
        <v>2018</v>
      </c>
      <c r="B190" s="36">
        <v>10</v>
      </c>
      <c r="C190" s="36">
        <v>25</v>
      </c>
      <c r="D190" s="37">
        <v>58416</v>
      </c>
      <c r="E190" s="6">
        <v>0.16109999999999999</v>
      </c>
      <c r="F190" s="6">
        <v>0.2797</v>
      </c>
      <c r="G190" s="45">
        <v>3.925E-2</v>
      </c>
      <c r="H190" s="36">
        <v>37</v>
      </c>
      <c r="I190" s="38">
        <f t="shared" si="11"/>
        <v>69.183999999999997</v>
      </c>
      <c r="K190" s="6">
        <f t="shared" si="12"/>
        <v>2018.8166666666666</v>
      </c>
      <c r="L190" s="38">
        <f t="shared" si="10"/>
        <v>69.144750000000002</v>
      </c>
      <c r="M190" s="38">
        <f t="shared" si="13"/>
        <v>69.157856792795428</v>
      </c>
      <c r="N190" s="45">
        <f t="shared" si="14"/>
        <v>-1.3106792795426259E-2</v>
      </c>
    </row>
    <row r="191" spans="1:14">
      <c r="A191" s="36">
        <v>2018</v>
      </c>
      <c r="B191" s="36">
        <v>10</v>
      </c>
      <c r="C191" s="36">
        <v>26</v>
      </c>
      <c r="D191" s="37">
        <v>58417</v>
      </c>
      <c r="E191" s="6">
        <v>0.15959999999999999</v>
      </c>
      <c r="F191" s="6">
        <v>0.27889999999999998</v>
      </c>
      <c r="G191" s="45">
        <v>3.789E-2</v>
      </c>
      <c r="H191" s="36">
        <v>37</v>
      </c>
      <c r="I191" s="38">
        <f t="shared" si="11"/>
        <v>69.183999999999997</v>
      </c>
      <c r="K191" s="6">
        <f t="shared" si="12"/>
        <v>2018.8194444444443</v>
      </c>
      <c r="L191" s="38">
        <f t="shared" si="10"/>
        <v>69.146109999999993</v>
      </c>
      <c r="M191" s="38">
        <f t="shared" si="13"/>
        <v>69.158633683520748</v>
      </c>
      <c r="N191" s="45">
        <f t="shared" si="14"/>
        <v>-1.2523683520754503E-2</v>
      </c>
    </row>
    <row r="192" spans="1:14">
      <c r="A192" s="36">
        <v>2018</v>
      </c>
      <c r="B192" s="36">
        <v>10</v>
      </c>
      <c r="C192" s="36">
        <v>27</v>
      </c>
      <c r="D192" s="37">
        <v>58418</v>
      </c>
      <c r="E192" s="6">
        <v>0.15809999999999999</v>
      </c>
      <c r="F192" s="6">
        <v>0.2782</v>
      </c>
      <c r="G192" s="45">
        <v>3.6609999999999997E-2</v>
      </c>
      <c r="H192" s="36">
        <v>37</v>
      </c>
      <c r="I192" s="38">
        <f t="shared" si="11"/>
        <v>69.183999999999997</v>
      </c>
      <c r="K192" s="6">
        <f t="shared" si="12"/>
        <v>2018.8222222222223</v>
      </c>
      <c r="L192" s="38">
        <f t="shared" si="10"/>
        <v>69.147390000000001</v>
      </c>
      <c r="M192" s="38">
        <f t="shared" si="13"/>
        <v>69.159413796813169</v>
      </c>
      <c r="N192" s="45">
        <f t="shared" si="14"/>
        <v>-1.2023796813167564E-2</v>
      </c>
    </row>
    <row r="193" spans="1:14">
      <c r="A193" s="36">
        <v>2018</v>
      </c>
      <c r="B193" s="36">
        <v>10</v>
      </c>
      <c r="C193" s="36">
        <v>28</v>
      </c>
      <c r="D193" s="37">
        <v>58419</v>
      </c>
      <c r="E193" s="6">
        <v>0.15659999999999999</v>
      </c>
      <c r="F193" s="6">
        <v>0.27739999999999998</v>
      </c>
      <c r="G193" s="45">
        <v>3.5430000000000003E-2</v>
      </c>
      <c r="H193" s="36">
        <v>37</v>
      </c>
      <c r="I193" s="38">
        <f t="shared" si="11"/>
        <v>69.183999999999997</v>
      </c>
      <c r="K193" s="6">
        <f t="shared" si="12"/>
        <v>2018.825</v>
      </c>
      <c r="L193" s="38">
        <f t="shared" si="10"/>
        <v>69.148569999999992</v>
      </c>
      <c r="M193" s="38">
        <f t="shared" si="13"/>
        <v>69.160197132672693</v>
      </c>
      <c r="N193" s="45">
        <f t="shared" si="14"/>
        <v>-1.1627132672700213E-2</v>
      </c>
    </row>
    <row r="194" spans="1:14">
      <c r="A194" s="36">
        <v>2018</v>
      </c>
      <c r="B194" s="36">
        <v>10</v>
      </c>
      <c r="C194" s="36">
        <v>29</v>
      </c>
      <c r="D194" s="37">
        <v>58420</v>
      </c>
      <c r="E194" s="6">
        <v>0.15509999999999999</v>
      </c>
      <c r="F194" s="6">
        <v>0.2767</v>
      </c>
      <c r="G194" s="45">
        <v>3.4340000000000002E-2</v>
      </c>
      <c r="H194" s="36">
        <v>37</v>
      </c>
      <c r="I194" s="38">
        <f t="shared" si="11"/>
        <v>69.183999999999997</v>
      </c>
      <c r="K194" s="6">
        <f t="shared" si="12"/>
        <v>2018.8277777777778</v>
      </c>
      <c r="L194" s="38">
        <f t="shared" ref="L194:L257" si="15">I194-G194</f>
        <v>69.149659999999997</v>
      </c>
      <c r="M194" s="38">
        <f t="shared" si="13"/>
        <v>69.160983691102047</v>
      </c>
      <c r="N194" s="45">
        <f t="shared" si="14"/>
        <v>-1.1323691102049338E-2</v>
      </c>
    </row>
    <row r="195" spans="1:14">
      <c r="A195" s="36">
        <v>2018</v>
      </c>
      <c r="B195" s="36">
        <v>10</v>
      </c>
      <c r="C195" s="36">
        <v>30</v>
      </c>
      <c r="D195" s="37">
        <v>58421</v>
      </c>
      <c r="E195" s="6">
        <v>0.1535</v>
      </c>
      <c r="F195" s="6">
        <v>0.27600000000000002</v>
      </c>
      <c r="G195" s="45">
        <v>3.3309999999999999E-2</v>
      </c>
      <c r="H195" s="36">
        <v>37</v>
      </c>
      <c r="I195" s="38">
        <f t="shared" ref="I195:I258" si="16">H195+32.184</f>
        <v>69.183999999999997</v>
      </c>
      <c r="K195" s="6">
        <f t="shared" ref="K195:K258" si="17">A195+((B195-1) + (C195-1)/30)/12</f>
        <v>2018.8305555555555</v>
      </c>
      <c r="L195" s="38">
        <f t="shared" si="15"/>
        <v>69.150689999999997</v>
      </c>
      <c r="M195" s="38">
        <f t="shared" ref="M195:M258" si="18" xml:space="preserve"> $R$44*POWER(D195,2) + $R$45*D195 +$R$46</f>
        <v>69.161773472095774</v>
      </c>
      <c r="N195" s="45">
        <f t="shared" ref="N195:N258" si="19">L195-M195</f>
        <v>-1.108347209577687E-2</v>
      </c>
    </row>
    <row r="196" spans="1:14">
      <c r="A196" s="36">
        <v>2018</v>
      </c>
      <c r="B196" s="36">
        <v>10</v>
      </c>
      <c r="C196" s="36">
        <v>31</v>
      </c>
      <c r="D196" s="37">
        <v>58422</v>
      </c>
      <c r="E196" s="6">
        <v>0.152</v>
      </c>
      <c r="F196" s="6">
        <v>0.27529999999999999</v>
      </c>
      <c r="G196" s="45">
        <v>3.2259999999999997E-2</v>
      </c>
      <c r="H196" s="36">
        <v>37</v>
      </c>
      <c r="I196" s="38">
        <f t="shared" si="16"/>
        <v>69.183999999999997</v>
      </c>
      <c r="K196" s="6">
        <f t="shared" si="17"/>
        <v>2018.8333333333333</v>
      </c>
      <c r="L196" s="38">
        <f t="shared" si="15"/>
        <v>69.151740000000004</v>
      </c>
      <c r="M196" s="38">
        <f t="shared" si="18"/>
        <v>69.162566475657513</v>
      </c>
      <c r="N196" s="45">
        <f t="shared" si="19"/>
        <v>-1.0826475657509604E-2</v>
      </c>
    </row>
    <row r="197" spans="1:14">
      <c r="A197" s="36">
        <v>2018</v>
      </c>
      <c r="B197" s="36">
        <v>11</v>
      </c>
      <c r="C197" s="36">
        <v>1</v>
      </c>
      <c r="D197" s="37">
        <v>58423</v>
      </c>
      <c r="E197" s="6">
        <v>0.15040000000000001</v>
      </c>
      <c r="F197" s="6">
        <v>0.2747</v>
      </c>
      <c r="G197" s="45">
        <v>3.1140000000000001E-2</v>
      </c>
      <c r="H197" s="36">
        <v>37</v>
      </c>
      <c r="I197" s="38">
        <f t="shared" si="16"/>
        <v>69.183999999999997</v>
      </c>
      <c r="K197" s="6">
        <f t="shared" si="17"/>
        <v>2018.8333333333333</v>
      </c>
      <c r="L197" s="38">
        <f t="shared" si="15"/>
        <v>69.152860000000004</v>
      </c>
      <c r="M197" s="38">
        <f t="shared" si="18"/>
        <v>69.163362701786355</v>
      </c>
      <c r="N197" s="45">
        <f t="shared" si="19"/>
        <v>-1.0502701786350599E-2</v>
      </c>
    </row>
    <row r="198" spans="1:14">
      <c r="A198" s="36">
        <v>2018</v>
      </c>
      <c r="B198" s="36">
        <v>11</v>
      </c>
      <c r="C198" s="36">
        <v>2</v>
      </c>
      <c r="D198" s="37">
        <v>58424</v>
      </c>
      <c r="E198" s="6">
        <v>0.14879999999999999</v>
      </c>
      <c r="F198" s="6">
        <v>0.27410000000000001</v>
      </c>
      <c r="G198" s="45">
        <v>2.989E-2</v>
      </c>
      <c r="H198" s="36">
        <v>37</v>
      </c>
      <c r="I198" s="38">
        <f t="shared" si="16"/>
        <v>69.183999999999997</v>
      </c>
      <c r="K198" s="6">
        <f t="shared" si="17"/>
        <v>2018.8361111111112</v>
      </c>
      <c r="L198" s="38">
        <f t="shared" si="15"/>
        <v>69.154110000000003</v>
      </c>
      <c r="M198" s="38">
        <f t="shared" si="18"/>
        <v>69.164162150483207</v>
      </c>
      <c r="N198" s="45">
        <f t="shared" si="19"/>
        <v>-1.0052150483204514E-2</v>
      </c>
    </row>
    <row r="199" spans="1:14">
      <c r="A199" s="36">
        <v>2018</v>
      </c>
      <c r="B199" s="36">
        <v>11</v>
      </c>
      <c r="C199" s="36">
        <v>3</v>
      </c>
      <c r="D199" s="37">
        <v>58425</v>
      </c>
      <c r="E199" s="6">
        <v>0.1472</v>
      </c>
      <c r="F199" s="6">
        <v>0.27350000000000002</v>
      </c>
      <c r="G199" s="45">
        <v>2.8500000000000001E-2</v>
      </c>
      <c r="H199" s="36">
        <v>37</v>
      </c>
      <c r="I199" s="38">
        <f t="shared" si="16"/>
        <v>69.183999999999997</v>
      </c>
      <c r="K199" s="6">
        <f t="shared" si="17"/>
        <v>2018.838888888889</v>
      </c>
      <c r="L199" s="38">
        <f t="shared" si="15"/>
        <v>69.155500000000004</v>
      </c>
      <c r="M199" s="38">
        <f t="shared" si="18"/>
        <v>69.164964821748981</v>
      </c>
      <c r="N199" s="45">
        <f t="shared" si="19"/>
        <v>-9.4648217489776698E-3</v>
      </c>
    </row>
    <row r="200" spans="1:14">
      <c r="A200" s="36">
        <v>2018</v>
      </c>
      <c r="B200" s="36">
        <v>11</v>
      </c>
      <c r="C200" s="36">
        <v>4</v>
      </c>
      <c r="D200" s="37">
        <v>58426</v>
      </c>
      <c r="E200" s="6">
        <v>0.14560000000000001</v>
      </c>
      <c r="F200" s="6">
        <v>0.27289999999999998</v>
      </c>
      <c r="G200" s="45">
        <v>2.699E-2</v>
      </c>
      <c r="H200" s="36">
        <v>37</v>
      </c>
      <c r="I200" s="38">
        <f t="shared" si="16"/>
        <v>69.183999999999997</v>
      </c>
      <c r="K200" s="6">
        <f t="shared" si="17"/>
        <v>2018.8416666666667</v>
      </c>
      <c r="L200" s="38">
        <f t="shared" si="15"/>
        <v>69.15701</v>
      </c>
      <c r="M200" s="38">
        <f t="shared" si="18"/>
        <v>69.165770715580038</v>
      </c>
      <c r="N200" s="45">
        <f t="shared" si="19"/>
        <v>-8.7607155800384362E-3</v>
      </c>
    </row>
    <row r="201" spans="1:14">
      <c r="A201" s="36">
        <v>2018</v>
      </c>
      <c r="B201" s="36">
        <v>11</v>
      </c>
      <c r="C201" s="36">
        <v>5</v>
      </c>
      <c r="D201" s="37">
        <v>58427</v>
      </c>
      <c r="E201" s="6">
        <v>0.14399999999999999</v>
      </c>
      <c r="F201" s="6">
        <v>0.27229999999999999</v>
      </c>
      <c r="G201" s="45">
        <v>2.5409999999999999E-2</v>
      </c>
      <c r="H201" s="36">
        <v>37</v>
      </c>
      <c r="I201" s="38">
        <f t="shared" si="16"/>
        <v>69.183999999999997</v>
      </c>
      <c r="K201" s="6">
        <f t="shared" si="17"/>
        <v>2018.8444444444444</v>
      </c>
      <c r="L201" s="38">
        <f t="shared" si="15"/>
        <v>69.158590000000004</v>
      </c>
      <c r="M201" s="38">
        <f t="shared" si="18"/>
        <v>69.166579831978197</v>
      </c>
      <c r="N201" s="45">
        <f t="shared" si="19"/>
        <v>-7.9898319781932514E-3</v>
      </c>
    </row>
    <row r="202" spans="1:14">
      <c r="A202" s="36">
        <v>2018</v>
      </c>
      <c r="B202" s="36">
        <v>11</v>
      </c>
      <c r="C202" s="36">
        <v>6</v>
      </c>
      <c r="D202" s="37">
        <v>58428</v>
      </c>
      <c r="E202" s="6">
        <v>0.1424</v>
      </c>
      <c r="F202" s="6">
        <v>0.27179999999999999</v>
      </c>
      <c r="G202" s="45">
        <v>2.385E-2</v>
      </c>
      <c r="H202" s="36">
        <v>37</v>
      </c>
      <c r="I202" s="38">
        <f t="shared" si="16"/>
        <v>69.183999999999997</v>
      </c>
      <c r="K202" s="6">
        <f t="shared" si="17"/>
        <v>2018.8472222222222</v>
      </c>
      <c r="L202" s="38">
        <f t="shared" si="15"/>
        <v>69.160150000000002</v>
      </c>
      <c r="M202" s="38">
        <f t="shared" si="18"/>
        <v>69.167392170944368</v>
      </c>
      <c r="N202" s="45">
        <f t="shared" si="19"/>
        <v>-7.2421709443659665E-3</v>
      </c>
    </row>
    <row r="203" spans="1:14">
      <c r="A203" s="36">
        <v>2018</v>
      </c>
      <c r="B203" s="36">
        <v>11</v>
      </c>
      <c r="C203" s="36">
        <v>7</v>
      </c>
      <c r="D203" s="37">
        <v>58429</v>
      </c>
      <c r="E203" s="6">
        <v>0.14069999999999999</v>
      </c>
      <c r="F203" s="6">
        <v>0.27129999999999999</v>
      </c>
      <c r="G203" s="45">
        <v>2.239E-2</v>
      </c>
      <c r="H203" s="36">
        <v>37</v>
      </c>
      <c r="I203" s="38">
        <f t="shared" si="16"/>
        <v>69.183999999999997</v>
      </c>
      <c r="K203" s="6">
        <f t="shared" si="17"/>
        <v>2018.85</v>
      </c>
      <c r="L203" s="38">
        <f t="shared" si="15"/>
        <v>69.161609999999996</v>
      </c>
      <c r="M203" s="38">
        <f t="shared" si="18"/>
        <v>69.16820773247855</v>
      </c>
      <c r="N203" s="45">
        <f t="shared" si="19"/>
        <v>-6.5977324785535529E-3</v>
      </c>
    </row>
    <row r="204" spans="1:14">
      <c r="A204" s="36">
        <v>2018</v>
      </c>
      <c r="B204" s="36">
        <v>11</v>
      </c>
      <c r="C204" s="36">
        <v>8</v>
      </c>
      <c r="D204" s="37">
        <v>58430</v>
      </c>
      <c r="E204" s="6">
        <v>0.1391</v>
      </c>
      <c r="F204" s="6">
        <v>0.27089999999999997</v>
      </c>
      <c r="G204" s="45">
        <v>2.1090000000000001E-2</v>
      </c>
      <c r="H204" s="36">
        <v>37</v>
      </c>
      <c r="I204" s="38">
        <f t="shared" si="16"/>
        <v>69.183999999999997</v>
      </c>
      <c r="K204" s="6">
        <f t="shared" si="17"/>
        <v>2018.8527777777779</v>
      </c>
      <c r="L204" s="38">
        <f t="shared" si="15"/>
        <v>69.162909999999997</v>
      </c>
      <c r="M204" s="38">
        <f t="shared" si="18"/>
        <v>69.169026516578924</v>
      </c>
      <c r="N204" s="45">
        <f t="shared" si="19"/>
        <v>-6.1165165789276443E-3</v>
      </c>
    </row>
    <row r="205" spans="1:14">
      <c r="A205" s="36">
        <v>2018</v>
      </c>
      <c r="B205" s="36">
        <v>11</v>
      </c>
      <c r="C205" s="36">
        <v>9</v>
      </c>
      <c r="D205" s="37">
        <v>58431</v>
      </c>
      <c r="E205" s="6">
        <v>0.13739999999999999</v>
      </c>
      <c r="F205" s="6">
        <v>0.27039999999999997</v>
      </c>
      <c r="G205" s="45">
        <v>1.9980000000000001E-2</v>
      </c>
      <c r="H205" s="36">
        <v>37</v>
      </c>
      <c r="I205" s="38">
        <f t="shared" si="16"/>
        <v>69.183999999999997</v>
      </c>
      <c r="K205" s="6">
        <f t="shared" si="17"/>
        <v>2018.8555555555556</v>
      </c>
      <c r="L205" s="38">
        <f t="shared" si="15"/>
        <v>69.164019999999994</v>
      </c>
      <c r="M205" s="38">
        <f t="shared" si="18"/>
        <v>69.16984852324731</v>
      </c>
      <c r="N205" s="45">
        <f t="shared" si="19"/>
        <v>-5.8285232473167525E-3</v>
      </c>
    </row>
    <row r="206" spans="1:14">
      <c r="A206" s="36">
        <v>2018</v>
      </c>
      <c r="B206" s="36">
        <v>11</v>
      </c>
      <c r="C206" s="36">
        <v>10</v>
      </c>
      <c r="D206" s="37">
        <v>58432</v>
      </c>
      <c r="E206" s="6">
        <v>0.1358</v>
      </c>
      <c r="F206" s="6">
        <v>0.27</v>
      </c>
      <c r="G206" s="45">
        <v>1.908E-2</v>
      </c>
      <c r="H206" s="36">
        <v>37</v>
      </c>
      <c r="I206" s="38">
        <f t="shared" si="16"/>
        <v>69.183999999999997</v>
      </c>
      <c r="K206" s="6">
        <f t="shared" si="17"/>
        <v>2018.8583333333333</v>
      </c>
      <c r="L206" s="38">
        <f t="shared" si="15"/>
        <v>69.164919999999995</v>
      </c>
      <c r="M206" s="38">
        <f t="shared" si="18"/>
        <v>69.170673752481889</v>
      </c>
      <c r="N206" s="45">
        <f t="shared" si="19"/>
        <v>-5.7537524818940255E-3</v>
      </c>
    </row>
    <row r="207" spans="1:14">
      <c r="A207" s="36">
        <v>2018</v>
      </c>
      <c r="B207" s="36">
        <v>11</v>
      </c>
      <c r="C207" s="36">
        <v>11</v>
      </c>
      <c r="D207" s="37">
        <v>58433</v>
      </c>
      <c r="E207" s="6">
        <v>0.1341</v>
      </c>
      <c r="F207" s="6">
        <v>0.26960000000000001</v>
      </c>
      <c r="G207" s="45">
        <v>1.8350000000000002E-2</v>
      </c>
      <c r="H207" s="36">
        <v>37</v>
      </c>
      <c r="I207" s="38">
        <f t="shared" si="16"/>
        <v>69.183999999999997</v>
      </c>
      <c r="K207" s="6">
        <f t="shared" si="17"/>
        <v>2018.8611111111111</v>
      </c>
      <c r="L207" s="38">
        <f t="shared" si="15"/>
        <v>69.165649999999999</v>
      </c>
      <c r="M207" s="38">
        <f t="shared" si="18"/>
        <v>69.171502204286298</v>
      </c>
      <c r="N207" s="45">
        <f t="shared" si="19"/>
        <v>-5.8522042862989565E-3</v>
      </c>
    </row>
    <row r="208" spans="1:14">
      <c r="A208" s="36">
        <v>2018</v>
      </c>
      <c r="B208" s="36">
        <v>11</v>
      </c>
      <c r="C208" s="36">
        <v>12</v>
      </c>
      <c r="D208" s="37">
        <v>58434</v>
      </c>
      <c r="E208" s="6">
        <v>0.13239999999999999</v>
      </c>
      <c r="F208" s="6">
        <v>0.26919999999999999</v>
      </c>
      <c r="G208" s="45">
        <v>1.7760000000000001E-2</v>
      </c>
      <c r="H208" s="36">
        <v>37</v>
      </c>
      <c r="I208" s="38">
        <f t="shared" si="16"/>
        <v>69.183999999999997</v>
      </c>
      <c r="K208" s="6">
        <f t="shared" si="17"/>
        <v>2018.8638888888888</v>
      </c>
      <c r="L208" s="38">
        <f t="shared" si="15"/>
        <v>69.166240000000002</v>
      </c>
      <c r="M208" s="38">
        <f t="shared" si="18"/>
        <v>69.172333878655991</v>
      </c>
      <c r="N208" s="45">
        <f t="shared" si="19"/>
        <v>-6.0938786559887603E-3</v>
      </c>
    </row>
    <row r="209" spans="1:14">
      <c r="A209" s="36">
        <v>2018</v>
      </c>
      <c r="B209" s="36">
        <v>11</v>
      </c>
      <c r="C209" s="36">
        <v>13</v>
      </c>
      <c r="D209" s="37">
        <v>58435</v>
      </c>
      <c r="E209" s="6">
        <v>0.13070000000000001</v>
      </c>
      <c r="F209" s="6">
        <v>0.26889999999999997</v>
      </c>
      <c r="G209" s="45">
        <v>1.7250000000000001E-2</v>
      </c>
      <c r="H209" s="36">
        <v>37</v>
      </c>
      <c r="I209" s="38">
        <f t="shared" si="16"/>
        <v>69.183999999999997</v>
      </c>
      <c r="K209" s="6">
        <f t="shared" si="17"/>
        <v>2018.8666666666666</v>
      </c>
      <c r="L209" s="38">
        <f t="shared" si="15"/>
        <v>69.166749999999993</v>
      </c>
      <c r="M209" s="38">
        <f t="shared" si="18"/>
        <v>69.173168775593695</v>
      </c>
      <c r="N209" s="45">
        <f t="shared" si="19"/>
        <v>-6.418775593701298E-3</v>
      </c>
    </row>
    <row r="210" spans="1:14">
      <c r="A210" s="36">
        <v>2018</v>
      </c>
      <c r="B210" s="36">
        <v>11</v>
      </c>
      <c r="C210" s="36">
        <v>14</v>
      </c>
      <c r="D210" s="37">
        <v>58436</v>
      </c>
      <c r="E210" s="6">
        <v>0.129</v>
      </c>
      <c r="F210" s="6">
        <v>0.26860000000000001</v>
      </c>
      <c r="G210" s="45">
        <v>1.6760000000000001E-2</v>
      </c>
      <c r="H210" s="36">
        <v>37</v>
      </c>
      <c r="I210" s="38">
        <f t="shared" si="16"/>
        <v>69.183999999999997</v>
      </c>
      <c r="K210" s="6">
        <f t="shared" si="17"/>
        <v>2018.8694444444445</v>
      </c>
      <c r="L210" s="38">
        <f t="shared" si="15"/>
        <v>69.167239999999993</v>
      </c>
      <c r="M210" s="38">
        <f t="shared" si="18"/>
        <v>69.174006895097591</v>
      </c>
      <c r="N210" s="45">
        <f t="shared" si="19"/>
        <v>-6.7668950975985354E-3</v>
      </c>
    </row>
    <row r="211" spans="1:14">
      <c r="A211" s="36">
        <v>2018</v>
      </c>
      <c r="B211" s="36">
        <v>11</v>
      </c>
      <c r="C211" s="36">
        <v>15</v>
      </c>
      <c r="D211" s="37">
        <v>58437</v>
      </c>
      <c r="E211" s="6">
        <v>0.1273</v>
      </c>
      <c r="F211" s="6">
        <v>0.26829999999999998</v>
      </c>
      <c r="G211" s="45">
        <v>1.6230000000000001E-2</v>
      </c>
      <c r="H211" s="36">
        <v>37</v>
      </c>
      <c r="I211" s="38">
        <f t="shared" si="16"/>
        <v>69.183999999999997</v>
      </c>
      <c r="K211" s="6">
        <f t="shared" si="17"/>
        <v>2018.8722222222223</v>
      </c>
      <c r="L211" s="38">
        <f t="shared" si="15"/>
        <v>69.167770000000004</v>
      </c>
      <c r="M211" s="38">
        <f t="shared" si="18"/>
        <v>69.174848237169499</v>
      </c>
      <c r="N211" s="45">
        <f t="shared" si="19"/>
        <v>-7.0782371694946278E-3</v>
      </c>
    </row>
    <row r="212" spans="1:14">
      <c r="A212" s="36">
        <v>2018</v>
      </c>
      <c r="B212" s="36">
        <v>11</v>
      </c>
      <c r="C212" s="36">
        <v>16</v>
      </c>
      <c r="D212" s="37">
        <v>58438</v>
      </c>
      <c r="E212" s="6">
        <v>0.12559999999999999</v>
      </c>
      <c r="F212" s="6">
        <v>0.2681</v>
      </c>
      <c r="G212" s="45">
        <v>1.5610000000000001E-2</v>
      </c>
      <c r="H212" s="36">
        <v>37</v>
      </c>
      <c r="I212" s="38">
        <f t="shared" si="16"/>
        <v>69.183999999999997</v>
      </c>
      <c r="K212" s="6">
        <f t="shared" si="17"/>
        <v>2018.875</v>
      </c>
      <c r="L212" s="38">
        <f t="shared" si="15"/>
        <v>69.168390000000002</v>
      </c>
      <c r="M212" s="38">
        <f t="shared" si="18"/>
        <v>69.175692801810328</v>
      </c>
      <c r="N212" s="45">
        <f t="shared" si="19"/>
        <v>-7.3028018103258319E-3</v>
      </c>
    </row>
    <row r="213" spans="1:14">
      <c r="A213" s="36">
        <v>2018</v>
      </c>
      <c r="B213" s="36">
        <v>11</v>
      </c>
      <c r="C213" s="36">
        <v>17</v>
      </c>
      <c r="D213" s="37">
        <v>58439</v>
      </c>
      <c r="E213" s="6">
        <v>0.1239</v>
      </c>
      <c r="F213" s="6">
        <v>0.26779999999999998</v>
      </c>
      <c r="G213" s="45">
        <v>1.4880000000000001E-2</v>
      </c>
      <c r="H213" s="36">
        <v>37</v>
      </c>
      <c r="I213" s="38">
        <f t="shared" si="16"/>
        <v>69.183999999999997</v>
      </c>
      <c r="K213" s="6">
        <f t="shared" si="17"/>
        <v>2018.8777777777777</v>
      </c>
      <c r="L213" s="38">
        <f t="shared" si="15"/>
        <v>69.169119999999992</v>
      </c>
      <c r="M213" s="38">
        <f t="shared" si="18"/>
        <v>69.17654058901735</v>
      </c>
      <c r="N213" s="45">
        <f t="shared" si="19"/>
        <v>-7.4205890173573152E-3</v>
      </c>
    </row>
    <row r="214" spans="1:14">
      <c r="A214" s="36">
        <v>2018</v>
      </c>
      <c r="B214" s="36">
        <v>11</v>
      </c>
      <c r="C214" s="36">
        <v>18</v>
      </c>
      <c r="D214" s="37">
        <v>58440</v>
      </c>
      <c r="E214" s="6">
        <v>0.1221</v>
      </c>
      <c r="F214" s="6">
        <v>0.2676</v>
      </c>
      <c r="G214" s="45">
        <v>1.4019999999999999E-2</v>
      </c>
      <c r="H214" s="36">
        <v>37</v>
      </c>
      <c r="I214" s="38">
        <f t="shared" si="16"/>
        <v>69.183999999999997</v>
      </c>
      <c r="K214" s="6">
        <f t="shared" si="17"/>
        <v>2018.8805555555555</v>
      </c>
      <c r="L214" s="38">
        <f t="shared" si="15"/>
        <v>69.169979999999995</v>
      </c>
      <c r="M214" s="38">
        <f t="shared" si="18"/>
        <v>69.177391598791473</v>
      </c>
      <c r="N214" s="45">
        <f t="shared" si="19"/>
        <v>-7.4115987914780135E-3</v>
      </c>
    </row>
    <row r="215" spans="1:14">
      <c r="A215" s="36">
        <v>2018</v>
      </c>
      <c r="B215" s="36">
        <v>11</v>
      </c>
      <c r="C215" s="36">
        <v>19</v>
      </c>
      <c r="D215" s="37">
        <v>58441</v>
      </c>
      <c r="E215" s="6">
        <v>0.12039999999999999</v>
      </c>
      <c r="F215" s="6">
        <v>0.26750000000000002</v>
      </c>
      <c r="G215" s="45">
        <v>1.304E-2</v>
      </c>
      <c r="H215" s="36">
        <v>37</v>
      </c>
      <c r="I215" s="38">
        <f t="shared" si="16"/>
        <v>69.183999999999997</v>
      </c>
      <c r="K215" s="6">
        <f t="shared" si="17"/>
        <v>2018.8833333333334</v>
      </c>
      <c r="L215" s="38">
        <f t="shared" si="15"/>
        <v>69.170959999999994</v>
      </c>
      <c r="M215" s="38">
        <f t="shared" si="18"/>
        <v>69.178245831132699</v>
      </c>
      <c r="N215" s="45">
        <f t="shared" si="19"/>
        <v>-7.2858311327053116E-3</v>
      </c>
    </row>
    <row r="216" spans="1:14">
      <c r="A216" s="36">
        <v>2018</v>
      </c>
      <c r="B216" s="36">
        <v>11</v>
      </c>
      <c r="C216" s="36">
        <v>20</v>
      </c>
      <c r="D216" s="37">
        <v>58442</v>
      </c>
      <c r="E216" s="6">
        <v>0.1187</v>
      </c>
      <c r="F216" s="6">
        <v>0.26729999999999998</v>
      </c>
      <c r="G216" s="45">
        <v>1.1950000000000001E-2</v>
      </c>
      <c r="H216" s="36">
        <v>37</v>
      </c>
      <c r="I216" s="38">
        <f t="shared" si="16"/>
        <v>69.183999999999997</v>
      </c>
      <c r="K216" s="6">
        <f t="shared" si="17"/>
        <v>2018.8861111111112</v>
      </c>
      <c r="L216" s="38">
        <f t="shared" si="15"/>
        <v>69.172049999999999</v>
      </c>
      <c r="M216" s="38">
        <f t="shared" si="18"/>
        <v>69.179103286042846</v>
      </c>
      <c r="N216" s="45">
        <f t="shared" si="19"/>
        <v>-7.0532860428471622E-3</v>
      </c>
    </row>
    <row r="217" spans="1:14">
      <c r="A217" s="36">
        <v>2018</v>
      </c>
      <c r="B217" s="36">
        <v>11</v>
      </c>
      <c r="C217" s="36">
        <v>21</v>
      </c>
      <c r="D217" s="37">
        <v>58443</v>
      </c>
      <c r="E217" s="6">
        <v>0.1169</v>
      </c>
      <c r="F217" s="6">
        <v>0.26719999999999999</v>
      </c>
      <c r="G217" s="45">
        <v>1.078E-2</v>
      </c>
      <c r="H217" s="36">
        <v>37</v>
      </c>
      <c r="I217" s="38">
        <f t="shared" si="16"/>
        <v>69.183999999999997</v>
      </c>
      <c r="K217" s="6">
        <f t="shared" si="17"/>
        <v>2018.8888888888889</v>
      </c>
      <c r="L217" s="38">
        <f t="shared" si="15"/>
        <v>69.173220000000001</v>
      </c>
      <c r="M217" s="38">
        <f t="shared" si="18"/>
        <v>69.179963963518276</v>
      </c>
      <c r="N217" s="45">
        <f t="shared" si="19"/>
        <v>-6.743963518275109E-3</v>
      </c>
    </row>
    <row r="218" spans="1:14">
      <c r="A218" s="36">
        <v>2018</v>
      </c>
      <c r="B218" s="36">
        <v>11</v>
      </c>
      <c r="C218" s="36">
        <v>22</v>
      </c>
      <c r="D218" s="37">
        <v>58444</v>
      </c>
      <c r="E218" s="6">
        <v>0.1152</v>
      </c>
      <c r="F218" s="6">
        <v>0.2671</v>
      </c>
      <c r="G218" s="45">
        <v>9.5600000000000008E-3</v>
      </c>
      <c r="H218" s="36">
        <v>37</v>
      </c>
      <c r="I218" s="38">
        <f t="shared" si="16"/>
        <v>69.183999999999997</v>
      </c>
      <c r="K218" s="6">
        <f t="shared" si="17"/>
        <v>2018.8916666666667</v>
      </c>
      <c r="L218" s="38">
        <f t="shared" si="15"/>
        <v>69.174440000000004</v>
      </c>
      <c r="M218" s="38">
        <f t="shared" si="18"/>
        <v>69.180827863561717</v>
      </c>
      <c r="N218" s="45">
        <f t="shared" si="19"/>
        <v>-6.3878635617129476E-3</v>
      </c>
    </row>
    <row r="219" spans="1:14">
      <c r="A219" s="36">
        <v>2018</v>
      </c>
      <c r="B219" s="36">
        <v>11</v>
      </c>
      <c r="C219" s="36">
        <v>23</v>
      </c>
      <c r="D219" s="37">
        <v>58445</v>
      </c>
      <c r="E219" s="6">
        <v>0.1135</v>
      </c>
      <c r="F219" s="6">
        <v>0.26700000000000002</v>
      </c>
      <c r="G219" s="45">
        <v>8.3599999999999994E-3</v>
      </c>
      <c r="H219" s="36">
        <v>37</v>
      </c>
      <c r="I219" s="38">
        <f t="shared" si="16"/>
        <v>69.183999999999997</v>
      </c>
      <c r="K219" s="6">
        <f t="shared" si="17"/>
        <v>2018.8944444444444</v>
      </c>
      <c r="L219" s="38">
        <f t="shared" si="15"/>
        <v>69.175640000000001</v>
      </c>
      <c r="M219" s="38">
        <f t="shared" si="18"/>
        <v>69.181694986172261</v>
      </c>
      <c r="N219" s="45">
        <f t="shared" si="19"/>
        <v>-6.0549861722591913E-3</v>
      </c>
    </row>
    <row r="220" spans="1:14">
      <c r="A220" s="36">
        <v>2018</v>
      </c>
      <c r="B220" s="36">
        <v>11</v>
      </c>
      <c r="C220" s="36">
        <v>24</v>
      </c>
      <c r="D220" s="37">
        <v>58446</v>
      </c>
      <c r="E220" s="6">
        <v>0.11169999999999999</v>
      </c>
      <c r="F220" s="6">
        <v>0.26700000000000002</v>
      </c>
      <c r="G220" s="45">
        <v>7.26E-3</v>
      </c>
      <c r="H220" s="36">
        <v>37</v>
      </c>
      <c r="I220" s="38">
        <f t="shared" si="16"/>
        <v>69.183999999999997</v>
      </c>
      <c r="K220" s="6">
        <f t="shared" si="17"/>
        <v>2018.8972222222221</v>
      </c>
      <c r="L220" s="38">
        <f t="shared" si="15"/>
        <v>69.176739999999995</v>
      </c>
      <c r="M220" s="38">
        <f t="shared" si="18"/>
        <v>69.182565331351725</v>
      </c>
      <c r="N220" s="45">
        <f t="shared" si="19"/>
        <v>-5.8253313517298011E-3</v>
      </c>
    </row>
    <row r="221" spans="1:14">
      <c r="A221" s="36">
        <v>2018</v>
      </c>
      <c r="B221" s="36">
        <v>11</v>
      </c>
      <c r="C221" s="36">
        <v>25</v>
      </c>
      <c r="D221" s="37">
        <v>58447</v>
      </c>
      <c r="E221" s="6">
        <v>0.11</v>
      </c>
      <c r="F221" s="6">
        <v>0.26700000000000002</v>
      </c>
      <c r="G221" s="45">
        <v>6.3200000000000001E-3</v>
      </c>
      <c r="H221" s="36">
        <v>37</v>
      </c>
      <c r="I221" s="38">
        <f t="shared" si="16"/>
        <v>69.183999999999997</v>
      </c>
      <c r="K221" s="6">
        <f t="shared" si="17"/>
        <v>2018.9</v>
      </c>
      <c r="L221" s="38">
        <f t="shared" si="15"/>
        <v>69.177679999999995</v>
      </c>
      <c r="M221" s="38">
        <f t="shared" si="18"/>
        <v>69.183438899097382</v>
      </c>
      <c r="N221" s="45">
        <f t="shared" si="19"/>
        <v>-5.7588990973869159E-3</v>
      </c>
    </row>
    <row r="222" spans="1:14">
      <c r="A222" s="36">
        <v>2018</v>
      </c>
      <c r="B222" s="36">
        <v>11</v>
      </c>
      <c r="C222" s="36">
        <v>26</v>
      </c>
      <c r="D222" s="37">
        <v>58448</v>
      </c>
      <c r="E222" s="6">
        <v>0.1082</v>
      </c>
      <c r="F222" s="6">
        <v>0.26700000000000002</v>
      </c>
      <c r="G222" s="45">
        <v>5.4999999999999997E-3</v>
      </c>
      <c r="H222" s="36">
        <v>37</v>
      </c>
      <c r="I222" s="38">
        <f t="shared" si="16"/>
        <v>69.183999999999997</v>
      </c>
      <c r="K222" s="6">
        <f t="shared" si="17"/>
        <v>2018.9027777777778</v>
      </c>
      <c r="L222" s="38">
        <f t="shared" si="15"/>
        <v>69.1785</v>
      </c>
      <c r="M222" s="38">
        <f t="shared" si="18"/>
        <v>69.184315689410141</v>
      </c>
      <c r="N222" s="45">
        <f t="shared" si="19"/>
        <v>-5.8156894101415446E-3</v>
      </c>
    </row>
    <row r="223" spans="1:14">
      <c r="A223" s="36">
        <v>2018</v>
      </c>
      <c r="B223" s="36">
        <v>11</v>
      </c>
      <c r="C223" s="36">
        <v>27</v>
      </c>
      <c r="D223" s="37">
        <v>58449</v>
      </c>
      <c r="E223" s="6">
        <v>0.1065</v>
      </c>
      <c r="F223" s="6">
        <v>0.2671</v>
      </c>
      <c r="G223" s="45">
        <v>4.7200000000000002E-3</v>
      </c>
      <c r="H223" s="36">
        <v>37</v>
      </c>
      <c r="I223" s="38">
        <f t="shared" si="16"/>
        <v>69.183999999999997</v>
      </c>
      <c r="K223" s="6">
        <f t="shared" si="17"/>
        <v>2018.9055555555556</v>
      </c>
      <c r="L223" s="38">
        <f t="shared" si="15"/>
        <v>69.179279999999991</v>
      </c>
      <c r="M223" s="38">
        <f t="shared" si="18"/>
        <v>69.185195702290002</v>
      </c>
      <c r="N223" s="45">
        <f t="shared" si="19"/>
        <v>-5.9157022900109268E-3</v>
      </c>
    </row>
    <row r="224" spans="1:14">
      <c r="A224" s="36">
        <v>2018</v>
      </c>
      <c r="B224" s="36">
        <v>11</v>
      </c>
      <c r="C224" s="36">
        <v>28</v>
      </c>
      <c r="D224" s="37">
        <v>58450</v>
      </c>
      <c r="E224" s="6">
        <v>0.1047</v>
      </c>
      <c r="F224" s="6">
        <v>0.2671</v>
      </c>
      <c r="G224" s="45">
        <v>3.8500000000000001E-3</v>
      </c>
      <c r="H224" s="36">
        <v>37</v>
      </c>
      <c r="I224" s="38">
        <f t="shared" si="16"/>
        <v>69.183999999999997</v>
      </c>
      <c r="K224" s="6">
        <f t="shared" si="17"/>
        <v>2018.9083333333333</v>
      </c>
      <c r="L224" s="38">
        <f t="shared" si="15"/>
        <v>69.180149999999998</v>
      </c>
      <c r="M224" s="38">
        <f t="shared" si="18"/>
        <v>69.186078937736966</v>
      </c>
      <c r="N224" s="45">
        <f t="shared" si="19"/>
        <v>-5.9289377369680096E-3</v>
      </c>
    </row>
    <row r="225" spans="1:14">
      <c r="A225" s="36">
        <v>2018</v>
      </c>
      <c r="B225" s="36">
        <v>11</v>
      </c>
      <c r="C225" s="36">
        <v>29</v>
      </c>
      <c r="D225" s="37">
        <v>58451</v>
      </c>
      <c r="E225" s="6">
        <v>0.10299999999999999</v>
      </c>
      <c r="F225" s="6">
        <v>0.26719999999999999</v>
      </c>
      <c r="G225" s="45">
        <v>2.8400000000000001E-3</v>
      </c>
      <c r="H225" s="36">
        <v>37</v>
      </c>
      <c r="I225" s="38">
        <f t="shared" si="16"/>
        <v>69.183999999999997</v>
      </c>
      <c r="K225" s="6">
        <f t="shared" si="17"/>
        <v>2018.911111111111</v>
      </c>
      <c r="L225" s="38">
        <f t="shared" si="15"/>
        <v>69.181159999999991</v>
      </c>
      <c r="M225" s="38">
        <f t="shared" si="18"/>
        <v>69.186965395753759</v>
      </c>
      <c r="N225" s="45">
        <f t="shared" si="19"/>
        <v>-5.805395753768039E-3</v>
      </c>
    </row>
    <row r="226" spans="1:14">
      <c r="A226" s="36">
        <v>2018</v>
      </c>
      <c r="B226" s="36">
        <v>11</v>
      </c>
      <c r="C226" s="36">
        <v>30</v>
      </c>
      <c r="D226" s="37">
        <v>58452</v>
      </c>
      <c r="E226" s="6">
        <v>0.1012</v>
      </c>
      <c r="F226" s="6">
        <v>0.26740000000000003</v>
      </c>
      <c r="G226" s="45">
        <v>1.67E-3</v>
      </c>
      <c r="H226" s="36">
        <v>37</v>
      </c>
      <c r="I226" s="38">
        <f t="shared" si="16"/>
        <v>69.183999999999997</v>
      </c>
      <c r="K226" s="6">
        <f t="shared" si="17"/>
        <v>2018.9138888888888</v>
      </c>
      <c r="L226" s="38">
        <f t="shared" si="15"/>
        <v>69.182329999999993</v>
      </c>
      <c r="M226" s="38">
        <f t="shared" si="18"/>
        <v>69.187855076335836</v>
      </c>
      <c r="N226" s="45">
        <f t="shared" si="19"/>
        <v>-5.5250763358429822E-3</v>
      </c>
    </row>
    <row r="227" spans="1:14">
      <c r="A227" s="36">
        <v>2018</v>
      </c>
      <c r="B227" s="36">
        <v>12</v>
      </c>
      <c r="C227" s="36">
        <v>1</v>
      </c>
      <c r="D227" s="37">
        <v>58453</v>
      </c>
      <c r="E227" s="6">
        <v>9.9500000000000005E-2</v>
      </c>
      <c r="F227" s="6">
        <v>0.26750000000000002</v>
      </c>
      <c r="G227" s="45">
        <v>3.6000000000000002E-4</v>
      </c>
      <c r="H227" s="36">
        <v>37</v>
      </c>
      <c r="I227" s="38">
        <f t="shared" si="16"/>
        <v>69.183999999999997</v>
      </c>
      <c r="K227" s="6">
        <f t="shared" si="17"/>
        <v>2018.9166666666667</v>
      </c>
      <c r="L227" s="38">
        <f t="shared" si="15"/>
        <v>69.183639999999997</v>
      </c>
      <c r="M227" s="38">
        <f t="shared" si="18"/>
        <v>69.188747979485015</v>
      </c>
      <c r="N227" s="45">
        <f t="shared" si="19"/>
        <v>-5.107979485018177E-3</v>
      </c>
    </row>
    <row r="228" spans="1:14">
      <c r="A228" s="36">
        <v>2018</v>
      </c>
      <c r="B228" s="36">
        <v>12</v>
      </c>
      <c r="C228" s="36">
        <v>2</v>
      </c>
      <c r="D228" s="37">
        <v>58454</v>
      </c>
      <c r="E228" s="6">
        <v>9.7799999999999998E-2</v>
      </c>
      <c r="F228" s="6">
        <v>0.26769999999999999</v>
      </c>
      <c r="G228" s="45">
        <v>-1.0300000000000001E-3</v>
      </c>
      <c r="H228" s="36">
        <v>37</v>
      </c>
      <c r="I228" s="38">
        <f t="shared" si="16"/>
        <v>69.183999999999997</v>
      </c>
      <c r="K228" s="6">
        <f t="shared" si="17"/>
        <v>2018.9194444444445</v>
      </c>
      <c r="L228" s="38">
        <f t="shared" si="15"/>
        <v>69.185029999999998</v>
      </c>
      <c r="M228" s="38">
        <f t="shared" si="18"/>
        <v>69.189644105201296</v>
      </c>
      <c r="N228" s="45">
        <f t="shared" si="19"/>
        <v>-4.6141052012984574E-3</v>
      </c>
    </row>
    <row r="229" spans="1:14">
      <c r="A229" s="36">
        <v>2018</v>
      </c>
      <c r="B229" s="36">
        <v>12</v>
      </c>
      <c r="C229" s="36">
        <v>3</v>
      </c>
      <c r="D229" s="37">
        <v>58455</v>
      </c>
      <c r="E229" s="6">
        <v>9.6000000000000002E-2</v>
      </c>
      <c r="F229" s="6">
        <v>0.26790000000000003</v>
      </c>
      <c r="G229" s="45">
        <v>-2.4599999999999999E-3</v>
      </c>
      <c r="H229" s="36">
        <v>37</v>
      </c>
      <c r="I229" s="38">
        <f t="shared" si="16"/>
        <v>69.183999999999997</v>
      </c>
      <c r="K229" s="6">
        <f t="shared" si="17"/>
        <v>2018.9222222222222</v>
      </c>
      <c r="L229" s="38">
        <f t="shared" si="15"/>
        <v>69.186459999999997</v>
      </c>
      <c r="M229" s="38">
        <f t="shared" si="18"/>
        <v>69.190543453487408</v>
      </c>
      <c r="N229" s="45">
        <f t="shared" si="19"/>
        <v>-4.0834534874107931E-3</v>
      </c>
    </row>
    <row r="230" spans="1:14">
      <c r="A230" s="36">
        <v>2018</v>
      </c>
      <c r="B230" s="36">
        <v>12</v>
      </c>
      <c r="C230" s="36">
        <v>4</v>
      </c>
      <c r="D230" s="37">
        <v>58456</v>
      </c>
      <c r="E230" s="6">
        <v>9.4299999999999995E-2</v>
      </c>
      <c r="F230" s="6">
        <v>0.26819999999999999</v>
      </c>
      <c r="G230" s="45">
        <v>-3.8600000000000001E-3</v>
      </c>
      <c r="H230" s="36">
        <v>37</v>
      </c>
      <c r="I230" s="38">
        <f t="shared" si="16"/>
        <v>69.183999999999997</v>
      </c>
      <c r="K230" s="6">
        <f t="shared" si="17"/>
        <v>2018.925</v>
      </c>
      <c r="L230" s="38">
        <f t="shared" si="15"/>
        <v>69.187860000000001</v>
      </c>
      <c r="M230" s="38">
        <f t="shared" si="18"/>
        <v>69.191446024338802</v>
      </c>
      <c r="N230" s="45">
        <f t="shared" si="19"/>
        <v>-3.5860243388015078E-3</v>
      </c>
    </row>
    <row r="231" spans="1:14">
      <c r="A231" s="36">
        <v>2018</v>
      </c>
      <c r="B231" s="36">
        <v>12</v>
      </c>
      <c r="C231" s="36">
        <v>5</v>
      </c>
      <c r="D231" s="37">
        <v>58457</v>
      </c>
      <c r="E231" s="6">
        <v>9.2499999999999999E-2</v>
      </c>
      <c r="F231" s="6">
        <v>0.26840000000000003</v>
      </c>
      <c r="G231" s="45">
        <v>-5.1000000000000004E-3</v>
      </c>
      <c r="H231" s="36">
        <v>37</v>
      </c>
      <c r="I231" s="38">
        <f t="shared" si="16"/>
        <v>69.183999999999997</v>
      </c>
      <c r="K231" s="6">
        <f t="shared" si="17"/>
        <v>2018.9277777777777</v>
      </c>
      <c r="L231" s="38">
        <f t="shared" si="15"/>
        <v>69.189099999999996</v>
      </c>
      <c r="M231" s="38">
        <f t="shared" si="18"/>
        <v>69.192351817757299</v>
      </c>
      <c r="N231" s="45">
        <f t="shared" si="19"/>
        <v>-3.2518177573024332E-3</v>
      </c>
    </row>
    <row r="232" spans="1:14">
      <c r="A232" s="36">
        <v>2018</v>
      </c>
      <c r="B232" s="36">
        <v>12</v>
      </c>
      <c r="C232" s="36">
        <v>6</v>
      </c>
      <c r="D232" s="37">
        <v>58458</v>
      </c>
      <c r="E232" s="6">
        <v>9.0800000000000006E-2</v>
      </c>
      <c r="F232" s="6">
        <v>0.26869999999999999</v>
      </c>
      <c r="G232" s="45">
        <v>-6.1399999999999996E-3</v>
      </c>
      <c r="H232" s="36">
        <v>37</v>
      </c>
      <c r="I232" s="38">
        <f t="shared" si="16"/>
        <v>69.183999999999997</v>
      </c>
      <c r="K232" s="6">
        <f t="shared" si="17"/>
        <v>2018.9305555555557</v>
      </c>
      <c r="L232" s="38">
        <f t="shared" si="15"/>
        <v>69.19014</v>
      </c>
      <c r="M232" s="38">
        <f t="shared" si="18"/>
        <v>69.193260833742897</v>
      </c>
      <c r="N232" s="45">
        <f t="shared" si="19"/>
        <v>-3.1208337428978439E-3</v>
      </c>
    </row>
    <row r="233" spans="1:14">
      <c r="A233" s="36">
        <v>2018</v>
      </c>
      <c r="B233" s="36">
        <v>12</v>
      </c>
      <c r="C233" s="36">
        <v>7</v>
      </c>
      <c r="D233" s="37">
        <v>58459</v>
      </c>
      <c r="E233" s="6">
        <v>8.9099999999999999E-2</v>
      </c>
      <c r="F233" s="6">
        <v>0.26900000000000002</v>
      </c>
      <c r="G233" s="45">
        <v>-6.94E-3</v>
      </c>
      <c r="H233" s="36">
        <v>37</v>
      </c>
      <c r="I233" s="38">
        <f t="shared" si="16"/>
        <v>69.183999999999997</v>
      </c>
      <c r="K233" s="6">
        <f t="shared" si="17"/>
        <v>2018.9333333333334</v>
      </c>
      <c r="L233" s="38">
        <f t="shared" si="15"/>
        <v>69.190939999999998</v>
      </c>
      <c r="M233" s="38">
        <f t="shared" si="18"/>
        <v>69.194173072298327</v>
      </c>
      <c r="N233" s="45">
        <f t="shared" si="19"/>
        <v>-3.2330722983289206E-3</v>
      </c>
    </row>
    <row r="234" spans="1:14">
      <c r="A234" s="36">
        <v>2018</v>
      </c>
      <c r="B234" s="36">
        <v>12</v>
      </c>
      <c r="C234" s="36">
        <v>8</v>
      </c>
      <c r="D234" s="37">
        <v>58460</v>
      </c>
      <c r="E234" s="6">
        <v>8.7400000000000005E-2</v>
      </c>
      <c r="F234" s="6">
        <v>0.26939999999999997</v>
      </c>
      <c r="G234" s="45">
        <v>-7.6099999999999996E-3</v>
      </c>
      <c r="H234" s="36">
        <v>37</v>
      </c>
      <c r="I234" s="38">
        <f t="shared" si="16"/>
        <v>69.183999999999997</v>
      </c>
      <c r="K234" s="6">
        <f t="shared" si="17"/>
        <v>2018.9361111111111</v>
      </c>
      <c r="L234" s="38">
        <f t="shared" si="15"/>
        <v>69.191609999999997</v>
      </c>
      <c r="M234" s="38">
        <f t="shared" si="18"/>
        <v>69.195088533419039</v>
      </c>
      <c r="N234" s="45">
        <f t="shared" si="19"/>
        <v>-3.4785334190416961E-3</v>
      </c>
    </row>
    <row r="235" spans="1:14">
      <c r="A235" s="36">
        <v>2018</v>
      </c>
      <c r="B235" s="36">
        <v>12</v>
      </c>
      <c r="C235" s="36">
        <v>9</v>
      </c>
      <c r="D235" s="37">
        <v>58461</v>
      </c>
      <c r="E235" s="6">
        <v>8.5699999999999998E-2</v>
      </c>
      <c r="F235" s="6">
        <v>0.26979999999999998</v>
      </c>
      <c r="G235" s="45">
        <v>-8.1700000000000002E-3</v>
      </c>
      <c r="H235" s="36">
        <v>37</v>
      </c>
      <c r="I235" s="38">
        <f t="shared" si="16"/>
        <v>69.183999999999997</v>
      </c>
      <c r="K235" s="6">
        <f t="shared" si="17"/>
        <v>2018.9388888888889</v>
      </c>
      <c r="L235" s="38">
        <f t="shared" si="15"/>
        <v>69.192170000000004</v>
      </c>
      <c r="M235" s="38">
        <f t="shared" si="18"/>
        <v>69.196007217106853</v>
      </c>
      <c r="N235" s="45">
        <f t="shared" si="19"/>
        <v>-3.8372171068488115E-3</v>
      </c>
    </row>
    <row r="236" spans="1:14">
      <c r="A236" s="36">
        <v>2018</v>
      </c>
      <c r="B236" s="36">
        <v>12</v>
      </c>
      <c r="C236" s="36">
        <v>10</v>
      </c>
      <c r="D236" s="37">
        <v>58462</v>
      </c>
      <c r="E236" s="6">
        <v>8.4000000000000005E-2</v>
      </c>
      <c r="F236" s="6">
        <v>0.2702</v>
      </c>
      <c r="G236" s="45">
        <v>-8.6599999999999993E-3</v>
      </c>
      <c r="H236" s="36">
        <v>37</v>
      </c>
      <c r="I236" s="38">
        <f t="shared" si="16"/>
        <v>69.183999999999997</v>
      </c>
      <c r="K236" s="6">
        <f t="shared" si="17"/>
        <v>2018.9416666666666</v>
      </c>
      <c r="L236" s="38">
        <f t="shared" si="15"/>
        <v>69.192660000000004</v>
      </c>
      <c r="M236" s="38">
        <f t="shared" si="18"/>
        <v>69.196929123362679</v>
      </c>
      <c r="N236" s="45">
        <f t="shared" si="19"/>
        <v>-4.2691233626754865E-3</v>
      </c>
    </row>
    <row r="237" spans="1:14">
      <c r="A237" s="36">
        <v>2018</v>
      </c>
      <c r="B237" s="36">
        <v>12</v>
      </c>
      <c r="C237" s="36">
        <v>11</v>
      </c>
      <c r="D237" s="37">
        <v>58463</v>
      </c>
      <c r="E237" s="6">
        <v>8.2299999999999998E-2</v>
      </c>
      <c r="F237" s="6">
        <v>0.27060000000000001</v>
      </c>
      <c r="G237" s="45">
        <v>-9.1699999999999993E-3</v>
      </c>
      <c r="H237" s="36">
        <v>37</v>
      </c>
      <c r="I237" s="38">
        <f t="shared" si="16"/>
        <v>69.183999999999997</v>
      </c>
      <c r="K237" s="6">
        <f t="shared" si="17"/>
        <v>2018.9444444444443</v>
      </c>
      <c r="L237" s="38">
        <f t="shared" si="15"/>
        <v>69.193169999999995</v>
      </c>
      <c r="M237" s="38">
        <f t="shared" si="18"/>
        <v>69.197854252184698</v>
      </c>
      <c r="N237" s="45">
        <f t="shared" si="19"/>
        <v>-4.6842521847025864E-3</v>
      </c>
    </row>
    <row r="238" spans="1:14">
      <c r="A238" s="36">
        <v>2018</v>
      </c>
      <c r="B238" s="36">
        <v>12</v>
      </c>
      <c r="C238" s="36">
        <v>12</v>
      </c>
      <c r="D238" s="37">
        <v>58464</v>
      </c>
      <c r="E238" s="6">
        <v>8.0600000000000005E-2</v>
      </c>
      <c r="F238" s="6">
        <v>0.27110000000000001</v>
      </c>
      <c r="G238" s="45">
        <v>-9.7099999999999999E-3</v>
      </c>
      <c r="H238" s="36">
        <v>37</v>
      </c>
      <c r="I238" s="38">
        <f t="shared" si="16"/>
        <v>69.183999999999997</v>
      </c>
      <c r="K238" s="6">
        <f t="shared" si="17"/>
        <v>2018.9472222222223</v>
      </c>
      <c r="L238" s="38">
        <f t="shared" si="15"/>
        <v>69.193709999999996</v>
      </c>
      <c r="M238" s="38">
        <f t="shared" si="18"/>
        <v>69.198782603576547</v>
      </c>
      <c r="N238" s="45">
        <f t="shared" si="19"/>
        <v>-5.0726035765507049E-3</v>
      </c>
    </row>
    <row r="239" spans="1:14">
      <c r="A239" s="36">
        <v>2018</v>
      </c>
      <c r="B239" s="36">
        <v>12</v>
      </c>
      <c r="C239" s="36">
        <v>13</v>
      </c>
      <c r="D239" s="37">
        <v>58465</v>
      </c>
      <c r="E239" s="6">
        <v>7.8899999999999998E-2</v>
      </c>
      <c r="F239" s="6">
        <v>0.27160000000000001</v>
      </c>
      <c r="G239" s="45">
        <v>-1.034E-2</v>
      </c>
      <c r="H239" s="36">
        <v>37</v>
      </c>
      <c r="I239" s="38">
        <f t="shared" si="16"/>
        <v>69.183999999999997</v>
      </c>
      <c r="K239" s="6">
        <f t="shared" si="17"/>
        <v>2018.95</v>
      </c>
      <c r="L239" s="38">
        <f t="shared" si="15"/>
        <v>69.194339999999997</v>
      </c>
      <c r="M239" s="38">
        <f t="shared" si="18"/>
        <v>69.199714177534588</v>
      </c>
      <c r="N239" s="45">
        <f t="shared" si="19"/>
        <v>-5.3741775345912401E-3</v>
      </c>
    </row>
    <row r="240" spans="1:14">
      <c r="A240" s="36">
        <v>2018</v>
      </c>
      <c r="B240" s="36">
        <v>12</v>
      </c>
      <c r="C240" s="36">
        <v>14</v>
      </c>
      <c r="D240" s="37">
        <v>58466</v>
      </c>
      <c r="E240" s="6">
        <v>7.7200000000000005E-2</v>
      </c>
      <c r="F240" s="6">
        <v>0.27210000000000001</v>
      </c>
      <c r="G240" s="45">
        <v>-1.108E-2</v>
      </c>
      <c r="H240" s="36">
        <v>37</v>
      </c>
      <c r="I240" s="38">
        <f t="shared" si="16"/>
        <v>69.183999999999997</v>
      </c>
      <c r="K240" s="6">
        <f t="shared" si="17"/>
        <v>2018.9527777777778</v>
      </c>
      <c r="L240" s="38">
        <f t="shared" si="15"/>
        <v>69.195080000000004</v>
      </c>
      <c r="M240" s="38">
        <f t="shared" si="18"/>
        <v>69.200648974058822</v>
      </c>
      <c r="N240" s="45">
        <f t="shared" si="19"/>
        <v>-5.5689740588178438E-3</v>
      </c>
    </row>
    <row r="241" spans="1:14">
      <c r="A241" s="36">
        <v>2018</v>
      </c>
      <c r="B241" s="36">
        <v>12</v>
      </c>
      <c r="C241" s="36">
        <v>15</v>
      </c>
      <c r="D241" s="37">
        <v>58467</v>
      </c>
      <c r="E241" s="6">
        <v>7.5499999999999998E-2</v>
      </c>
      <c r="F241" s="6">
        <v>0.27260000000000001</v>
      </c>
      <c r="G241" s="45">
        <v>-1.193E-2</v>
      </c>
      <c r="H241" s="36">
        <v>37</v>
      </c>
      <c r="I241" s="38">
        <f t="shared" si="16"/>
        <v>69.183999999999997</v>
      </c>
      <c r="K241" s="6">
        <f t="shared" si="17"/>
        <v>2018.9555555555555</v>
      </c>
      <c r="L241" s="38">
        <f t="shared" si="15"/>
        <v>69.195930000000004</v>
      </c>
      <c r="M241" s="38">
        <f t="shared" si="18"/>
        <v>69.201586993151068</v>
      </c>
      <c r="N241" s="45">
        <f t="shared" si="19"/>
        <v>-5.6569931510637161E-3</v>
      </c>
    </row>
    <row r="242" spans="1:14">
      <c r="A242" s="36">
        <v>2018</v>
      </c>
      <c r="B242" s="36">
        <v>12</v>
      </c>
      <c r="C242" s="36">
        <v>16</v>
      </c>
      <c r="D242" s="37">
        <v>58468</v>
      </c>
      <c r="E242" s="6">
        <v>7.3899999999999993E-2</v>
      </c>
      <c r="F242" s="6">
        <v>0.2732</v>
      </c>
      <c r="G242" s="45">
        <v>-1.29E-2</v>
      </c>
      <c r="H242" s="36">
        <v>37</v>
      </c>
      <c r="I242" s="38">
        <f t="shared" si="16"/>
        <v>69.183999999999997</v>
      </c>
      <c r="K242" s="6">
        <f t="shared" si="17"/>
        <v>2018.9583333333333</v>
      </c>
      <c r="L242" s="38">
        <f t="shared" si="15"/>
        <v>69.196899999999999</v>
      </c>
      <c r="M242" s="38">
        <f t="shared" si="18"/>
        <v>69.202528234812235</v>
      </c>
      <c r="N242" s="45">
        <f t="shared" si="19"/>
        <v>-5.6282348122351777E-3</v>
      </c>
    </row>
    <row r="243" spans="1:14">
      <c r="A243" s="36">
        <v>2018</v>
      </c>
      <c r="B243" s="36">
        <v>12</v>
      </c>
      <c r="C243" s="36">
        <v>17</v>
      </c>
      <c r="D243" s="37">
        <v>58469</v>
      </c>
      <c r="E243" s="6">
        <v>7.22E-2</v>
      </c>
      <c r="F243" s="6">
        <v>0.27379999999999999</v>
      </c>
      <c r="G243" s="45">
        <v>-1.3939999999999999E-2</v>
      </c>
      <c r="H243" s="36">
        <v>37</v>
      </c>
      <c r="I243" s="38">
        <f t="shared" si="16"/>
        <v>69.183999999999997</v>
      </c>
      <c r="K243" s="6">
        <f t="shared" si="17"/>
        <v>2018.9611111111112</v>
      </c>
      <c r="L243" s="38">
        <f t="shared" si="15"/>
        <v>69.197940000000003</v>
      </c>
      <c r="M243" s="38">
        <f t="shared" si="18"/>
        <v>69.203472699039594</v>
      </c>
      <c r="N243" s="45">
        <f t="shared" si="19"/>
        <v>-5.5326990395911935E-3</v>
      </c>
    </row>
    <row r="244" spans="1:14">
      <c r="A244" s="36">
        <v>2018</v>
      </c>
      <c r="B244" s="36">
        <v>12</v>
      </c>
      <c r="C244" s="36">
        <v>18</v>
      </c>
      <c r="D244" s="37">
        <v>58470</v>
      </c>
      <c r="E244" s="6">
        <v>7.0599999999999996E-2</v>
      </c>
      <c r="F244" s="6">
        <v>0.27439999999999998</v>
      </c>
      <c r="G244" s="45">
        <v>-1.5010000000000001E-2</v>
      </c>
      <c r="H244" s="36">
        <v>37</v>
      </c>
      <c r="I244" s="38">
        <f t="shared" si="16"/>
        <v>69.183999999999997</v>
      </c>
      <c r="K244" s="6">
        <f t="shared" si="17"/>
        <v>2018.963888888889</v>
      </c>
      <c r="L244" s="38">
        <f t="shared" si="15"/>
        <v>69.199010000000001</v>
      </c>
      <c r="M244" s="38">
        <f t="shared" si="18"/>
        <v>69.204420385833146</v>
      </c>
      <c r="N244" s="45">
        <f t="shared" si="19"/>
        <v>-5.4103858331444599E-3</v>
      </c>
    </row>
    <row r="245" spans="1:14">
      <c r="A245" s="36">
        <v>2018</v>
      </c>
      <c r="B245" s="36">
        <v>12</v>
      </c>
      <c r="C245" s="36">
        <v>19</v>
      </c>
      <c r="D245" s="37">
        <v>58471</v>
      </c>
      <c r="E245" s="6">
        <v>6.9000000000000006E-2</v>
      </c>
      <c r="F245" s="6">
        <v>0.27500000000000002</v>
      </c>
      <c r="G245" s="45">
        <v>-1.6080000000000001E-2</v>
      </c>
      <c r="H245" s="36">
        <v>37</v>
      </c>
      <c r="I245" s="38">
        <f t="shared" si="16"/>
        <v>69.183999999999997</v>
      </c>
      <c r="K245" s="6">
        <f t="shared" si="17"/>
        <v>2018.9666666666667</v>
      </c>
      <c r="L245" s="38">
        <f t="shared" si="15"/>
        <v>69.20008</v>
      </c>
      <c r="M245" s="38">
        <f t="shared" si="18"/>
        <v>69.205371295194709</v>
      </c>
      <c r="N245" s="45">
        <f t="shared" si="19"/>
        <v>-5.2912951947092779E-3</v>
      </c>
    </row>
    <row r="246" spans="1:14">
      <c r="A246" s="36">
        <v>2018</v>
      </c>
      <c r="B246" s="36">
        <v>12</v>
      </c>
      <c r="C246" s="36">
        <v>20</v>
      </c>
      <c r="D246" s="37">
        <v>58472</v>
      </c>
      <c r="E246" s="6">
        <v>6.7400000000000002E-2</v>
      </c>
      <c r="F246" s="6">
        <v>0.2757</v>
      </c>
      <c r="G246" s="45">
        <v>-1.7149999999999999E-2</v>
      </c>
      <c r="H246" s="36">
        <v>37</v>
      </c>
      <c r="I246" s="38">
        <f t="shared" si="16"/>
        <v>69.183999999999997</v>
      </c>
      <c r="K246" s="6">
        <f t="shared" si="17"/>
        <v>2018.9694444444444</v>
      </c>
      <c r="L246" s="38">
        <f t="shared" si="15"/>
        <v>69.201149999999998</v>
      </c>
      <c r="M246" s="38">
        <f t="shared" si="18"/>
        <v>69.206325427125194</v>
      </c>
      <c r="N246" s="45">
        <f t="shared" si="19"/>
        <v>-5.1754271251951423E-3</v>
      </c>
    </row>
    <row r="247" spans="1:14">
      <c r="A247" s="36">
        <v>2018</v>
      </c>
      <c r="B247" s="36">
        <v>12</v>
      </c>
      <c r="C247" s="36">
        <v>21</v>
      </c>
      <c r="D247" s="37">
        <v>58473</v>
      </c>
      <c r="E247" s="6">
        <v>6.5799999999999997E-2</v>
      </c>
      <c r="F247" s="6">
        <v>0.27639999999999998</v>
      </c>
      <c r="G247" s="45">
        <v>-1.8149999999999999E-2</v>
      </c>
      <c r="H247" s="36">
        <v>37</v>
      </c>
      <c r="I247" s="38">
        <f t="shared" si="16"/>
        <v>69.183999999999997</v>
      </c>
      <c r="K247" s="6">
        <f t="shared" si="17"/>
        <v>2018.9722222222222</v>
      </c>
      <c r="L247" s="38">
        <f t="shared" si="15"/>
        <v>69.202150000000003</v>
      </c>
      <c r="M247" s="38">
        <f t="shared" si="18"/>
        <v>69.207282781621871</v>
      </c>
      <c r="N247" s="45">
        <f t="shared" si="19"/>
        <v>-5.1327816218673661E-3</v>
      </c>
    </row>
    <row r="248" spans="1:14">
      <c r="A248" s="36">
        <v>2018</v>
      </c>
      <c r="B248" s="36">
        <v>12</v>
      </c>
      <c r="C248" s="36">
        <v>22</v>
      </c>
      <c r="D248" s="37">
        <v>58474</v>
      </c>
      <c r="E248" s="6">
        <v>6.4199999999999993E-2</v>
      </c>
      <c r="F248" s="6">
        <v>0.27710000000000001</v>
      </c>
      <c r="G248" s="45">
        <v>-1.9029999999999998E-2</v>
      </c>
      <c r="H248" s="36">
        <v>37</v>
      </c>
      <c r="I248" s="38">
        <f t="shared" si="16"/>
        <v>69.183999999999997</v>
      </c>
      <c r="K248" s="6">
        <f t="shared" si="17"/>
        <v>2018.9749999999999</v>
      </c>
      <c r="L248" s="38">
        <f t="shared" si="15"/>
        <v>69.203029999999998</v>
      </c>
      <c r="M248" s="38">
        <f t="shared" si="18"/>
        <v>69.20824335868474</v>
      </c>
      <c r="N248" s="45">
        <f t="shared" si="19"/>
        <v>-5.2133586847418201E-3</v>
      </c>
    </row>
    <row r="249" spans="1:14">
      <c r="A249" s="36">
        <v>2018</v>
      </c>
      <c r="B249" s="36">
        <v>12</v>
      </c>
      <c r="C249" s="36">
        <v>23</v>
      </c>
      <c r="D249" s="37">
        <v>58475</v>
      </c>
      <c r="E249" s="6">
        <v>6.2600000000000003E-2</v>
      </c>
      <c r="F249" s="6">
        <v>0.27789999999999998</v>
      </c>
      <c r="G249" s="45">
        <v>-1.9730000000000001E-2</v>
      </c>
      <c r="H249" s="36">
        <v>37</v>
      </c>
      <c r="I249" s="38">
        <f t="shared" si="16"/>
        <v>69.183999999999997</v>
      </c>
      <c r="K249" s="6">
        <f t="shared" si="17"/>
        <v>2018.9777777777779</v>
      </c>
      <c r="L249" s="38">
        <f t="shared" si="15"/>
        <v>69.203729999999993</v>
      </c>
      <c r="M249" s="38">
        <f t="shared" si="18"/>
        <v>69.209207158315621</v>
      </c>
      <c r="N249" s="45">
        <f t="shared" si="19"/>
        <v>-5.4771583156281167E-3</v>
      </c>
    </row>
    <row r="250" spans="1:14">
      <c r="A250" s="36">
        <v>2018</v>
      </c>
      <c r="B250" s="36">
        <v>12</v>
      </c>
      <c r="C250" s="36">
        <v>24</v>
      </c>
      <c r="D250" s="37">
        <v>58476</v>
      </c>
      <c r="E250" s="6">
        <v>6.0999999999999999E-2</v>
      </c>
      <c r="F250" s="6">
        <v>0.27860000000000001</v>
      </c>
      <c r="G250" s="45">
        <v>-2.0420000000000001E-2</v>
      </c>
      <c r="H250" s="36">
        <v>37</v>
      </c>
      <c r="I250" s="38">
        <f t="shared" si="16"/>
        <v>69.183999999999997</v>
      </c>
      <c r="K250" s="6">
        <f t="shared" si="17"/>
        <v>2018.9805555555556</v>
      </c>
      <c r="L250" s="38">
        <f t="shared" si="15"/>
        <v>69.204419999999999</v>
      </c>
      <c r="M250" s="38">
        <f t="shared" si="18"/>
        <v>69.210174180513604</v>
      </c>
      <c r="N250" s="45">
        <f t="shared" si="19"/>
        <v>-5.7541805136054336E-3</v>
      </c>
    </row>
    <row r="251" spans="1:14">
      <c r="A251" s="36">
        <v>2018</v>
      </c>
      <c r="B251" s="36">
        <v>12</v>
      </c>
      <c r="C251" s="36">
        <v>25</v>
      </c>
      <c r="D251" s="37">
        <v>58477</v>
      </c>
      <c r="E251" s="6">
        <v>5.9499999999999997E-2</v>
      </c>
      <c r="F251" s="6">
        <v>0.27939999999999998</v>
      </c>
      <c r="G251" s="45">
        <v>-2.112E-2</v>
      </c>
      <c r="H251" s="36">
        <v>37</v>
      </c>
      <c r="I251" s="38">
        <f t="shared" si="16"/>
        <v>69.183999999999997</v>
      </c>
      <c r="K251" s="6">
        <f t="shared" si="17"/>
        <v>2018.9833333333333</v>
      </c>
      <c r="L251" s="38">
        <f t="shared" si="15"/>
        <v>69.205119999999994</v>
      </c>
      <c r="M251" s="38">
        <f t="shared" si="18"/>
        <v>69.211144425281418</v>
      </c>
      <c r="N251" s="45">
        <f t="shared" si="19"/>
        <v>-6.0244252814243282E-3</v>
      </c>
    </row>
    <row r="252" spans="1:14">
      <c r="A252" s="36">
        <v>2018</v>
      </c>
      <c r="B252" s="36">
        <v>12</v>
      </c>
      <c r="C252" s="36">
        <v>26</v>
      </c>
      <c r="D252" s="37">
        <v>58478</v>
      </c>
      <c r="E252" s="6">
        <v>5.79E-2</v>
      </c>
      <c r="F252" s="6">
        <v>0.2802</v>
      </c>
      <c r="G252" s="45">
        <v>-2.1899999999999999E-2</v>
      </c>
      <c r="H252" s="36">
        <v>37</v>
      </c>
      <c r="I252" s="38">
        <f t="shared" si="16"/>
        <v>69.183999999999997</v>
      </c>
      <c r="K252" s="6">
        <f t="shared" si="17"/>
        <v>2018.9861111111111</v>
      </c>
      <c r="L252" s="38">
        <f t="shared" si="15"/>
        <v>69.2059</v>
      </c>
      <c r="M252" s="38">
        <f t="shared" si="18"/>
        <v>69.212117892614515</v>
      </c>
      <c r="N252" s="45">
        <f t="shared" si="19"/>
        <v>-6.2178926145151081E-3</v>
      </c>
    </row>
    <row r="253" spans="1:14">
      <c r="A253" s="36">
        <v>2018</v>
      </c>
      <c r="B253" s="36">
        <v>12</v>
      </c>
      <c r="C253" s="36">
        <v>27</v>
      </c>
      <c r="D253" s="37">
        <v>58479</v>
      </c>
      <c r="E253" s="6">
        <v>5.6399999999999999E-2</v>
      </c>
      <c r="F253" s="6">
        <v>0.28110000000000002</v>
      </c>
      <c r="G253" s="45">
        <v>-2.2849999999999999E-2</v>
      </c>
      <c r="H253" s="36">
        <v>37</v>
      </c>
      <c r="I253" s="38">
        <f t="shared" si="16"/>
        <v>69.183999999999997</v>
      </c>
      <c r="K253" s="6">
        <f t="shared" si="17"/>
        <v>2018.9888888888888</v>
      </c>
      <c r="L253" s="38">
        <f t="shared" si="15"/>
        <v>69.206850000000003</v>
      </c>
      <c r="M253" s="38">
        <f t="shared" si="18"/>
        <v>69.213094582513804</v>
      </c>
      <c r="N253" s="45">
        <f t="shared" si="19"/>
        <v>-6.2445825138013333E-3</v>
      </c>
    </row>
    <row r="254" spans="1:14">
      <c r="A254" s="36">
        <v>2018</v>
      </c>
      <c r="B254" s="36">
        <v>12</v>
      </c>
      <c r="C254" s="36">
        <v>28</v>
      </c>
      <c r="D254" s="37">
        <v>58480</v>
      </c>
      <c r="E254" s="6">
        <v>5.4899999999999997E-2</v>
      </c>
      <c r="F254" s="6">
        <v>0.28199999999999997</v>
      </c>
      <c r="G254" s="45">
        <v>-2.3939999999999999E-2</v>
      </c>
      <c r="H254" s="36">
        <v>37</v>
      </c>
      <c r="I254" s="38">
        <f t="shared" si="16"/>
        <v>69.183999999999997</v>
      </c>
      <c r="K254" s="6">
        <f t="shared" si="17"/>
        <v>2018.9916666666666</v>
      </c>
      <c r="L254" s="38">
        <f t="shared" si="15"/>
        <v>69.207939999999994</v>
      </c>
      <c r="M254" s="38">
        <f t="shared" si="18"/>
        <v>69.214074494982015</v>
      </c>
      <c r="N254" s="45">
        <f t="shared" si="19"/>
        <v>-6.1344949820210104E-3</v>
      </c>
    </row>
    <row r="255" spans="1:14">
      <c r="A255" s="36">
        <v>2018</v>
      </c>
      <c r="B255" s="36">
        <v>12</v>
      </c>
      <c r="C255" s="36">
        <v>29</v>
      </c>
      <c r="D255" s="37">
        <v>58481</v>
      </c>
      <c r="E255" s="6">
        <v>5.3400000000000003E-2</v>
      </c>
      <c r="F255" s="6">
        <v>0.2828</v>
      </c>
      <c r="G255" s="45">
        <v>-2.5159999999999998E-2</v>
      </c>
      <c r="H255" s="36">
        <v>37</v>
      </c>
      <c r="I255" s="38">
        <f t="shared" si="16"/>
        <v>69.183999999999997</v>
      </c>
      <c r="K255" s="6">
        <f t="shared" si="17"/>
        <v>2018.9944444444445</v>
      </c>
      <c r="L255" s="38">
        <f t="shared" si="15"/>
        <v>69.209159999999997</v>
      </c>
      <c r="M255" s="38">
        <f t="shared" si="18"/>
        <v>69.215057630018237</v>
      </c>
      <c r="N255" s="45">
        <f t="shared" si="19"/>
        <v>-5.897630018239397E-3</v>
      </c>
    </row>
    <row r="256" spans="1:14">
      <c r="A256" s="36">
        <v>2018</v>
      </c>
      <c r="B256" s="36">
        <v>12</v>
      </c>
      <c r="C256" s="36">
        <v>30</v>
      </c>
      <c r="D256" s="37">
        <v>58482</v>
      </c>
      <c r="E256" s="6">
        <v>5.1900000000000002E-2</v>
      </c>
      <c r="F256" s="6">
        <v>0.2838</v>
      </c>
      <c r="G256" s="45">
        <v>-2.63E-2</v>
      </c>
      <c r="H256" s="36">
        <v>37</v>
      </c>
      <c r="I256" s="38">
        <f t="shared" si="16"/>
        <v>69.183999999999997</v>
      </c>
      <c r="K256" s="6">
        <f t="shared" si="17"/>
        <v>2018.9972222222223</v>
      </c>
      <c r="L256" s="38">
        <f t="shared" si="15"/>
        <v>69.210300000000004</v>
      </c>
      <c r="M256" s="38">
        <f t="shared" si="18"/>
        <v>69.216043987620651</v>
      </c>
      <c r="N256" s="45">
        <f t="shared" si="19"/>
        <v>-5.7439876206473173E-3</v>
      </c>
    </row>
    <row r="257" spans="1:14">
      <c r="A257" s="36">
        <v>2018</v>
      </c>
      <c r="B257" s="36">
        <v>12</v>
      </c>
      <c r="C257" s="36">
        <v>31</v>
      </c>
      <c r="D257" s="37">
        <v>58483</v>
      </c>
      <c r="E257" s="6">
        <v>5.0500000000000003E-2</v>
      </c>
      <c r="F257" s="6">
        <v>0.28470000000000001</v>
      </c>
      <c r="G257" s="45">
        <v>-2.742E-2</v>
      </c>
      <c r="H257" s="36">
        <v>37</v>
      </c>
      <c r="I257" s="38">
        <f t="shared" si="16"/>
        <v>69.183999999999997</v>
      </c>
      <c r="K257" s="6">
        <f t="shared" si="17"/>
        <v>2019</v>
      </c>
      <c r="L257" s="38">
        <f t="shared" si="15"/>
        <v>69.211420000000004</v>
      </c>
      <c r="M257" s="38">
        <f t="shared" si="18"/>
        <v>69.217033567790168</v>
      </c>
      <c r="N257" s="45">
        <f t="shared" si="19"/>
        <v>-5.6135677901636427E-3</v>
      </c>
    </row>
    <row r="258" spans="1:14">
      <c r="A258" s="36">
        <v>2019</v>
      </c>
      <c r="B258" s="36">
        <v>1</v>
      </c>
      <c r="C258" s="36">
        <v>1</v>
      </c>
      <c r="D258" s="37">
        <v>58484</v>
      </c>
      <c r="E258" s="6">
        <v>4.9000000000000002E-2</v>
      </c>
      <c r="F258" s="6">
        <v>0.28570000000000001</v>
      </c>
      <c r="G258" s="45">
        <v>-2.8500000000000001E-2</v>
      </c>
      <c r="H258" s="36">
        <v>37</v>
      </c>
      <c r="I258" s="38">
        <f t="shared" si="16"/>
        <v>69.183999999999997</v>
      </c>
      <c r="K258" s="6">
        <f t="shared" si="17"/>
        <v>2019</v>
      </c>
      <c r="L258" s="38">
        <f t="shared" ref="L258:L321" si="20">I258-G258</f>
        <v>69.212499999999991</v>
      </c>
      <c r="M258" s="38">
        <f t="shared" si="18"/>
        <v>69.218026370526786</v>
      </c>
      <c r="N258" s="45">
        <f t="shared" si="19"/>
        <v>-5.5263705267947216E-3</v>
      </c>
    </row>
    <row r="259" spans="1:14">
      <c r="A259" s="36">
        <v>2019</v>
      </c>
      <c r="B259" s="36">
        <v>1</v>
      </c>
      <c r="C259" s="36">
        <v>2</v>
      </c>
      <c r="D259" s="37">
        <v>58485</v>
      </c>
      <c r="E259" s="6">
        <v>4.7600000000000003E-2</v>
      </c>
      <c r="F259" s="6">
        <v>0.28660000000000002</v>
      </c>
      <c r="G259" s="45">
        <v>-2.9389999999999999E-2</v>
      </c>
      <c r="H259" s="36">
        <v>37</v>
      </c>
      <c r="I259" s="38">
        <f t="shared" ref="I259:I322" si="21">H259+32.184</f>
        <v>69.183999999999997</v>
      </c>
      <c r="K259" s="6">
        <f t="shared" ref="K259:K322" si="22">A259+((B259-1) + (C259-1)/30)/12</f>
        <v>2019.0027777777777</v>
      </c>
      <c r="L259" s="38">
        <f t="shared" si="20"/>
        <v>69.213390000000004</v>
      </c>
      <c r="M259" s="38">
        <f t="shared" ref="M259:M322" si="23" xml:space="preserve"> $R$44*POWER(D259,2) + $R$45*D259 +$R$46</f>
        <v>69.219022395833235</v>
      </c>
      <c r="N259" s="45">
        <f t="shared" ref="N259:N322" si="24">L259-M259</f>
        <v>-5.632395833231385E-3</v>
      </c>
    </row>
    <row r="260" spans="1:14">
      <c r="A260" s="36">
        <v>2019</v>
      </c>
      <c r="B260" s="36">
        <v>1</v>
      </c>
      <c r="C260" s="36">
        <v>3</v>
      </c>
      <c r="D260" s="37">
        <v>58486</v>
      </c>
      <c r="E260" s="6">
        <v>4.6199999999999998E-2</v>
      </c>
      <c r="F260" s="6">
        <v>0.28770000000000001</v>
      </c>
      <c r="G260" s="45">
        <v>-3.0110000000000001E-2</v>
      </c>
      <c r="H260" s="36">
        <v>37</v>
      </c>
      <c r="I260" s="38">
        <f t="shared" si="21"/>
        <v>69.183999999999997</v>
      </c>
      <c r="K260" s="6">
        <f t="shared" si="22"/>
        <v>2019.0055555555555</v>
      </c>
      <c r="L260" s="38">
        <f t="shared" si="20"/>
        <v>69.214109999999991</v>
      </c>
      <c r="M260" s="38">
        <f t="shared" si="23"/>
        <v>69.220021643704968</v>
      </c>
      <c r="N260" s="45">
        <f t="shared" si="24"/>
        <v>-5.9116437049766546E-3</v>
      </c>
    </row>
    <row r="261" spans="1:14">
      <c r="A261" s="36">
        <v>2019</v>
      </c>
      <c r="B261" s="36">
        <v>1</v>
      </c>
      <c r="C261" s="36">
        <v>4</v>
      </c>
      <c r="D261" s="37">
        <v>58487</v>
      </c>
      <c r="E261" s="6">
        <v>4.48E-2</v>
      </c>
      <c r="F261" s="6">
        <v>0.28870000000000001</v>
      </c>
      <c r="G261" s="45">
        <v>-3.074E-2</v>
      </c>
      <c r="H261" s="36">
        <v>37</v>
      </c>
      <c r="I261" s="38">
        <f t="shared" si="21"/>
        <v>69.183999999999997</v>
      </c>
      <c r="K261" s="6">
        <f t="shared" si="22"/>
        <v>2019.0083333333334</v>
      </c>
      <c r="L261" s="38">
        <f t="shared" si="20"/>
        <v>69.214739999999992</v>
      </c>
      <c r="M261" s="38">
        <f t="shared" si="23"/>
        <v>69.221024114143802</v>
      </c>
      <c r="N261" s="45">
        <f t="shared" si="24"/>
        <v>-6.2841141438099157E-3</v>
      </c>
    </row>
    <row r="262" spans="1:14">
      <c r="A262" s="36">
        <v>2019</v>
      </c>
      <c r="B262" s="36">
        <v>1</v>
      </c>
      <c r="C262" s="36">
        <v>5</v>
      </c>
      <c r="D262" s="37">
        <v>58488</v>
      </c>
      <c r="E262" s="6">
        <v>4.3499999999999997E-2</v>
      </c>
      <c r="F262" s="6">
        <v>0.28970000000000001</v>
      </c>
      <c r="G262" s="45">
        <v>-3.1230000000000001E-2</v>
      </c>
      <c r="H262" s="36">
        <v>37</v>
      </c>
      <c r="I262" s="38">
        <f t="shared" si="21"/>
        <v>69.183999999999997</v>
      </c>
      <c r="K262" s="6">
        <f t="shared" si="22"/>
        <v>2019.0111111111112</v>
      </c>
      <c r="L262" s="38">
        <f t="shared" si="20"/>
        <v>69.215229999999991</v>
      </c>
      <c r="M262" s="38">
        <f t="shared" si="23"/>
        <v>69.222029807149738</v>
      </c>
      <c r="N262" s="45">
        <f t="shared" si="24"/>
        <v>-6.7998071497470391E-3</v>
      </c>
    </row>
    <row r="263" spans="1:14">
      <c r="A263" s="36">
        <v>2019</v>
      </c>
      <c r="B263" s="36">
        <v>1</v>
      </c>
      <c r="C263" s="36">
        <v>6</v>
      </c>
      <c r="D263" s="37">
        <v>58489</v>
      </c>
      <c r="E263" s="6">
        <v>4.2099999999999999E-2</v>
      </c>
      <c r="F263" s="6">
        <v>0.2908</v>
      </c>
      <c r="G263" s="45">
        <v>-3.1699999999999999E-2</v>
      </c>
      <c r="H263" s="36">
        <v>37</v>
      </c>
      <c r="I263" s="38">
        <f t="shared" si="21"/>
        <v>69.183999999999997</v>
      </c>
      <c r="K263" s="6">
        <f t="shared" si="22"/>
        <v>2019.0138888888889</v>
      </c>
      <c r="L263" s="38">
        <f t="shared" si="20"/>
        <v>69.215699999999998</v>
      </c>
      <c r="M263" s="38">
        <f t="shared" si="23"/>
        <v>69.223038722723686</v>
      </c>
      <c r="N263" s="45">
        <f t="shared" si="24"/>
        <v>-7.3387227236878516E-3</v>
      </c>
    </row>
    <row r="264" spans="1:14">
      <c r="A264" s="36">
        <v>2019</v>
      </c>
      <c r="B264" s="36">
        <v>1</v>
      </c>
      <c r="C264" s="36">
        <v>7</v>
      </c>
      <c r="D264" s="37">
        <v>58490</v>
      </c>
      <c r="E264" s="6">
        <v>4.0800000000000003E-2</v>
      </c>
      <c r="F264" s="6">
        <v>0.29189999999999999</v>
      </c>
      <c r="G264" s="45">
        <v>-3.218E-2</v>
      </c>
      <c r="H264" s="36">
        <v>37</v>
      </c>
      <c r="I264" s="38">
        <f t="shared" si="21"/>
        <v>69.183999999999997</v>
      </c>
      <c r="K264" s="6">
        <f t="shared" si="22"/>
        <v>2019.0166666666667</v>
      </c>
      <c r="L264" s="38">
        <f t="shared" si="20"/>
        <v>69.216179999999994</v>
      </c>
      <c r="M264" s="38">
        <f t="shared" si="23"/>
        <v>69.224050860866555</v>
      </c>
      <c r="N264" s="45">
        <f t="shared" si="24"/>
        <v>-7.8708608665607471E-3</v>
      </c>
    </row>
    <row r="265" spans="1:14">
      <c r="A265" s="36">
        <v>2019</v>
      </c>
      <c r="B265" s="36">
        <v>1</v>
      </c>
      <c r="C265" s="36">
        <v>8</v>
      </c>
      <c r="D265" s="37">
        <v>58491</v>
      </c>
      <c r="E265" s="6">
        <v>3.95E-2</v>
      </c>
      <c r="F265" s="6">
        <v>0.29299999999999998</v>
      </c>
      <c r="G265" s="45">
        <v>-3.2710000000000003E-2</v>
      </c>
      <c r="H265" s="36">
        <v>37</v>
      </c>
      <c r="I265" s="38">
        <f t="shared" si="21"/>
        <v>69.183999999999997</v>
      </c>
      <c r="K265" s="6">
        <f t="shared" si="22"/>
        <v>2019.0194444444444</v>
      </c>
      <c r="L265" s="38">
        <f t="shared" si="20"/>
        <v>69.216709999999992</v>
      </c>
      <c r="M265" s="38">
        <f t="shared" si="23"/>
        <v>69.225066221574707</v>
      </c>
      <c r="N265" s="45">
        <f t="shared" si="24"/>
        <v>-8.3562215747150503E-3</v>
      </c>
    </row>
    <row r="266" spans="1:14">
      <c r="A266" s="36">
        <v>2019</v>
      </c>
      <c r="B266" s="36">
        <v>1</v>
      </c>
      <c r="C266" s="36">
        <v>9</v>
      </c>
      <c r="D266" s="37">
        <v>58492</v>
      </c>
      <c r="E266" s="6">
        <v>3.8199999999999998E-2</v>
      </c>
      <c r="F266" s="6">
        <v>0.29420000000000002</v>
      </c>
      <c r="G266" s="45">
        <v>-3.3369999999999997E-2</v>
      </c>
      <c r="H266" s="36">
        <v>37</v>
      </c>
      <c r="I266" s="38">
        <f t="shared" si="21"/>
        <v>69.183999999999997</v>
      </c>
      <c r="K266" s="6">
        <f t="shared" si="22"/>
        <v>2019.0222222222221</v>
      </c>
      <c r="L266" s="38">
        <f t="shared" si="20"/>
        <v>69.217370000000003</v>
      </c>
      <c r="M266" s="38">
        <f t="shared" si="23"/>
        <v>69.226084804849961</v>
      </c>
      <c r="N266" s="45">
        <f t="shared" si="24"/>
        <v>-8.7148048499585684E-3</v>
      </c>
    </row>
    <row r="267" spans="1:14">
      <c r="A267" s="36">
        <v>2019</v>
      </c>
      <c r="B267" s="36">
        <v>1</v>
      </c>
      <c r="C267" s="36">
        <v>10</v>
      </c>
      <c r="D267" s="37">
        <v>58493</v>
      </c>
      <c r="E267" s="6">
        <v>3.6900000000000002E-2</v>
      </c>
      <c r="F267" s="6">
        <v>0.29530000000000001</v>
      </c>
      <c r="G267" s="45">
        <v>-3.4160000000000003E-2</v>
      </c>
      <c r="H267" s="36">
        <v>37</v>
      </c>
      <c r="I267" s="38">
        <f t="shared" si="21"/>
        <v>69.183999999999997</v>
      </c>
      <c r="K267" s="6">
        <f t="shared" si="22"/>
        <v>2019.0250000000001</v>
      </c>
      <c r="L267" s="38">
        <f t="shared" si="20"/>
        <v>69.218159999999997</v>
      </c>
      <c r="M267" s="38">
        <f t="shared" si="23"/>
        <v>69.227106610693227</v>
      </c>
      <c r="N267" s="45">
        <f t="shared" si="24"/>
        <v>-8.9466106932292178E-3</v>
      </c>
    </row>
    <row r="268" spans="1:14">
      <c r="A268" s="36">
        <v>2019</v>
      </c>
      <c r="B268" s="36">
        <v>1</v>
      </c>
      <c r="C268" s="36">
        <v>11</v>
      </c>
      <c r="D268" s="37">
        <v>58494</v>
      </c>
      <c r="E268" s="6">
        <v>3.5700000000000003E-2</v>
      </c>
      <c r="F268" s="6">
        <v>0.29649999999999999</v>
      </c>
      <c r="G268" s="45">
        <v>-3.5150000000000001E-2</v>
      </c>
      <c r="H268" s="36">
        <v>37</v>
      </c>
      <c r="I268" s="38">
        <f t="shared" si="21"/>
        <v>69.183999999999997</v>
      </c>
      <c r="K268" s="6">
        <f t="shared" si="22"/>
        <v>2019.0277777777778</v>
      </c>
      <c r="L268" s="38">
        <f t="shared" si="20"/>
        <v>69.219149999999999</v>
      </c>
      <c r="M268" s="38">
        <f t="shared" si="23"/>
        <v>69.228131639105413</v>
      </c>
      <c r="N268" s="45">
        <f t="shared" si="24"/>
        <v>-8.9816391054142741E-3</v>
      </c>
    </row>
    <row r="269" spans="1:14">
      <c r="A269" s="36">
        <v>2019</v>
      </c>
      <c r="B269" s="36">
        <v>1</v>
      </c>
      <c r="C269" s="36">
        <v>12</v>
      </c>
      <c r="D269" s="37">
        <v>58495</v>
      </c>
      <c r="E269" s="6">
        <v>3.44E-2</v>
      </c>
      <c r="F269" s="6">
        <v>0.29770000000000002</v>
      </c>
      <c r="G269" s="45">
        <v>-3.628E-2</v>
      </c>
      <c r="H269" s="36">
        <v>37</v>
      </c>
      <c r="I269" s="38">
        <f t="shared" si="21"/>
        <v>69.183999999999997</v>
      </c>
      <c r="K269" s="6">
        <f t="shared" si="22"/>
        <v>2019.0305555555556</v>
      </c>
      <c r="L269" s="38">
        <f t="shared" si="20"/>
        <v>69.220280000000002</v>
      </c>
      <c r="M269" s="38">
        <f t="shared" si="23"/>
        <v>69.229159890082883</v>
      </c>
      <c r="N269" s="45">
        <f t="shared" si="24"/>
        <v>-8.8798900828805927E-3</v>
      </c>
    </row>
    <row r="270" spans="1:14">
      <c r="A270" s="36">
        <v>2019</v>
      </c>
      <c r="B270" s="36">
        <v>1</v>
      </c>
      <c r="C270" s="36">
        <v>13</v>
      </c>
      <c r="D270" s="37">
        <v>58496</v>
      </c>
      <c r="E270" s="6">
        <v>3.32E-2</v>
      </c>
      <c r="F270" s="6">
        <v>0.2989</v>
      </c>
      <c r="G270" s="45">
        <v>-3.7499999999999999E-2</v>
      </c>
      <c r="H270" s="36">
        <v>37</v>
      </c>
      <c r="I270" s="38">
        <f t="shared" si="21"/>
        <v>69.183999999999997</v>
      </c>
      <c r="K270" s="6">
        <f t="shared" si="22"/>
        <v>2019.0333333333333</v>
      </c>
      <c r="L270" s="38">
        <f t="shared" si="20"/>
        <v>69.221499999999992</v>
      </c>
      <c r="M270" s="38">
        <f t="shared" si="23"/>
        <v>69.230191363627455</v>
      </c>
      <c r="N270" s="45">
        <f t="shared" si="24"/>
        <v>-8.6913636274630335E-3</v>
      </c>
    </row>
    <row r="271" spans="1:14">
      <c r="A271" s="36">
        <v>2019</v>
      </c>
      <c r="B271" s="36">
        <v>1</v>
      </c>
      <c r="C271" s="36">
        <v>14</v>
      </c>
      <c r="D271" s="37">
        <v>58497</v>
      </c>
      <c r="E271" s="6">
        <v>3.2099999999999997E-2</v>
      </c>
      <c r="F271" s="6">
        <v>0.30009999999999998</v>
      </c>
      <c r="G271" s="45">
        <v>-3.8809999999999997E-2</v>
      </c>
      <c r="H271" s="36">
        <v>37</v>
      </c>
      <c r="I271" s="38">
        <f t="shared" si="21"/>
        <v>69.183999999999997</v>
      </c>
      <c r="K271" s="6">
        <f t="shared" si="22"/>
        <v>2019.036111111111</v>
      </c>
      <c r="L271" s="38">
        <f t="shared" si="20"/>
        <v>69.222809999999996</v>
      </c>
      <c r="M271" s="38">
        <f t="shared" si="23"/>
        <v>69.231226059740038</v>
      </c>
      <c r="N271" s="45">
        <f t="shared" si="24"/>
        <v>-8.4160597400426695E-3</v>
      </c>
    </row>
    <row r="272" spans="1:14">
      <c r="A272" s="36">
        <v>2019</v>
      </c>
      <c r="B272" s="36">
        <v>1</v>
      </c>
      <c r="C272" s="36">
        <v>15</v>
      </c>
      <c r="D272" s="37">
        <v>58498</v>
      </c>
      <c r="E272" s="6">
        <v>3.09E-2</v>
      </c>
      <c r="F272" s="6">
        <v>0.3014</v>
      </c>
      <c r="G272" s="45">
        <v>-4.0160000000000001E-2</v>
      </c>
      <c r="H272" s="36">
        <v>37</v>
      </c>
      <c r="I272" s="38">
        <f t="shared" si="21"/>
        <v>69.183999999999997</v>
      </c>
      <c r="K272" s="6">
        <f t="shared" si="22"/>
        <v>2019.0388888888888</v>
      </c>
      <c r="L272" s="38">
        <f t="shared" si="20"/>
        <v>69.224159999999998</v>
      </c>
      <c r="M272" s="38">
        <f t="shared" si="23"/>
        <v>69.232263978421543</v>
      </c>
      <c r="N272" s="45">
        <f t="shared" si="24"/>
        <v>-8.1039784215448663E-3</v>
      </c>
    </row>
    <row r="273" spans="1:14">
      <c r="A273" s="36">
        <v>2019</v>
      </c>
      <c r="B273" s="36">
        <v>1</v>
      </c>
      <c r="C273" s="36">
        <v>16</v>
      </c>
      <c r="D273" s="37">
        <v>58499</v>
      </c>
      <c r="E273" s="6">
        <v>2.98E-2</v>
      </c>
      <c r="F273" s="6">
        <v>0.30270000000000002</v>
      </c>
      <c r="G273" s="45">
        <v>-4.1520000000000001E-2</v>
      </c>
      <c r="H273" s="36">
        <v>37</v>
      </c>
      <c r="I273" s="38">
        <f t="shared" si="21"/>
        <v>69.183999999999997</v>
      </c>
      <c r="K273" s="6">
        <f t="shared" si="22"/>
        <v>2019.0416666666667</v>
      </c>
      <c r="L273" s="38">
        <f t="shared" si="20"/>
        <v>69.225520000000003</v>
      </c>
      <c r="M273" s="38">
        <f t="shared" si="23"/>
        <v>69.23330511966833</v>
      </c>
      <c r="N273" s="45">
        <f t="shared" si="24"/>
        <v>-7.7851196683269563E-3</v>
      </c>
    </row>
    <row r="274" spans="1:14">
      <c r="A274" s="36">
        <v>2019</v>
      </c>
      <c r="B274" s="36">
        <v>1</v>
      </c>
      <c r="C274" s="36">
        <v>17</v>
      </c>
      <c r="D274" s="37">
        <v>58500</v>
      </c>
      <c r="E274" s="6">
        <v>2.87E-2</v>
      </c>
      <c r="F274" s="6">
        <v>0.30399999999999999</v>
      </c>
      <c r="G274" s="45">
        <v>-4.2889999999999998E-2</v>
      </c>
      <c r="H274" s="36">
        <v>37</v>
      </c>
      <c r="I274" s="38">
        <f t="shared" si="21"/>
        <v>69.183999999999997</v>
      </c>
      <c r="K274" s="6">
        <f t="shared" si="22"/>
        <v>2019.0444444444445</v>
      </c>
      <c r="L274" s="38">
        <f t="shared" si="20"/>
        <v>69.226889999999997</v>
      </c>
      <c r="M274" s="38">
        <f t="shared" si="23"/>
        <v>69.234349483483129</v>
      </c>
      <c r="N274" s="45">
        <f t="shared" si="24"/>
        <v>-7.4594834831316348E-3</v>
      </c>
    </row>
    <row r="275" spans="1:14">
      <c r="A275" s="36">
        <v>2019</v>
      </c>
      <c r="B275" s="36">
        <v>1</v>
      </c>
      <c r="C275" s="36">
        <v>18</v>
      </c>
      <c r="D275" s="37">
        <v>58501</v>
      </c>
      <c r="E275" s="6">
        <v>2.76E-2</v>
      </c>
      <c r="F275" s="6">
        <v>0.30530000000000002</v>
      </c>
      <c r="G275" s="45">
        <v>-4.4139999999999999E-2</v>
      </c>
      <c r="H275" s="36">
        <v>37</v>
      </c>
      <c r="I275" s="38">
        <f t="shared" si="21"/>
        <v>69.183999999999997</v>
      </c>
      <c r="K275" s="6">
        <f t="shared" si="22"/>
        <v>2019.0472222222222</v>
      </c>
      <c r="L275" s="38">
        <f t="shared" si="20"/>
        <v>69.228139999999996</v>
      </c>
      <c r="M275" s="38">
        <f t="shared" si="23"/>
        <v>69.23539706986503</v>
      </c>
      <c r="N275" s="45">
        <f t="shared" si="24"/>
        <v>-7.2570698650338272E-3</v>
      </c>
    </row>
    <row r="276" spans="1:14">
      <c r="A276" s="36">
        <v>2019</v>
      </c>
      <c r="B276" s="36">
        <v>1</v>
      </c>
      <c r="C276" s="36">
        <v>19</v>
      </c>
      <c r="D276" s="37">
        <v>58502</v>
      </c>
      <c r="E276" s="6">
        <v>2.6499999999999999E-2</v>
      </c>
      <c r="F276" s="6">
        <v>0.30659999999999998</v>
      </c>
      <c r="G276" s="45">
        <v>-4.5269999999999998E-2</v>
      </c>
      <c r="H276" s="36">
        <v>37</v>
      </c>
      <c r="I276" s="38">
        <f t="shared" si="21"/>
        <v>69.183999999999997</v>
      </c>
      <c r="K276" s="6">
        <f t="shared" si="22"/>
        <v>2019.05</v>
      </c>
      <c r="L276" s="38">
        <f t="shared" si="20"/>
        <v>69.22927</v>
      </c>
      <c r="M276" s="38">
        <f t="shared" si="23"/>
        <v>69.236447878814033</v>
      </c>
      <c r="N276" s="45">
        <f t="shared" si="24"/>
        <v>-7.1778788140335337E-3</v>
      </c>
    </row>
    <row r="277" spans="1:14">
      <c r="A277" s="36">
        <v>2019</v>
      </c>
      <c r="B277" s="36">
        <v>1</v>
      </c>
      <c r="C277" s="36">
        <v>20</v>
      </c>
      <c r="D277" s="37">
        <v>58503</v>
      </c>
      <c r="E277" s="6">
        <v>2.5499999999999998E-2</v>
      </c>
      <c r="F277" s="6">
        <v>0.30790000000000001</v>
      </c>
      <c r="G277" s="45">
        <v>-4.6359999999999998E-2</v>
      </c>
      <c r="H277" s="36">
        <v>37</v>
      </c>
      <c r="I277" s="38">
        <f t="shared" si="21"/>
        <v>69.183999999999997</v>
      </c>
      <c r="K277" s="6">
        <f t="shared" si="22"/>
        <v>2019.0527777777777</v>
      </c>
      <c r="L277" s="38">
        <f t="shared" si="20"/>
        <v>69.230360000000005</v>
      </c>
      <c r="M277" s="38">
        <f t="shared" si="23"/>
        <v>69.237501910331957</v>
      </c>
      <c r="N277" s="45">
        <f t="shared" si="24"/>
        <v>-7.1419103319527721E-3</v>
      </c>
    </row>
    <row r="278" spans="1:14">
      <c r="A278" s="36">
        <v>2019</v>
      </c>
      <c r="B278" s="36">
        <v>1</v>
      </c>
      <c r="C278" s="36">
        <v>21</v>
      </c>
      <c r="D278" s="37">
        <v>58504</v>
      </c>
      <c r="E278" s="6">
        <v>2.4400000000000002E-2</v>
      </c>
      <c r="F278" s="6">
        <v>0.30930000000000002</v>
      </c>
      <c r="G278" s="45">
        <v>-4.7509999999999997E-2</v>
      </c>
      <c r="H278" s="36">
        <v>37</v>
      </c>
      <c r="I278" s="38">
        <f t="shared" si="21"/>
        <v>69.183999999999997</v>
      </c>
      <c r="K278" s="6">
        <f t="shared" si="22"/>
        <v>2019.0555555555557</v>
      </c>
      <c r="L278" s="38">
        <f t="shared" si="20"/>
        <v>69.23151</v>
      </c>
      <c r="M278" s="38">
        <f t="shared" si="23"/>
        <v>69.238559164416074</v>
      </c>
      <c r="N278" s="45">
        <f t="shared" si="24"/>
        <v>-7.0491644160739497E-3</v>
      </c>
    </row>
    <row r="279" spans="1:14">
      <c r="A279" s="36">
        <v>2019</v>
      </c>
      <c r="B279" s="36">
        <v>1</v>
      </c>
      <c r="C279" s="36">
        <v>22</v>
      </c>
      <c r="D279" s="37">
        <v>58505</v>
      </c>
      <c r="E279" s="6">
        <v>2.35E-2</v>
      </c>
      <c r="F279" s="6">
        <v>0.31069999999999998</v>
      </c>
      <c r="G279" s="45">
        <v>-4.879E-2</v>
      </c>
      <c r="H279" s="36">
        <v>37</v>
      </c>
      <c r="I279" s="38">
        <f t="shared" si="21"/>
        <v>69.183999999999997</v>
      </c>
      <c r="K279" s="6">
        <f t="shared" si="22"/>
        <v>2019.0583333333334</v>
      </c>
      <c r="L279" s="38">
        <f t="shared" si="20"/>
        <v>69.232789999999994</v>
      </c>
      <c r="M279" s="38">
        <f t="shared" si="23"/>
        <v>69.239619641066383</v>
      </c>
      <c r="N279" s="45">
        <f t="shared" si="24"/>
        <v>-6.8296410663890583E-3</v>
      </c>
    </row>
    <row r="280" spans="1:14">
      <c r="A280" s="36">
        <v>2019</v>
      </c>
      <c r="B280" s="36">
        <v>1</v>
      </c>
      <c r="C280" s="36">
        <v>23</v>
      </c>
      <c r="D280" s="37">
        <v>58506</v>
      </c>
      <c r="E280" s="6">
        <v>2.2499999999999999E-2</v>
      </c>
      <c r="F280" s="6">
        <v>0.31209999999999999</v>
      </c>
      <c r="G280" s="45">
        <v>-5.0290000000000001E-2</v>
      </c>
      <c r="H280" s="36">
        <v>37</v>
      </c>
      <c r="I280" s="38">
        <f t="shared" si="21"/>
        <v>69.183999999999997</v>
      </c>
      <c r="K280" s="6">
        <f t="shared" si="22"/>
        <v>2019.0611111111111</v>
      </c>
      <c r="L280" s="38">
        <f t="shared" si="20"/>
        <v>69.234290000000001</v>
      </c>
      <c r="M280" s="38">
        <f t="shared" si="23"/>
        <v>69.240683340284704</v>
      </c>
      <c r="N280" s="45">
        <f t="shared" si="24"/>
        <v>-6.393340284702731E-3</v>
      </c>
    </row>
    <row r="281" spans="1:14">
      <c r="A281" s="36">
        <v>2019</v>
      </c>
      <c r="B281" s="36">
        <v>1</v>
      </c>
      <c r="C281" s="36">
        <v>24</v>
      </c>
      <c r="D281" s="37">
        <v>58507</v>
      </c>
      <c r="E281" s="6">
        <v>2.1600000000000001E-2</v>
      </c>
      <c r="F281" s="6">
        <v>0.3135</v>
      </c>
      <c r="G281" s="45">
        <v>-5.1990000000000001E-2</v>
      </c>
      <c r="H281" s="36">
        <v>37</v>
      </c>
      <c r="I281" s="38">
        <f t="shared" si="21"/>
        <v>69.183999999999997</v>
      </c>
      <c r="K281" s="6">
        <f t="shared" si="22"/>
        <v>2019.0638888888889</v>
      </c>
      <c r="L281" s="38">
        <f t="shared" si="20"/>
        <v>69.235990000000001</v>
      </c>
      <c r="M281" s="38">
        <f t="shared" si="23"/>
        <v>69.241750262072856</v>
      </c>
      <c r="N281" s="45">
        <f t="shared" si="24"/>
        <v>-5.7602620728545162E-3</v>
      </c>
    </row>
    <row r="282" spans="1:14">
      <c r="A282" s="36">
        <v>2019</v>
      </c>
      <c r="B282" s="36">
        <v>1</v>
      </c>
      <c r="C282" s="36">
        <v>25</v>
      </c>
      <c r="D282" s="37">
        <v>58508</v>
      </c>
      <c r="E282" s="6">
        <v>2.06E-2</v>
      </c>
      <c r="F282" s="6">
        <v>0.31490000000000001</v>
      </c>
      <c r="G282" s="45">
        <v>-5.3780000000000001E-2</v>
      </c>
      <c r="H282" s="36">
        <v>37</v>
      </c>
      <c r="I282" s="38">
        <f t="shared" si="21"/>
        <v>69.183999999999997</v>
      </c>
      <c r="K282" s="6">
        <f t="shared" si="22"/>
        <v>2019.0666666666666</v>
      </c>
      <c r="L282" s="38">
        <f t="shared" si="20"/>
        <v>69.237780000000001</v>
      </c>
      <c r="M282" s="38">
        <f t="shared" si="23"/>
        <v>69.24282040642538</v>
      </c>
      <c r="N282" s="45">
        <f t="shared" si="24"/>
        <v>-5.0404064253797287E-3</v>
      </c>
    </row>
    <row r="283" spans="1:14">
      <c r="A283" s="36">
        <v>2019</v>
      </c>
      <c r="B283" s="36">
        <v>1</v>
      </c>
      <c r="C283" s="36">
        <v>26</v>
      </c>
      <c r="D283" s="37">
        <v>58509</v>
      </c>
      <c r="E283" s="6">
        <v>1.9800000000000002E-2</v>
      </c>
      <c r="F283" s="6">
        <v>0.31630000000000003</v>
      </c>
      <c r="G283" s="45">
        <v>-5.5620000000000003E-2</v>
      </c>
      <c r="H283" s="36">
        <v>37</v>
      </c>
      <c r="I283" s="38">
        <f t="shared" si="21"/>
        <v>69.183999999999997</v>
      </c>
      <c r="K283" s="6">
        <f t="shared" si="22"/>
        <v>2019.0694444444443</v>
      </c>
      <c r="L283" s="38">
        <f t="shared" si="20"/>
        <v>69.239620000000002</v>
      </c>
      <c r="M283" s="38">
        <f t="shared" si="23"/>
        <v>69.243893773345917</v>
      </c>
      <c r="N283" s="45">
        <f t="shared" si="24"/>
        <v>-4.273773345914833E-3</v>
      </c>
    </row>
    <row r="284" spans="1:14">
      <c r="A284" s="36">
        <v>2019</v>
      </c>
      <c r="B284" s="36">
        <v>1</v>
      </c>
      <c r="C284" s="36">
        <v>27</v>
      </c>
      <c r="D284" s="37">
        <v>58510</v>
      </c>
      <c r="E284" s="6">
        <v>1.89E-2</v>
      </c>
      <c r="F284" s="6">
        <v>0.31780000000000003</v>
      </c>
      <c r="G284" s="45">
        <v>-5.7349999999999998E-2</v>
      </c>
      <c r="H284" s="36">
        <v>37</v>
      </c>
      <c r="I284" s="38">
        <f t="shared" si="21"/>
        <v>69.183999999999997</v>
      </c>
      <c r="K284" s="6">
        <f t="shared" si="22"/>
        <v>2019.0722222222223</v>
      </c>
      <c r="L284" s="38">
        <f t="shared" si="20"/>
        <v>69.241349999999997</v>
      </c>
      <c r="M284" s="38">
        <f t="shared" si="23"/>
        <v>69.244970362833556</v>
      </c>
      <c r="N284" s="45">
        <f t="shared" si="24"/>
        <v>-3.6203628335584881E-3</v>
      </c>
    </row>
    <row r="285" spans="1:14">
      <c r="A285" s="36">
        <v>2019</v>
      </c>
      <c r="B285" s="36">
        <v>1</v>
      </c>
      <c r="C285" s="36">
        <v>28</v>
      </c>
      <c r="D285" s="37">
        <v>58511</v>
      </c>
      <c r="E285" s="6">
        <v>1.8100000000000002E-2</v>
      </c>
      <c r="F285" s="6">
        <v>0.31919999999999998</v>
      </c>
      <c r="G285" s="45">
        <v>-5.8889999999999998E-2</v>
      </c>
      <c r="H285" s="36">
        <v>37</v>
      </c>
      <c r="I285" s="38">
        <f t="shared" si="21"/>
        <v>69.183999999999997</v>
      </c>
      <c r="K285" s="6">
        <f t="shared" si="22"/>
        <v>2019.075</v>
      </c>
      <c r="L285" s="38">
        <f t="shared" si="20"/>
        <v>69.242890000000003</v>
      </c>
      <c r="M285" s="38">
        <f t="shared" si="23"/>
        <v>69.246050174891025</v>
      </c>
      <c r="N285" s="45">
        <f t="shared" si="24"/>
        <v>-3.1601748910219385E-3</v>
      </c>
    </row>
    <row r="286" spans="1:14">
      <c r="A286" s="36">
        <v>2019</v>
      </c>
      <c r="B286" s="36">
        <v>1</v>
      </c>
      <c r="C286" s="36">
        <v>29</v>
      </c>
      <c r="D286" s="37">
        <v>58512</v>
      </c>
      <c r="E286" s="6">
        <v>1.7299999999999999E-2</v>
      </c>
      <c r="F286" s="6">
        <v>0.32069999999999999</v>
      </c>
      <c r="G286" s="45">
        <v>-6.0220000000000003E-2</v>
      </c>
      <c r="H286" s="36">
        <v>37</v>
      </c>
      <c r="I286" s="38">
        <f t="shared" si="21"/>
        <v>69.183999999999997</v>
      </c>
      <c r="K286" s="6">
        <f t="shared" si="22"/>
        <v>2019.0777777777778</v>
      </c>
      <c r="L286" s="38">
        <f t="shared" si="20"/>
        <v>69.244219999999999</v>
      </c>
      <c r="M286" s="38">
        <f t="shared" si="23"/>
        <v>69.247133209513777</v>
      </c>
      <c r="N286" s="45">
        <f t="shared" si="24"/>
        <v>-2.9132095137782699E-3</v>
      </c>
    </row>
    <row r="287" spans="1:14">
      <c r="A287" s="36">
        <v>2019</v>
      </c>
      <c r="B287" s="36">
        <v>1</v>
      </c>
      <c r="C287" s="36">
        <v>30</v>
      </c>
      <c r="D287" s="37">
        <v>58513</v>
      </c>
      <c r="E287" s="6">
        <v>1.6500000000000001E-2</v>
      </c>
      <c r="F287" s="6">
        <v>0.32219999999999999</v>
      </c>
      <c r="G287" s="45">
        <v>-6.1359999999999998E-2</v>
      </c>
      <c r="H287" s="36">
        <v>37</v>
      </c>
      <c r="I287" s="38">
        <f t="shared" si="21"/>
        <v>69.183999999999997</v>
      </c>
      <c r="K287" s="6">
        <f t="shared" si="22"/>
        <v>2019.0805555555555</v>
      </c>
      <c r="L287" s="38">
        <f t="shared" si="20"/>
        <v>69.245359999999991</v>
      </c>
      <c r="M287" s="38">
        <f t="shared" si="23"/>
        <v>69.248219466703631</v>
      </c>
      <c r="N287" s="45">
        <f t="shared" si="24"/>
        <v>-2.8594667036401233E-3</v>
      </c>
    </row>
    <row r="288" spans="1:14">
      <c r="A288" s="36">
        <v>2019</v>
      </c>
      <c r="B288" s="36">
        <v>1</v>
      </c>
      <c r="C288" s="36">
        <v>31</v>
      </c>
      <c r="D288" s="37">
        <v>58514</v>
      </c>
      <c r="E288" s="6">
        <v>1.5699999999999999E-2</v>
      </c>
      <c r="F288" s="6">
        <v>0.32369999999999999</v>
      </c>
      <c r="G288" s="45">
        <v>-6.2379999999999998E-2</v>
      </c>
      <c r="H288" s="36">
        <v>37</v>
      </c>
      <c r="I288" s="38">
        <f t="shared" si="21"/>
        <v>69.183999999999997</v>
      </c>
      <c r="K288" s="6">
        <f t="shared" si="22"/>
        <v>2019.0833333333333</v>
      </c>
      <c r="L288" s="38">
        <f t="shared" si="20"/>
        <v>69.246380000000002</v>
      </c>
      <c r="M288" s="38">
        <f t="shared" si="23"/>
        <v>69.249308946460587</v>
      </c>
      <c r="N288" s="45">
        <f t="shared" si="24"/>
        <v>-2.92894646058528E-3</v>
      </c>
    </row>
    <row r="289" spans="1:14">
      <c r="A289" s="36">
        <v>2019</v>
      </c>
      <c r="B289" s="36">
        <v>2</v>
      </c>
      <c r="C289" s="36">
        <v>1</v>
      </c>
      <c r="D289" s="37">
        <v>58515</v>
      </c>
      <c r="E289" s="6">
        <v>1.4999999999999999E-2</v>
      </c>
      <c r="F289" s="6">
        <v>0.32519999999999999</v>
      </c>
      <c r="G289" s="45">
        <v>-6.3310000000000005E-2</v>
      </c>
      <c r="H289" s="36">
        <v>37</v>
      </c>
      <c r="I289" s="38">
        <f t="shared" si="21"/>
        <v>69.183999999999997</v>
      </c>
      <c r="K289" s="6">
        <f t="shared" si="22"/>
        <v>2019.0833333333333</v>
      </c>
      <c r="L289" s="38">
        <f t="shared" si="20"/>
        <v>69.247309999999999</v>
      </c>
      <c r="M289" s="38">
        <f t="shared" si="23"/>
        <v>69.250401648784646</v>
      </c>
      <c r="N289" s="45">
        <f t="shared" si="24"/>
        <v>-3.0916487846468499E-3</v>
      </c>
    </row>
    <row r="290" spans="1:14">
      <c r="A290" s="36">
        <v>2019</v>
      </c>
      <c r="B290" s="36">
        <v>2</v>
      </c>
      <c r="C290" s="36">
        <v>2</v>
      </c>
      <c r="D290" s="37">
        <v>58516</v>
      </c>
      <c r="E290" s="6">
        <v>1.43E-2</v>
      </c>
      <c r="F290" s="6">
        <v>0.32669999999999999</v>
      </c>
      <c r="G290" s="45">
        <v>-6.4170000000000005E-2</v>
      </c>
      <c r="H290" s="36">
        <v>37</v>
      </c>
      <c r="I290" s="38">
        <f t="shared" si="21"/>
        <v>69.183999999999997</v>
      </c>
      <c r="K290" s="6">
        <f t="shared" si="22"/>
        <v>2019.0861111111112</v>
      </c>
      <c r="L290" s="38">
        <f t="shared" si="20"/>
        <v>69.248170000000002</v>
      </c>
      <c r="M290" s="38">
        <f t="shared" si="23"/>
        <v>69.251497573678535</v>
      </c>
      <c r="N290" s="45">
        <f t="shared" si="24"/>
        <v>-3.3275736785327581E-3</v>
      </c>
    </row>
    <row r="291" spans="1:14">
      <c r="A291" s="36">
        <v>2019</v>
      </c>
      <c r="B291" s="36">
        <v>2</v>
      </c>
      <c r="C291" s="36">
        <v>3</v>
      </c>
      <c r="D291" s="37">
        <v>58517</v>
      </c>
      <c r="E291" s="6">
        <v>1.37E-2</v>
      </c>
      <c r="F291" s="6">
        <v>0.32829999999999998</v>
      </c>
      <c r="G291" s="45">
        <v>-6.4930000000000002E-2</v>
      </c>
      <c r="H291" s="36">
        <v>37</v>
      </c>
      <c r="I291" s="38">
        <f t="shared" si="21"/>
        <v>69.183999999999997</v>
      </c>
      <c r="K291" s="6">
        <f t="shared" si="22"/>
        <v>2019.088888888889</v>
      </c>
      <c r="L291" s="38">
        <f t="shared" si="20"/>
        <v>69.248930000000001</v>
      </c>
      <c r="M291" s="38">
        <f t="shared" si="23"/>
        <v>69.252596721137706</v>
      </c>
      <c r="N291" s="45">
        <f t="shared" si="24"/>
        <v>-3.6667211377050535E-3</v>
      </c>
    </row>
    <row r="292" spans="1:14">
      <c r="A292" s="36">
        <v>2019</v>
      </c>
      <c r="B292" s="36">
        <v>2</v>
      </c>
      <c r="C292" s="36">
        <v>4</v>
      </c>
      <c r="D292" s="37">
        <v>58518</v>
      </c>
      <c r="E292" s="6">
        <v>1.2999999999999999E-2</v>
      </c>
      <c r="F292" s="6">
        <v>0.32979999999999998</v>
      </c>
      <c r="G292" s="45">
        <v>-6.5740000000000007E-2</v>
      </c>
      <c r="H292" s="36">
        <v>37</v>
      </c>
      <c r="I292" s="38">
        <f t="shared" si="21"/>
        <v>69.183999999999997</v>
      </c>
      <c r="K292" s="6">
        <f t="shared" si="22"/>
        <v>2019.0916666666667</v>
      </c>
      <c r="L292" s="38">
        <f t="shared" si="20"/>
        <v>69.249740000000003</v>
      </c>
      <c r="M292" s="38">
        <f t="shared" si="23"/>
        <v>69.25369909116398</v>
      </c>
      <c r="N292" s="45">
        <f t="shared" si="24"/>
        <v>-3.959091163977746E-3</v>
      </c>
    </row>
    <row r="293" spans="1:14">
      <c r="A293" s="36">
        <v>2019</v>
      </c>
      <c r="B293" s="36">
        <v>2</v>
      </c>
      <c r="C293" s="36">
        <v>5</v>
      </c>
      <c r="D293" s="37">
        <v>58519</v>
      </c>
      <c r="E293" s="6">
        <v>1.24E-2</v>
      </c>
      <c r="F293" s="6">
        <v>0.33139999999999997</v>
      </c>
      <c r="G293" s="45">
        <v>-6.658E-2</v>
      </c>
      <c r="H293" s="36">
        <v>37</v>
      </c>
      <c r="I293" s="38">
        <f t="shared" si="21"/>
        <v>69.183999999999997</v>
      </c>
      <c r="K293" s="6">
        <f t="shared" si="22"/>
        <v>2019.0944444444444</v>
      </c>
      <c r="L293" s="38">
        <f t="shared" si="20"/>
        <v>69.250579999999999</v>
      </c>
      <c r="M293" s="38">
        <f t="shared" si="23"/>
        <v>69.254804683758266</v>
      </c>
      <c r="N293" s="45">
        <f t="shared" si="24"/>
        <v>-4.2246837582666785E-3</v>
      </c>
    </row>
    <row r="294" spans="1:14">
      <c r="A294" s="36">
        <v>2019</v>
      </c>
      <c r="B294" s="36">
        <v>2</v>
      </c>
      <c r="C294" s="36">
        <v>6</v>
      </c>
      <c r="D294" s="37">
        <v>58520</v>
      </c>
      <c r="E294" s="6">
        <v>1.18E-2</v>
      </c>
      <c r="F294" s="6">
        <v>0.33289999999999997</v>
      </c>
      <c r="G294" s="45">
        <v>-6.7530000000000007E-2</v>
      </c>
      <c r="H294" s="36">
        <v>37</v>
      </c>
      <c r="I294" s="38">
        <f t="shared" si="21"/>
        <v>69.183999999999997</v>
      </c>
      <c r="K294" s="6">
        <f t="shared" si="22"/>
        <v>2019.0972222222222</v>
      </c>
      <c r="L294" s="38">
        <f t="shared" si="20"/>
        <v>69.251530000000002</v>
      </c>
      <c r="M294" s="38">
        <f t="shared" si="23"/>
        <v>69.255913498920563</v>
      </c>
      <c r="N294" s="45">
        <f t="shared" si="24"/>
        <v>-4.3834989205606689E-3</v>
      </c>
    </row>
    <row r="295" spans="1:14">
      <c r="A295" s="36">
        <v>2019</v>
      </c>
      <c r="B295" s="36">
        <v>2</v>
      </c>
      <c r="C295" s="36">
        <v>7</v>
      </c>
      <c r="D295" s="37">
        <v>58521</v>
      </c>
      <c r="E295" s="6">
        <v>1.1299999999999999E-2</v>
      </c>
      <c r="F295" s="6">
        <v>0.33450000000000002</v>
      </c>
      <c r="G295" s="45">
        <v>-6.8699999999999997E-2</v>
      </c>
      <c r="H295" s="36">
        <v>37</v>
      </c>
      <c r="I295" s="38">
        <f t="shared" si="21"/>
        <v>69.183999999999997</v>
      </c>
      <c r="K295" s="6">
        <f t="shared" si="22"/>
        <v>2019.1</v>
      </c>
      <c r="L295" s="38">
        <f t="shared" si="20"/>
        <v>69.252700000000004</v>
      </c>
      <c r="M295" s="38">
        <f t="shared" si="23"/>
        <v>69.257025536649053</v>
      </c>
      <c r="N295" s="45">
        <f t="shared" si="24"/>
        <v>-4.3255366490484448E-3</v>
      </c>
    </row>
    <row r="296" spans="1:14">
      <c r="A296" s="36">
        <v>2019</v>
      </c>
      <c r="B296" s="36">
        <v>2</v>
      </c>
      <c r="C296" s="36">
        <v>8</v>
      </c>
      <c r="D296" s="37">
        <v>58522</v>
      </c>
      <c r="E296" s="6">
        <v>1.0800000000000001E-2</v>
      </c>
      <c r="F296" s="6">
        <v>0.33610000000000001</v>
      </c>
      <c r="G296" s="45">
        <v>-7.009E-2</v>
      </c>
      <c r="H296" s="36">
        <v>37</v>
      </c>
      <c r="I296" s="38">
        <f t="shared" si="21"/>
        <v>69.183999999999997</v>
      </c>
      <c r="K296" s="6">
        <f t="shared" si="22"/>
        <v>2019.1027777777779</v>
      </c>
      <c r="L296" s="38">
        <f t="shared" si="20"/>
        <v>69.254089999999991</v>
      </c>
      <c r="M296" s="38">
        <f t="shared" si="23"/>
        <v>69.258140796945554</v>
      </c>
      <c r="N296" s="45">
        <f t="shared" si="24"/>
        <v>-4.0507969455632065E-3</v>
      </c>
    </row>
    <row r="297" spans="1:14">
      <c r="A297" s="36">
        <v>2019</v>
      </c>
      <c r="B297" s="36">
        <v>2</v>
      </c>
      <c r="C297" s="36">
        <v>9</v>
      </c>
      <c r="D297" s="37">
        <v>58523</v>
      </c>
      <c r="E297" s="6">
        <v>1.03E-2</v>
      </c>
      <c r="F297" s="6">
        <v>0.3377</v>
      </c>
      <c r="G297" s="45">
        <v>-7.1629999999999999E-2</v>
      </c>
      <c r="H297" s="36">
        <v>37</v>
      </c>
      <c r="I297" s="38">
        <f t="shared" si="21"/>
        <v>69.183999999999997</v>
      </c>
      <c r="K297" s="6">
        <f t="shared" si="22"/>
        <v>2019.1055555555556</v>
      </c>
      <c r="L297" s="38">
        <f t="shared" si="20"/>
        <v>69.255629999999996</v>
      </c>
      <c r="M297" s="38">
        <f t="shared" si="23"/>
        <v>69.259259279808248</v>
      </c>
      <c r="N297" s="45">
        <f t="shared" si="24"/>
        <v>-3.62927980825134E-3</v>
      </c>
    </row>
    <row r="298" spans="1:14">
      <c r="A298" s="36">
        <v>2019</v>
      </c>
      <c r="B298" s="36">
        <v>2</v>
      </c>
      <c r="C298" s="36">
        <v>10</v>
      </c>
      <c r="D298" s="37">
        <v>58524</v>
      </c>
      <c r="E298" s="6">
        <v>9.7999999999999997E-3</v>
      </c>
      <c r="F298" s="6">
        <v>0.33929999999999999</v>
      </c>
      <c r="G298" s="45">
        <v>-7.3270000000000002E-2</v>
      </c>
      <c r="H298" s="36">
        <v>37</v>
      </c>
      <c r="I298" s="38">
        <f t="shared" si="21"/>
        <v>69.183999999999997</v>
      </c>
      <c r="K298" s="6">
        <f t="shared" si="22"/>
        <v>2019.1083333333333</v>
      </c>
      <c r="L298" s="38">
        <f t="shared" si="20"/>
        <v>69.257269999999991</v>
      </c>
      <c r="M298" s="38">
        <f t="shared" si="23"/>
        <v>69.260380985240772</v>
      </c>
      <c r="N298" s="45">
        <f t="shared" si="24"/>
        <v>-3.1109852407809058E-3</v>
      </c>
    </row>
    <row r="299" spans="1:14">
      <c r="A299" s="36">
        <v>2019</v>
      </c>
      <c r="B299" s="36">
        <v>2</v>
      </c>
      <c r="C299" s="36">
        <v>11</v>
      </c>
      <c r="D299" s="37">
        <v>58525</v>
      </c>
      <c r="E299" s="6">
        <v>9.4000000000000004E-3</v>
      </c>
      <c r="F299" s="6">
        <v>0.34089999999999998</v>
      </c>
      <c r="G299" s="45">
        <v>-7.4959999999999999E-2</v>
      </c>
      <c r="H299" s="36">
        <v>37</v>
      </c>
      <c r="I299" s="38">
        <f t="shared" si="21"/>
        <v>69.183999999999997</v>
      </c>
      <c r="K299" s="6">
        <f t="shared" si="22"/>
        <v>2019.1111111111111</v>
      </c>
      <c r="L299" s="38">
        <f t="shared" si="20"/>
        <v>69.258960000000002</v>
      </c>
      <c r="M299" s="38">
        <f t="shared" si="23"/>
        <v>69.26150591323858</v>
      </c>
      <c r="N299" s="45">
        <f t="shared" si="24"/>
        <v>-2.5459132385776684E-3</v>
      </c>
    </row>
    <row r="300" spans="1:14">
      <c r="A300" s="36">
        <v>2019</v>
      </c>
      <c r="B300" s="36">
        <v>2</v>
      </c>
      <c r="C300" s="36">
        <v>12</v>
      </c>
      <c r="D300" s="37">
        <v>58526</v>
      </c>
      <c r="E300" s="6">
        <v>8.9999999999999993E-3</v>
      </c>
      <c r="F300" s="6">
        <v>0.34250000000000003</v>
      </c>
      <c r="G300" s="45">
        <v>-7.6590000000000005E-2</v>
      </c>
      <c r="H300" s="36">
        <v>37</v>
      </c>
      <c r="I300" s="38">
        <f t="shared" si="21"/>
        <v>69.183999999999997</v>
      </c>
      <c r="K300" s="6">
        <f t="shared" si="22"/>
        <v>2019.1138888888888</v>
      </c>
      <c r="L300" s="38">
        <f t="shared" si="20"/>
        <v>69.260589999999993</v>
      </c>
      <c r="M300" s="38">
        <f t="shared" si="23"/>
        <v>69.262634063804398</v>
      </c>
      <c r="N300" s="45">
        <f t="shared" si="24"/>
        <v>-2.0440638044050274E-3</v>
      </c>
    </row>
    <row r="301" spans="1:14">
      <c r="A301" s="36">
        <v>2019</v>
      </c>
      <c r="B301" s="36">
        <v>2</v>
      </c>
      <c r="C301" s="36">
        <v>13</v>
      </c>
      <c r="D301" s="37">
        <v>58527</v>
      </c>
      <c r="E301" s="6">
        <v>8.6E-3</v>
      </c>
      <c r="F301" s="6">
        <v>0.34410000000000002</v>
      </c>
      <c r="G301" s="45">
        <v>-7.8140000000000001E-2</v>
      </c>
      <c r="H301" s="36">
        <v>37</v>
      </c>
      <c r="I301" s="38">
        <f t="shared" si="21"/>
        <v>69.183999999999997</v>
      </c>
      <c r="K301" s="6">
        <f t="shared" si="22"/>
        <v>2019.1166666666666</v>
      </c>
      <c r="L301" s="38">
        <f t="shared" si="20"/>
        <v>69.262140000000002</v>
      </c>
      <c r="M301" s="38">
        <f t="shared" si="23"/>
        <v>69.26376543693641</v>
      </c>
      <c r="N301" s="45">
        <f t="shared" si="24"/>
        <v>-1.6254369364077093E-3</v>
      </c>
    </row>
    <row r="302" spans="1:14">
      <c r="A302" s="36">
        <v>2019</v>
      </c>
      <c r="B302" s="36">
        <v>2</v>
      </c>
      <c r="C302" s="36">
        <v>14</v>
      </c>
      <c r="D302" s="37">
        <v>58528</v>
      </c>
      <c r="E302" s="6">
        <v>8.3000000000000001E-3</v>
      </c>
      <c r="F302" s="6">
        <v>0.3458</v>
      </c>
      <c r="G302" s="45">
        <v>-7.9619999999999996E-2</v>
      </c>
      <c r="H302" s="36">
        <v>37</v>
      </c>
      <c r="I302" s="38">
        <f t="shared" si="21"/>
        <v>69.183999999999997</v>
      </c>
      <c r="K302" s="6">
        <f t="shared" si="22"/>
        <v>2019.1194444444445</v>
      </c>
      <c r="L302" s="38">
        <f t="shared" si="20"/>
        <v>69.263620000000003</v>
      </c>
      <c r="M302" s="38">
        <f t="shared" si="23"/>
        <v>69.264900032636433</v>
      </c>
      <c r="N302" s="45">
        <f t="shared" si="24"/>
        <v>-1.2800326364299508E-3</v>
      </c>
    </row>
    <row r="303" spans="1:14">
      <c r="A303" s="36">
        <v>2019</v>
      </c>
      <c r="B303" s="36">
        <v>2</v>
      </c>
      <c r="C303" s="36">
        <v>15</v>
      </c>
      <c r="D303" s="37">
        <v>58529</v>
      </c>
      <c r="E303" s="6">
        <v>8.0000000000000002E-3</v>
      </c>
      <c r="F303" s="6">
        <v>0.34739999999999999</v>
      </c>
      <c r="G303" s="45">
        <v>-8.1009999999999999E-2</v>
      </c>
      <c r="H303" s="36">
        <v>37</v>
      </c>
      <c r="I303" s="38">
        <f t="shared" si="21"/>
        <v>69.183999999999997</v>
      </c>
      <c r="K303" s="6">
        <f t="shared" si="22"/>
        <v>2019.1222222222223</v>
      </c>
      <c r="L303" s="38">
        <f t="shared" si="20"/>
        <v>69.265010000000004</v>
      </c>
      <c r="M303" s="38">
        <f t="shared" si="23"/>
        <v>69.266037850905377</v>
      </c>
      <c r="N303" s="45">
        <f t="shared" si="24"/>
        <v>-1.0278509053733842E-3</v>
      </c>
    </row>
    <row r="304" spans="1:14">
      <c r="A304" s="36">
        <v>2019</v>
      </c>
      <c r="B304" s="36">
        <v>2</v>
      </c>
      <c r="C304" s="36">
        <v>16</v>
      </c>
      <c r="D304" s="37">
        <v>58530</v>
      </c>
      <c r="E304" s="6">
        <v>7.7000000000000002E-3</v>
      </c>
      <c r="F304" s="6">
        <v>0.34899999999999998</v>
      </c>
      <c r="G304" s="45">
        <v>-8.2280000000000006E-2</v>
      </c>
      <c r="H304" s="36">
        <v>37</v>
      </c>
      <c r="I304" s="38">
        <f t="shared" si="21"/>
        <v>69.183999999999997</v>
      </c>
      <c r="K304" s="6">
        <f t="shared" si="22"/>
        <v>2019.125</v>
      </c>
      <c r="L304" s="38">
        <f t="shared" si="20"/>
        <v>69.266279999999995</v>
      </c>
      <c r="M304" s="38">
        <f t="shared" si="23"/>
        <v>69.267178891740514</v>
      </c>
      <c r="N304" s="45">
        <f t="shared" si="24"/>
        <v>-8.9889174051904774E-4</v>
      </c>
    </row>
    <row r="305" spans="1:14">
      <c r="A305" s="36">
        <v>2019</v>
      </c>
      <c r="B305" s="36">
        <v>2</v>
      </c>
      <c r="C305" s="36">
        <v>17</v>
      </c>
      <c r="D305" s="37">
        <v>58531</v>
      </c>
      <c r="E305" s="6">
        <v>7.4000000000000003E-3</v>
      </c>
      <c r="F305" s="6">
        <v>0.35070000000000001</v>
      </c>
      <c r="G305" s="45">
        <v>-8.3559999999999995E-2</v>
      </c>
      <c r="H305" s="36">
        <v>37</v>
      </c>
      <c r="I305" s="38">
        <f t="shared" si="21"/>
        <v>69.183999999999997</v>
      </c>
      <c r="K305" s="6">
        <f t="shared" si="22"/>
        <v>2019.1277777777777</v>
      </c>
      <c r="L305" s="38">
        <f t="shared" si="20"/>
        <v>69.267560000000003</v>
      </c>
      <c r="M305" s="38">
        <f t="shared" si="23"/>
        <v>69.268323155141843</v>
      </c>
      <c r="N305" s="45">
        <f t="shared" si="24"/>
        <v>-7.6315514183988853E-4</v>
      </c>
    </row>
    <row r="306" spans="1:14">
      <c r="A306" s="36">
        <v>2019</v>
      </c>
      <c r="B306" s="36">
        <v>2</v>
      </c>
      <c r="C306" s="36">
        <v>18</v>
      </c>
      <c r="D306" s="37">
        <v>58532</v>
      </c>
      <c r="E306" s="6">
        <v>7.1999999999999998E-3</v>
      </c>
      <c r="F306" s="6">
        <v>0.3523</v>
      </c>
      <c r="G306" s="45">
        <v>-8.4900000000000003E-2</v>
      </c>
      <c r="H306" s="36">
        <v>37</v>
      </c>
      <c r="I306" s="38">
        <f t="shared" si="21"/>
        <v>69.183999999999997</v>
      </c>
      <c r="K306" s="6">
        <f t="shared" si="22"/>
        <v>2019.1305555555555</v>
      </c>
      <c r="L306" s="38">
        <f t="shared" si="20"/>
        <v>69.268900000000002</v>
      </c>
      <c r="M306" s="38">
        <f t="shared" si="23"/>
        <v>69.269470641111184</v>
      </c>
      <c r="N306" s="45">
        <f t="shared" si="24"/>
        <v>-5.7064111118165783E-4</v>
      </c>
    </row>
    <row r="307" spans="1:14">
      <c r="A307" s="36">
        <v>2019</v>
      </c>
      <c r="B307" s="36">
        <v>2</v>
      </c>
      <c r="C307" s="36">
        <v>19</v>
      </c>
      <c r="D307" s="37">
        <v>58533</v>
      </c>
      <c r="E307" s="6">
        <v>7.0000000000000001E-3</v>
      </c>
      <c r="F307" s="6">
        <v>0.35399999999999998</v>
      </c>
      <c r="G307" s="45">
        <v>-8.6400000000000005E-2</v>
      </c>
      <c r="H307" s="36">
        <v>37</v>
      </c>
      <c r="I307" s="38">
        <f t="shared" si="21"/>
        <v>69.183999999999997</v>
      </c>
      <c r="K307" s="6">
        <f t="shared" si="22"/>
        <v>2019.1333333333334</v>
      </c>
      <c r="L307" s="38">
        <f t="shared" si="20"/>
        <v>69.270399999999995</v>
      </c>
      <c r="M307" s="38">
        <f t="shared" si="23"/>
        <v>69.270621349650355</v>
      </c>
      <c r="N307" s="45">
        <f t="shared" si="24"/>
        <v>-2.2134965036002541E-4</v>
      </c>
    </row>
    <row r="308" spans="1:14">
      <c r="A308" s="36">
        <v>2019</v>
      </c>
      <c r="B308" s="36">
        <v>2</v>
      </c>
      <c r="C308" s="36">
        <v>20</v>
      </c>
      <c r="D308" s="37">
        <v>58534</v>
      </c>
      <c r="E308" s="6">
        <v>6.8999999999999999E-3</v>
      </c>
      <c r="F308" s="6">
        <v>0.35560000000000003</v>
      </c>
      <c r="G308" s="45">
        <v>-8.8179999999999994E-2</v>
      </c>
      <c r="H308" s="36">
        <v>37</v>
      </c>
      <c r="I308" s="38">
        <f t="shared" si="21"/>
        <v>69.183999999999997</v>
      </c>
      <c r="K308" s="6">
        <f t="shared" si="22"/>
        <v>2019.1361111111112</v>
      </c>
      <c r="L308" s="38">
        <f t="shared" si="20"/>
        <v>69.272179999999992</v>
      </c>
      <c r="M308" s="38">
        <f t="shared" si="23"/>
        <v>69.2717752807539</v>
      </c>
      <c r="N308" s="45">
        <f t="shared" si="24"/>
        <v>4.0471924609164489E-4</v>
      </c>
    </row>
    <row r="309" spans="1:14">
      <c r="A309" s="36">
        <v>2019</v>
      </c>
      <c r="B309" s="36">
        <v>2</v>
      </c>
      <c r="C309" s="36">
        <v>21</v>
      </c>
      <c r="D309" s="37">
        <v>58535</v>
      </c>
      <c r="E309" s="6">
        <v>6.7999999999999996E-3</v>
      </c>
      <c r="F309" s="6">
        <v>0.35730000000000001</v>
      </c>
      <c r="G309" s="45">
        <v>-9.0130000000000002E-2</v>
      </c>
      <c r="H309" s="36">
        <v>37</v>
      </c>
      <c r="I309" s="38">
        <f t="shared" si="21"/>
        <v>69.183999999999997</v>
      </c>
      <c r="K309" s="6">
        <f t="shared" si="22"/>
        <v>2019.1388888888889</v>
      </c>
      <c r="L309" s="38">
        <f t="shared" si="20"/>
        <v>69.27413</v>
      </c>
      <c r="M309" s="38">
        <f t="shared" si="23"/>
        <v>69.272932434425456</v>
      </c>
      <c r="N309" s="45">
        <f t="shared" si="24"/>
        <v>1.1975655745430913E-3</v>
      </c>
    </row>
    <row r="310" spans="1:14">
      <c r="A310" s="36">
        <v>2019</v>
      </c>
      <c r="B310" s="36">
        <v>2</v>
      </c>
      <c r="C310" s="36">
        <v>22</v>
      </c>
      <c r="D310" s="37">
        <v>58536</v>
      </c>
      <c r="E310" s="6">
        <v>6.7000000000000002E-3</v>
      </c>
      <c r="F310" s="6">
        <v>0.3589</v>
      </c>
      <c r="G310" s="45">
        <v>-9.2100000000000001E-2</v>
      </c>
      <c r="H310" s="36">
        <v>37</v>
      </c>
      <c r="I310" s="38">
        <f t="shared" si="21"/>
        <v>69.183999999999997</v>
      </c>
      <c r="K310" s="6">
        <f t="shared" si="22"/>
        <v>2019.1416666666667</v>
      </c>
      <c r="L310" s="38">
        <f t="shared" si="20"/>
        <v>69.2761</v>
      </c>
      <c r="M310" s="38">
        <f t="shared" si="23"/>
        <v>69.274092810664115</v>
      </c>
      <c r="N310" s="45">
        <f t="shared" si="24"/>
        <v>2.0071893358846182E-3</v>
      </c>
    </row>
    <row r="311" spans="1:14">
      <c r="A311" s="36">
        <v>2019</v>
      </c>
      <c r="B311" s="36">
        <v>2</v>
      </c>
      <c r="C311" s="36">
        <v>23</v>
      </c>
      <c r="D311" s="37">
        <v>58537</v>
      </c>
      <c r="E311" s="6">
        <v>6.6E-3</v>
      </c>
      <c r="F311" s="6">
        <v>0.36059999999999998</v>
      </c>
      <c r="G311" s="45">
        <v>-9.4039999999999999E-2</v>
      </c>
      <c r="H311" s="36">
        <v>37</v>
      </c>
      <c r="I311" s="38">
        <f t="shared" si="21"/>
        <v>69.183999999999997</v>
      </c>
      <c r="K311" s="6">
        <f t="shared" si="22"/>
        <v>2019.1444444444444</v>
      </c>
      <c r="L311" s="38">
        <f t="shared" si="20"/>
        <v>69.278040000000004</v>
      </c>
      <c r="M311" s="38">
        <f t="shared" si="23"/>
        <v>69.275256409471694</v>
      </c>
      <c r="N311" s="45">
        <f t="shared" si="24"/>
        <v>2.7835905283097873E-3</v>
      </c>
    </row>
    <row r="312" spans="1:14">
      <c r="A312" s="36">
        <v>2019</v>
      </c>
      <c r="B312" s="36">
        <v>2</v>
      </c>
      <c r="C312" s="36">
        <v>24</v>
      </c>
      <c r="D312" s="37">
        <v>58538</v>
      </c>
      <c r="E312" s="6">
        <v>6.6E-3</v>
      </c>
      <c r="F312" s="6">
        <v>0.36220000000000002</v>
      </c>
      <c r="G312" s="45">
        <v>-9.5909999999999995E-2</v>
      </c>
      <c r="H312" s="36">
        <v>37</v>
      </c>
      <c r="I312" s="38">
        <f t="shared" si="21"/>
        <v>69.183999999999997</v>
      </c>
      <c r="K312" s="6">
        <f t="shared" si="22"/>
        <v>2019.1472222222221</v>
      </c>
      <c r="L312" s="38">
        <f t="shared" si="20"/>
        <v>69.279910000000001</v>
      </c>
      <c r="M312" s="38">
        <f t="shared" si="23"/>
        <v>69.276423230845467</v>
      </c>
      <c r="N312" s="45">
        <f t="shared" si="24"/>
        <v>3.486769154534386E-3</v>
      </c>
    </row>
    <row r="313" spans="1:14">
      <c r="A313" s="36">
        <v>2019</v>
      </c>
      <c r="B313" s="36">
        <v>2</v>
      </c>
      <c r="C313" s="36">
        <v>25</v>
      </c>
      <c r="D313" s="37">
        <v>58539</v>
      </c>
      <c r="E313" s="6">
        <v>6.6E-3</v>
      </c>
      <c r="F313" s="6">
        <v>0.3639</v>
      </c>
      <c r="G313" s="45">
        <v>-9.7629999999999995E-2</v>
      </c>
      <c r="H313" s="36">
        <v>37</v>
      </c>
      <c r="I313" s="38">
        <f t="shared" si="21"/>
        <v>69.183999999999997</v>
      </c>
      <c r="K313" s="6">
        <f t="shared" si="22"/>
        <v>2019.15</v>
      </c>
      <c r="L313" s="38">
        <f t="shared" si="20"/>
        <v>69.281629999999993</v>
      </c>
      <c r="M313" s="38">
        <f t="shared" si="23"/>
        <v>69.277593274785431</v>
      </c>
      <c r="N313" s="45">
        <f t="shared" si="24"/>
        <v>4.036725214561443E-3</v>
      </c>
    </row>
    <row r="314" spans="1:14">
      <c r="A314" s="36">
        <v>2019</v>
      </c>
      <c r="B314" s="36">
        <v>2</v>
      </c>
      <c r="C314" s="36">
        <v>26</v>
      </c>
      <c r="D314" s="37">
        <v>58540</v>
      </c>
      <c r="E314" s="6">
        <v>6.6E-3</v>
      </c>
      <c r="F314" s="6">
        <v>0.36559999999999998</v>
      </c>
      <c r="G314" s="45">
        <v>-9.9140000000000006E-2</v>
      </c>
      <c r="H314" s="36">
        <v>37</v>
      </c>
      <c r="I314" s="38">
        <f t="shared" si="21"/>
        <v>69.183999999999997</v>
      </c>
      <c r="K314" s="6">
        <f t="shared" si="22"/>
        <v>2019.1527777777778</v>
      </c>
      <c r="L314" s="38">
        <f t="shared" si="20"/>
        <v>69.283140000000003</v>
      </c>
      <c r="M314" s="38">
        <f t="shared" si="23"/>
        <v>69.278766541293407</v>
      </c>
      <c r="N314" s="45">
        <f t="shared" si="24"/>
        <v>4.3734587065955566E-3</v>
      </c>
    </row>
    <row r="315" spans="1:14">
      <c r="A315" s="36">
        <v>2019</v>
      </c>
      <c r="B315" s="36">
        <v>2</v>
      </c>
      <c r="C315" s="36">
        <v>27</v>
      </c>
      <c r="D315" s="37">
        <v>58541</v>
      </c>
      <c r="E315" s="6">
        <v>6.7000000000000002E-3</v>
      </c>
      <c r="F315" s="6">
        <v>0.36720000000000003</v>
      </c>
      <c r="G315" s="45">
        <v>-0.10044</v>
      </c>
      <c r="H315" s="36">
        <v>37</v>
      </c>
      <c r="I315" s="38">
        <f t="shared" si="21"/>
        <v>69.183999999999997</v>
      </c>
      <c r="K315" s="6">
        <f t="shared" si="22"/>
        <v>2019.1555555555556</v>
      </c>
      <c r="L315" s="38">
        <f t="shared" si="20"/>
        <v>69.284440000000004</v>
      </c>
      <c r="M315" s="38">
        <f t="shared" si="23"/>
        <v>69.279943030369395</v>
      </c>
      <c r="N315" s="45">
        <f t="shared" si="24"/>
        <v>4.4969696306083051E-3</v>
      </c>
    </row>
    <row r="316" spans="1:14">
      <c r="A316" s="36">
        <v>2019</v>
      </c>
      <c r="B316" s="36">
        <v>2</v>
      </c>
      <c r="C316" s="36">
        <v>28</v>
      </c>
      <c r="D316" s="37">
        <v>58542</v>
      </c>
      <c r="E316" s="6">
        <v>6.7999999999999996E-3</v>
      </c>
      <c r="F316" s="6">
        <v>0.36890000000000001</v>
      </c>
      <c r="G316" s="45">
        <v>-0.10159</v>
      </c>
      <c r="H316" s="36">
        <v>37</v>
      </c>
      <c r="I316" s="38">
        <f t="shared" si="21"/>
        <v>69.183999999999997</v>
      </c>
      <c r="K316" s="6">
        <f t="shared" si="22"/>
        <v>2019.1583333333333</v>
      </c>
      <c r="L316" s="38">
        <f t="shared" si="20"/>
        <v>69.285589999999999</v>
      </c>
      <c r="M316" s="38">
        <f t="shared" si="23"/>
        <v>69.281122742013395</v>
      </c>
      <c r="N316" s="45">
        <f t="shared" si="24"/>
        <v>4.4672579866045226E-3</v>
      </c>
    </row>
    <row r="317" spans="1:14">
      <c r="A317" s="36">
        <v>2019</v>
      </c>
      <c r="B317" s="36">
        <v>3</v>
      </c>
      <c r="C317" s="36">
        <v>1</v>
      </c>
      <c r="D317" s="37">
        <v>58543</v>
      </c>
      <c r="E317" s="6">
        <v>6.8999999999999999E-3</v>
      </c>
      <c r="F317" s="6">
        <v>0.3705</v>
      </c>
      <c r="G317" s="45">
        <v>-0.1026</v>
      </c>
      <c r="H317" s="36">
        <v>37</v>
      </c>
      <c r="I317" s="38">
        <f t="shared" si="21"/>
        <v>69.183999999999997</v>
      </c>
      <c r="K317" s="6">
        <f t="shared" si="22"/>
        <v>2019.1666666666667</v>
      </c>
      <c r="L317" s="38">
        <f t="shared" si="20"/>
        <v>69.286599999999993</v>
      </c>
      <c r="M317" s="38">
        <f t="shared" si="23"/>
        <v>69.282305676223586</v>
      </c>
      <c r="N317" s="45">
        <f t="shared" si="24"/>
        <v>4.2943237764063724E-3</v>
      </c>
    </row>
    <row r="318" spans="1:14">
      <c r="A318" s="36">
        <v>2019</v>
      </c>
      <c r="B318" s="36">
        <v>3</v>
      </c>
      <c r="C318" s="36">
        <v>2</v>
      </c>
      <c r="D318" s="37">
        <v>58544</v>
      </c>
      <c r="E318" s="6">
        <v>7.1000000000000004E-3</v>
      </c>
      <c r="F318" s="6">
        <v>0.37219999999999998</v>
      </c>
      <c r="G318" s="45">
        <v>-0.1036</v>
      </c>
      <c r="H318" s="36">
        <v>37</v>
      </c>
      <c r="I318" s="38">
        <f t="shared" si="21"/>
        <v>69.183999999999997</v>
      </c>
      <c r="K318" s="6">
        <f t="shared" si="22"/>
        <v>2019.1694444444445</v>
      </c>
      <c r="L318" s="38">
        <f t="shared" si="20"/>
        <v>69.287599999999998</v>
      </c>
      <c r="M318" s="38">
        <f t="shared" si="23"/>
        <v>69.28349183300088</v>
      </c>
      <c r="N318" s="45">
        <f t="shared" si="24"/>
        <v>4.1081669991172021E-3</v>
      </c>
    </row>
    <row r="319" spans="1:14">
      <c r="A319" s="36">
        <v>2019</v>
      </c>
      <c r="B319" s="36">
        <v>3</v>
      </c>
      <c r="C319" s="36">
        <v>3</v>
      </c>
      <c r="D319" s="37">
        <v>58545</v>
      </c>
      <c r="E319" s="6">
        <v>7.1999999999999998E-3</v>
      </c>
      <c r="F319" s="6">
        <v>0.37380000000000002</v>
      </c>
      <c r="G319" s="45">
        <v>-0.10462</v>
      </c>
      <c r="H319" s="36">
        <v>37</v>
      </c>
      <c r="I319" s="38">
        <f t="shared" si="21"/>
        <v>69.183999999999997</v>
      </c>
      <c r="K319" s="6">
        <f t="shared" si="22"/>
        <v>2019.1722222222222</v>
      </c>
      <c r="L319" s="38">
        <f t="shared" si="20"/>
        <v>69.288619999999995</v>
      </c>
      <c r="M319" s="38">
        <f t="shared" si="23"/>
        <v>69.284681212346186</v>
      </c>
      <c r="N319" s="45">
        <f t="shared" si="24"/>
        <v>3.9387876538086175E-3</v>
      </c>
    </row>
    <row r="320" spans="1:14">
      <c r="A320" s="36">
        <v>2019</v>
      </c>
      <c r="B320" s="36">
        <v>3</v>
      </c>
      <c r="C320" s="36">
        <v>4</v>
      </c>
      <c r="D320" s="37">
        <v>58546</v>
      </c>
      <c r="E320" s="6">
        <v>7.4999999999999997E-3</v>
      </c>
      <c r="F320" s="6">
        <v>0.3755</v>
      </c>
      <c r="G320" s="45">
        <v>-0.10573</v>
      </c>
      <c r="H320" s="36">
        <v>37</v>
      </c>
      <c r="I320" s="38">
        <f t="shared" si="21"/>
        <v>69.183999999999997</v>
      </c>
      <c r="K320" s="6">
        <f t="shared" si="22"/>
        <v>2019.175</v>
      </c>
      <c r="L320" s="38">
        <f t="shared" si="20"/>
        <v>69.289729999999992</v>
      </c>
      <c r="M320" s="38">
        <f t="shared" si="23"/>
        <v>69.285873814259503</v>
      </c>
      <c r="N320" s="45">
        <f t="shared" si="24"/>
        <v>3.8561857404886268E-3</v>
      </c>
    </row>
    <row r="321" spans="1:14">
      <c r="A321" s="36">
        <v>2019</v>
      </c>
      <c r="B321" s="36">
        <v>3</v>
      </c>
      <c r="C321" s="36">
        <v>5</v>
      </c>
      <c r="D321" s="37">
        <v>58547</v>
      </c>
      <c r="E321" s="6">
        <v>7.7000000000000002E-3</v>
      </c>
      <c r="F321" s="6">
        <v>0.37709999999999999</v>
      </c>
      <c r="G321" s="45">
        <v>-0.10684</v>
      </c>
      <c r="H321" s="36">
        <v>37</v>
      </c>
      <c r="I321" s="38">
        <f t="shared" si="21"/>
        <v>69.183999999999997</v>
      </c>
      <c r="K321" s="6">
        <f t="shared" si="22"/>
        <v>2019.1777777777777</v>
      </c>
      <c r="L321" s="38">
        <f t="shared" si="20"/>
        <v>69.290840000000003</v>
      </c>
      <c r="M321" s="38">
        <f t="shared" si="23"/>
        <v>69.287069638739013</v>
      </c>
      <c r="N321" s="45">
        <f t="shared" si="24"/>
        <v>3.7703612609902848E-3</v>
      </c>
    </row>
    <row r="322" spans="1:14">
      <c r="A322" s="36">
        <v>2019</v>
      </c>
      <c r="B322" s="36">
        <v>3</v>
      </c>
      <c r="C322" s="36">
        <v>6</v>
      </c>
      <c r="D322" s="37">
        <v>58548</v>
      </c>
      <c r="E322" s="6">
        <v>8.0000000000000002E-3</v>
      </c>
      <c r="F322" s="6">
        <v>0.37880000000000003</v>
      </c>
      <c r="G322" s="45">
        <v>-0.10811</v>
      </c>
      <c r="H322" s="36">
        <v>37</v>
      </c>
      <c r="I322" s="38">
        <f t="shared" si="21"/>
        <v>69.183999999999997</v>
      </c>
      <c r="K322" s="6">
        <f t="shared" si="22"/>
        <v>2019.1805555555557</v>
      </c>
      <c r="L322" s="38">
        <f t="shared" ref="L322:L366" si="25">I322-G322</f>
        <v>69.292109999999994</v>
      </c>
      <c r="M322" s="38">
        <f t="shared" si="23"/>
        <v>69.288268685785624</v>
      </c>
      <c r="N322" s="45">
        <f t="shared" si="24"/>
        <v>3.8413142143696177E-3</v>
      </c>
    </row>
    <row r="323" spans="1:14">
      <c r="A323" s="36">
        <v>2019</v>
      </c>
      <c r="B323" s="36">
        <v>3</v>
      </c>
      <c r="C323" s="36">
        <v>7</v>
      </c>
      <c r="D323" s="37">
        <v>58549</v>
      </c>
      <c r="E323" s="6">
        <v>8.3000000000000001E-3</v>
      </c>
      <c r="F323" s="6">
        <v>0.38040000000000002</v>
      </c>
      <c r="G323" s="45">
        <v>-0.10956</v>
      </c>
      <c r="H323" s="36">
        <v>37</v>
      </c>
      <c r="I323" s="38">
        <f t="shared" ref="I323:I371" si="26">H323+32.184</f>
        <v>69.183999999999997</v>
      </c>
      <c r="K323" s="6">
        <f t="shared" ref="K323:K366" si="27">A323+((B323-1) + (C323-1)/30)/12</f>
        <v>2019.1833333333334</v>
      </c>
      <c r="L323" s="38">
        <f t="shared" si="25"/>
        <v>69.293559999999999</v>
      </c>
      <c r="M323" s="38">
        <f t="shared" ref="M323:M371" si="28" xml:space="preserve"> $R$44*POWER(D323,2) + $R$45*D323 +$R$46</f>
        <v>69.289470955400247</v>
      </c>
      <c r="N323" s="45">
        <f t="shared" ref="N323:N366" si="29">L323-M323</f>
        <v>4.0890445997519009E-3</v>
      </c>
    </row>
    <row r="324" spans="1:14">
      <c r="A324" s="36">
        <v>2019</v>
      </c>
      <c r="B324" s="36">
        <v>3</v>
      </c>
      <c r="C324" s="36">
        <v>8</v>
      </c>
      <c r="D324" s="37">
        <v>58550</v>
      </c>
      <c r="E324" s="6">
        <v>8.6999999999999994E-3</v>
      </c>
      <c r="F324" s="6">
        <v>0.38200000000000001</v>
      </c>
      <c r="G324" s="45">
        <v>-0.11112</v>
      </c>
      <c r="H324" s="36">
        <v>37</v>
      </c>
      <c r="I324" s="38">
        <f t="shared" si="26"/>
        <v>69.183999999999997</v>
      </c>
      <c r="K324" s="6">
        <f t="shared" si="27"/>
        <v>2019.1861111111111</v>
      </c>
      <c r="L324" s="38">
        <f t="shared" si="25"/>
        <v>69.295119999999997</v>
      </c>
      <c r="M324" s="38">
        <f t="shared" si="28"/>
        <v>69.290676447582882</v>
      </c>
      <c r="N324" s="45">
        <f t="shared" si="29"/>
        <v>4.4435524171149154E-3</v>
      </c>
    </row>
    <row r="325" spans="1:14">
      <c r="A325" s="36">
        <v>2019</v>
      </c>
      <c r="B325" s="36">
        <v>3</v>
      </c>
      <c r="C325" s="36">
        <v>9</v>
      </c>
      <c r="D325" s="37">
        <v>58551</v>
      </c>
      <c r="E325" s="6">
        <v>8.9999999999999993E-3</v>
      </c>
      <c r="F325" s="6">
        <v>0.3836</v>
      </c>
      <c r="G325" s="45">
        <v>-0.11283</v>
      </c>
      <c r="H325" s="36">
        <v>37</v>
      </c>
      <c r="I325" s="38">
        <f t="shared" si="26"/>
        <v>69.183999999999997</v>
      </c>
      <c r="K325" s="6">
        <f t="shared" si="27"/>
        <v>2019.1888888888889</v>
      </c>
      <c r="L325" s="38">
        <f t="shared" si="25"/>
        <v>69.29683</v>
      </c>
      <c r="M325" s="38">
        <f t="shared" si="28"/>
        <v>69.29188516233171</v>
      </c>
      <c r="N325" s="45">
        <f t="shared" si="29"/>
        <v>4.9448376682903472E-3</v>
      </c>
    </row>
    <row r="326" spans="1:14">
      <c r="A326" s="36">
        <v>2019</v>
      </c>
      <c r="B326" s="36">
        <v>3</v>
      </c>
      <c r="C326" s="36">
        <v>10</v>
      </c>
      <c r="D326" s="37">
        <v>58552</v>
      </c>
      <c r="E326" s="6">
        <v>9.4000000000000004E-3</v>
      </c>
      <c r="F326" s="6">
        <v>0.38529999999999998</v>
      </c>
      <c r="G326" s="45">
        <v>-0.11459</v>
      </c>
      <c r="H326" s="36">
        <v>37</v>
      </c>
      <c r="I326" s="38">
        <f t="shared" si="26"/>
        <v>69.183999999999997</v>
      </c>
      <c r="K326" s="6">
        <f t="shared" si="27"/>
        <v>2019.1916666666666</v>
      </c>
      <c r="L326" s="38">
        <f t="shared" si="25"/>
        <v>69.298590000000004</v>
      </c>
      <c r="M326" s="38">
        <f t="shared" si="28"/>
        <v>69.293097099648548</v>
      </c>
      <c r="N326" s="45">
        <f t="shared" si="29"/>
        <v>5.4929003514558872E-3</v>
      </c>
    </row>
    <row r="327" spans="1:14">
      <c r="A327" s="36">
        <v>2019</v>
      </c>
      <c r="B327" s="36">
        <v>3</v>
      </c>
      <c r="C327" s="36">
        <v>11</v>
      </c>
      <c r="D327" s="37">
        <v>58553</v>
      </c>
      <c r="E327" s="6">
        <v>9.9000000000000008E-3</v>
      </c>
      <c r="F327" s="6">
        <v>0.38690000000000002</v>
      </c>
      <c r="G327" s="45">
        <v>-0.11633</v>
      </c>
      <c r="H327" s="36">
        <v>37</v>
      </c>
      <c r="I327" s="38">
        <f t="shared" si="26"/>
        <v>69.183999999999997</v>
      </c>
      <c r="K327" s="6">
        <f t="shared" si="27"/>
        <v>2019.1944444444443</v>
      </c>
      <c r="L327" s="38">
        <f t="shared" si="25"/>
        <v>69.300330000000002</v>
      </c>
      <c r="M327" s="38">
        <f t="shared" si="28"/>
        <v>69.29431225953158</v>
      </c>
      <c r="N327" s="45">
        <f t="shared" si="29"/>
        <v>6.0177404684225166E-3</v>
      </c>
    </row>
    <row r="328" spans="1:14">
      <c r="A328" s="36">
        <v>2019</v>
      </c>
      <c r="B328" s="36">
        <v>3</v>
      </c>
      <c r="C328" s="36">
        <v>12</v>
      </c>
      <c r="D328" s="37">
        <v>58554</v>
      </c>
      <c r="E328" s="6">
        <v>1.03E-2</v>
      </c>
      <c r="F328" s="6">
        <v>0.38850000000000001</v>
      </c>
      <c r="G328" s="45">
        <v>-0.11805</v>
      </c>
      <c r="H328" s="36">
        <v>37</v>
      </c>
      <c r="I328" s="38">
        <f t="shared" si="26"/>
        <v>69.183999999999997</v>
      </c>
      <c r="K328" s="6">
        <f t="shared" si="27"/>
        <v>2019.1972222222223</v>
      </c>
      <c r="L328" s="38">
        <f t="shared" si="25"/>
        <v>69.302049999999994</v>
      </c>
      <c r="M328" s="38">
        <f t="shared" si="28"/>
        <v>69.295530641982623</v>
      </c>
      <c r="N328" s="45">
        <f t="shared" si="29"/>
        <v>6.5193580173712462E-3</v>
      </c>
    </row>
    <row r="329" spans="1:14">
      <c r="A329" s="36">
        <v>2019</v>
      </c>
      <c r="B329" s="36">
        <v>3</v>
      </c>
      <c r="C329" s="36">
        <v>13</v>
      </c>
      <c r="D329" s="37">
        <v>58555</v>
      </c>
      <c r="E329" s="6">
        <v>1.0800000000000001E-2</v>
      </c>
      <c r="F329" s="6">
        <v>0.3901</v>
      </c>
      <c r="G329" s="45">
        <v>-0.11975</v>
      </c>
      <c r="H329" s="36">
        <v>37</v>
      </c>
      <c r="I329" s="38">
        <f t="shared" si="26"/>
        <v>69.183999999999997</v>
      </c>
      <c r="K329" s="6">
        <f t="shared" si="27"/>
        <v>2019.2</v>
      </c>
      <c r="L329" s="38">
        <f t="shared" si="25"/>
        <v>69.303749999999994</v>
      </c>
      <c r="M329" s="38">
        <f t="shared" si="28"/>
        <v>69.296752247002587</v>
      </c>
      <c r="N329" s="45">
        <f t="shared" si="29"/>
        <v>6.997752997406792E-3</v>
      </c>
    </row>
    <row r="330" spans="1:14">
      <c r="A330" s="36">
        <v>2019</v>
      </c>
      <c r="B330" s="36">
        <v>3</v>
      </c>
      <c r="C330" s="36">
        <v>14</v>
      </c>
      <c r="D330" s="37">
        <v>58556</v>
      </c>
      <c r="E330" s="6">
        <v>1.14E-2</v>
      </c>
      <c r="F330" s="6">
        <v>0.39169999999999999</v>
      </c>
      <c r="G330" s="45">
        <v>-0.12134</v>
      </c>
      <c r="H330" s="36">
        <v>37</v>
      </c>
      <c r="I330" s="38">
        <f t="shared" si="26"/>
        <v>69.183999999999997</v>
      </c>
      <c r="K330" s="6">
        <f t="shared" si="27"/>
        <v>2019.2027777777778</v>
      </c>
      <c r="L330" s="38">
        <f t="shared" si="25"/>
        <v>69.305340000000001</v>
      </c>
      <c r="M330" s="38">
        <f t="shared" si="28"/>
        <v>69.297977074587834</v>
      </c>
      <c r="N330" s="45">
        <f t="shared" si="29"/>
        <v>7.3629254121669874E-3</v>
      </c>
    </row>
    <row r="331" spans="1:14">
      <c r="A331" s="36">
        <v>2019</v>
      </c>
      <c r="B331" s="36">
        <v>3</v>
      </c>
      <c r="C331" s="36">
        <v>15</v>
      </c>
      <c r="D331" s="37">
        <v>58557</v>
      </c>
      <c r="E331" s="6">
        <v>1.1900000000000001E-2</v>
      </c>
      <c r="F331" s="6">
        <v>0.39319999999999999</v>
      </c>
      <c r="G331" s="45">
        <v>-0.12288</v>
      </c>
      <c r="H331" s="36">
        <v>37</v>
      </c>
      <c r="I331" s="38">
        <f t="shared" si="26"/>
        <v>69.183999999999997</v>
      </c>
      <c r="K331" s="6">
        <f t="shared" si="27"/>
        <v>2019.2055555555555</v>
      </c>
      <c r="L331" s="38">
        <f t="shared" si="25"/>
        <v>69.306879999999992</v>
      </c>
      <c r="M331" s="38">
        <f t="shared" si="28"/>
        <v>69.299205124741093</v>
      </c>
      <c r="N331" s="45">
        <f t="shared" si="29"/>
        <v>7.6748752588997604E-3</v>
      </c>
    </row>
    <row r="332" spans="1:14">
      <c r="A332" s="36">
        <v>2019</v>
      </c>
      <c r="B332" s="36">
        <v>3</v>
      </c>
      <c r="C332" s="36">
        <v>16</v>
      </c>
      <c r="D332" s="37">
        <v>58558</v>
      </c>
      <c r="E332" s="6">
        <v>1.2500000000000001E-2</v>
      </c>
      <c r="F332" s="6">
        <v>0.39479999999999998</v>
      </c>
      <c r="G332" s="45">
        <v>-0.12444</v>
      </c>
      <c r="H332" s="36">
        <v>37</v>
      </c>
      <c r="I332" s="38">
        <f t="shared" si="26"/>
        <v>69.183999999999997</v>
      </c>
      <c r="K332" s="6">
        <f t="shared" si="27"/>
        <v>2019.2083333333333</v>
      </c>
      <c r="L332" s="38">
        <f t="shared" si="25"/>
        <v>69.308440000000004</v>
      </c>
      <c r="M332" s="38">
        <f t="shared" si="28"/>
        <v>69.300436397460544</v>
      </c>
      <c r="N332" s="45">
        <f t="shared" si="29"/>
        <v>8.0036025394605304E-3</v>
      </c>
    </row>
    <row r="333" spans="1:14">
      <c r="A333" s="36">
        <v>2019</v>
      </c>
      <c r="B333" s="36">
        <v>3</v>
      </c>
      <c r="C333" s="36">
        <v>17</v>
      </c>
      <c r="D333" s="37">
        <v>58559</v>
      </c>
      <c r="E333" s="6">
        <v>1.3100000000000001E-2</v>
      </c>
      <c r="F333" s="6">
        <v>0.39639999999999997</v>
      </c>
      <c r="G333" s="45">
        <v>-0.12611</v>
      </c>
      <c r="H333" s="36">
        <v>37</v>
      </c>
      <c r="I333" s="38">
        <f t="shared" si="26"/>
        <v>69.183999999999997</v>
      </c>
      <c r="K333" s="6">
        <f t="shared" si="27"/>
        <v>2019.2111111111112</v>
      </c>
      <c r="L333" s="38">
        <f t="shared" si="25"/>
        <v>69.310109999999995</v>
      </c>
      <c r="M333" s="38">
        <f t="shared" si="28"/>
        <v>69.301670892749826</v>
      </c>
      <c r="N333" s="45">
        <f t="shared" si="29"/>
        <v>8.4391072501688313E-3</v>
      </c>
    </row>
    <row r="334" spans="1:14">
      <c r="A334" s="36">
        <v>2019</v>
      </c>
      <c r="B334" s="36">
        <v>3</v>
      </c>
      <c r="C334" s="36">
        <v>18</v>
      </c>
      <c r="D334" s="37">
        <v>58560</v>
      </c>
      <c r="E334" s="6">
        <v>1.38E-2</v>
      </c>
      <c r="F334" s="6">
        <v>0.39789999999999998</v>
      </c>
      <c r="G334" s="45">
        <v>-0.12798999999999999</v>
      </c>
      <c r="H334" s="36">
        <v>37</v>
      </c>
      <c r="I334" s="38">
        <f t="shared" si="26"/>
        <v>69.183999999999997</v>
      </c>
      <c r="K334" s="6">
        <f t="shared" si="27"/>
        <v>2019.213888888889</v>
      </c>
      <c r="L334" s="38">
        <f t="shared" si="25"/>
        <v>69.311989999999994</v>
      </c>
      <c r="M334" s="38">
        <f t="shared" si="28"/>
        <v>69.3029086106053</v>
      </c>
      <c r="N334" s="45">
        <f t="shared" si="29"/>
        <v>9.0813893946943836E-3</v>
      </c>
    </row>
    <row r="335" spans="1:14">
      <c r="A335" s="36">
        <v>2019</v>
      </c>
      <c r="B335" s="36">
        <v>3</v>
      </c>
      <c r="C335" s="36">
        <v>19</v>
      </c>
      <c r="D335" s="37">
        <v>58561</v>
      </c>
      <c r="E335" s="6">
        <v>1.4500000000000001E-2</v>
      </c>
      <c r="F335" s="6">
        <v>0.39950000000000002</v>
      </c>
      <c r="G335" s="45">
        <v>-0.13009999999999999</v>
      </c>
      <c r="H335" s="36">
        <v>37</v>
      </c>
      <c r="I335" s="38">
        <f t="shared" si="26"/>
        <v>69.183999999999997</v>
      </c>
      <c r="K335" s="6">
        <f t="shared" si="27"/>
        <v>2019.2166666666667</v>
      </c>
      <c r="L335" s="38">
        <f t="shared" si="25"/>
        <v>69.314099999999996</v>
      </c>
      <c r="M335" s="38">
        <f t="shared" si="28"/>
        <v>69.304149551026967</v>
      </c>
      <c r="N335" s="45">
        <f t="shared" si="29"/>
        <v>9.9504489730293244E-3</v>
      </c>
    </row>
    <row r="336" spans="1:14">
      <c r="A336" s="36">
        <v>2019</v>
      </c>
      <c r="B336" s="36">
        <v>3</v>
      </c>
      <c r="C336" s="36">
        <v>20</v>
      </c>
      <c r="D336" s="37">
        <v>58562</v>
      </c>
      <c r="E336" s="6">
        <v>1.52E-2</v>
      </c>
      <c r="F336" s="6">
        <v>0.40100000000000002</v>
      </c>
      <c r="G336" s="45">
        <v>-0.13242999999999999</v>
      </c>
      <c r="H336" s="36">
        <v>37</v>
      </c>
      <c r="I336" s="38">
        <f t="shared" si="26"/>
        <v>69.183999999999997</v>
      </c>
      <c r="K336" s="6">
        <f t="shared" si="27"/>
        <v>2019.2194444444444</v>
      </c>
      <c r="L336" s="38">
        <f t="shared" si="25"/>
        <v>69.316429999999997</v>
      </c>
      <c r="M336" s="38">
        <f t="shared" si="28"/>
        <v>69.305393714016645</v>
      </c>
      <c r="N336" s="45">
        <f t="shared" si="29"/>
        <v>1.103628598335149E-2</v>
      </c>
    </row>
    <row r="337" spans="1:14">
      <c r="A337" s="36">
        <v>2019</v>
      </c>
      <c r="B337" s="36">
        <v>3</v>
      </c>
      <c r="C337" s="36">
        <v>21</v>
      </c>
      <c r="D337" s="37">
        <v>58563</v>
      </c>
      <c r="E337" s="6">
        <v>1.5900000000000001E-2</v>
      </c>
      <c r="F337" s="6">
        <v>0.40250000000000002</v>
      </c>
      <c r="G337" s="45">
        <v>-0.13494</v>
      </c>
      <c r="H337" s="36">
        <v>37</v>
      </c>
      <c r="I337" s="38">
        <f t="shared" si="26"/>
        <v>69.183999999999997</v>
      </c>
      <c r="K337" s="6">
        <f t="shared" si="27"/>
        <v>2019.2222222222222</v>
      </c>
      <c r="L337" s="38">
        <f t="shared" si="25"/>
        <v>69.318939999999998</v>
      </c>
      <c r="M337" s="38">
        <f t="shared" si="28"/>
        <v>69.306641099575245</v>
      </c>
      <c r="N337" s="45">
        <f t="shared" si="29"/>
        <v>1.2298900424752901E-2</v>
      </c>
    </row>
    <row r="338" spans="1:14">
      <c r="A338" s="36">
        <v>2019</v>
      </c>
      <c r="B338" s="36">
        <v>3</v>
      </c>
      <c r="C338" s="36">
        <v>22</v>
      </c>
      <c r="D338" s="37">
        <v>58564</v>
      </c>
      <c r="E338" s="6">
        <v>1.67E-2</v>
      </c>
      <c r="F338" s="6">
        <v>0.40400000000000003</v>
      </c>
      <c r="G338" s="45">
        <v>-0.13755000000000001</v>
      </c>
      <c r="H338" s="36">
        <v>37</v>
      </c>
      <c r="I338" s="38">
        <f t="shared" si="26"/>
        <v>69.183999999999997</v>
      </c>
      <c r="K338" s="6">
        <f t="shared" si="27"/>
        <v>2019.2249999999999</v>
      </c>
      <c r="L338" s="38">
        <f t="shared" si="25"/>
        <v>69.321550000000002</v>
      </c>
      <c r="M338" s="38">
        <f t="shared" si="28"/>
        <v>69.307891707700037</v>
      </c>
      <c r="N338" s="45">
        <f t="shared" si="29"/>
        <v>1.3658292299965069E-2</v>
      </c>
    </row>
    <row r="339" spans="1:14">
      <c r="A339" s="36">
        <v>2019</v>
      </c>
      <c r="B339" s="36">
        <v>3</v>
      </c>
      <c r="C339" s="36">
        <v>23</v>
      </c>
      <c r="D339" s="37">
        <v>58565</v>
      </c>
      <c r="E339" s="6">
        <v>1.7500000000000002E-2</v>
      </c>
      <c r="F339" s="6">
        <v>0.40550000000000003</v>
      </c>
      <c r="G339" s="45">
        <v>-0.1401</v>
      </c>
      <c r="H339" s="36">
        <v>37</v>
      </c>
      <c r="I339" s="38">
        <f t="shared" si="26"/>
        <v>69.183999999999997</v>
      </c>
      <c r="K339" s="6">
        <f t="shared" si="27"/>
        <v>2019.2277777777779</v>
      </c>
      <c r="L339" s="38">
        <f t="shared" si="25"/>
        <v>69.324100000000001</v>
      </c>
      <c r="M339" s="38">
        <f t="shared" si="28"/>
        <v>69.309145538391022</v>
      </c>
      <c r="N339" s="45">
        <f t="shared" si="29"/>
        <v>1.4954461608979841E-2</v>
      </c>
    </row>
    <row r="340" spans="1:14">
      <c r="A340" s="36">
        <v>2019</v>
      </c>
      <c r="B340" s="36">
        <v>3</v>
      </c>
      <c r="C340" s="36">
        <v>24</v>
      </c>
      <c r="D340" s="37">
        <v>58566</v>
      </c>
      <c r="E340" s="6">
        <v>1.83E-2</v>
      </c>
      <c r="F340" s="6">
        <v>0.40699999999999997</v>
      </c>
      <c r="G340" s="45">
        <v>-0.14247000000000001</v>
      </c>
      <c r="H340" s="36">
        <v>37</v>
      </c>
      <c r="I340" s="38">
        <f t="shared" si="26"/>
        <v>69.183999999999997</v>
      </c>
      <c r="K340" s="6">
        <f t="shared" si="27"/>
        <v>2019.2305555555556</v>
      </c>
      <c r="L340" s="38">
        <f t="shared" si="25"/>
        <v>69.32647</v>
      </c>
      <c r="M340" s="38">
        <f t="shared" si="28"/>
        <v>69.310402591650018</v>
      </c>
      <c r="N340" s="45">
        <f t="shared" si="29"/>
        <v>1.606740834998277E-2</v>
      </c>
    </row>
    <row r="341" spans="1:14">
      <c r="A341" s="36">
        <v>2019</v>
      </c>
      <c r="B341" s="36">
        <v>3</v>
      </c>
      <c r="C341" s="36">
        <v>25</v>
      </c>
      <c r="D341" s="37">
        <v>58567</v>
      </c>
      <c r="E341" s="6">
        <v>1.9099999999999999E-2</v>
      </c>
      <c r="F341" s="6">
        <v>0.40849999999999997</v>
      </c>
      <c r="G341" s="45">
        <v>-0.14457999999999999</v>
      </c>
      <c r="H341" s="36">
        <v>37</v>
      </c>
      <c r="I341" s="38">
        <f t="shared" si="26"/>
        <v>69.183999999999997</v>
      </c>
      <c r="K341" s="6">
        <f t="shared" si="27"/>
        <v>2019.2333333333333</v>
      </c>
      <c r="L341" s="38">
        <f t="shared" si="25"/>
        <v>69.328580000000002</v>
      </c>
      <c r="M341" s="38">
        <f t="shared" si="28"/>
        <v>69.311662867476116</v>
      </c>
      <c r="N341" s="45">
        <f t="shared" si="29"/>
        <v>1.691713252388638E-2</v>
      </c>
    </row>
    <row r="342" spans="1:14">
      <c r="A342" s="36">
        <v>2019</v>
      </c>
      <c r="B342" s="36">
        <v>3</v>
      </c>
      <c r="C342" s="36">
        <v>26</v>
      </c>
      <c r="D342" s="37">
        <v>58568</v>
      </c>
      <c r="E342" s="6">
        <v>0.02</v>
      </c>
      <c r="F342" s="6">
        <v>0.40989999999999999</v>
      </c>
      <c r="G342" s="45">
        <v>-0.14641999999999999</v>
      </c>
      <c r="H342" s="36">
        <v>37</v>
      </c>
      <c r="I342" s="38">
        <f t="shared" si="26"/>
        <v>69.183999999999997</v>
      </c>
      <c r="K342" s="6">
        <f t="shared" si="27"/>
        <v>2019.2361111111111</v>
      </c>
      <c r="L342" s="38">
        <f t="shared" si="25"/>
        <v>69.330420000000004</v>
      </c>
      <c r="M342" s="38">
        <f t="shared" si="28"/>
        <v>69.312926365872045</v>
      </c>
      <c r="N342" s="45">
        <f t="shared" si="29"/>
        <v>1.7493634127959012E-2</v>
      </c>
    </row>
    <row r="343" spans="1:14">
      <c r="A343" s="36">
        <v>2019</v>
      </c>
      <c r="B343" s="36">
        <v>3</v>
      </c>
      <c r="C343" s="36">
        <v>27</v>
      </c>
      <c r="D343" s="37">
        <v>58569</v>
      </c>
      <c r="E343" s="6">
        <v>2.0899999999999998E-2</v>
      </c>
      <c r="F343" s="6">
        <v>0.41139999999999999</v>
      </c>
      <c r="G343" s="45">
        <v>-0.14799999999999999</v>
      </c>
      <c r="H343" s="36">
        <v>37</v>
      </c>
      <c r="I343" s="38">
        <f t="shared" si="26"/>
        <v>69.183999999999997</v>
      </c>
      <c r="K343" s="6">
        <f t="shared" si="27"/>
        <v>2019.2388888888888</v>
      </c>
      <c r="L343" s="38">
        <f t="shared" si="25"/>
        <v>69.331999999999994</v>
      </c>
      <c r="M343" s="38">
        <f t="shared" si="28"/>
        <v>69.314193086832347</v>
      </c>
      <c r="N343" s="45">
        <f t="shared" si="29"/>
        <v>1.7806913167646599E-2</v>
      </c>
    </row>
    <row r="344" spans="1:14">
      <c r="A344" s="36">
        <v>2019</v>
      </c>
      <c r="B344" s="36">
        <v>3</v>
      </c>
      <c r="C344" s="36">
        <v>28</v>
      </c>
      <c r="D344" s="37">
        <v>58570</v>
      </c>
      <c r="E344" s="6">
        <v>2.1899999999999999E-2</v>
      </c>
      <c r="F344" s="6">
        <v>0.4128</v>
      </c>
      <c r="G344" s="45">
        <v>-0.14943999999999999</v>
      </c>
      <c r="H344" s="36">
        <v>37</v>
      </c>
      <c r="I344" s="38">
        <f t="shared" si="26"/>
        <v>69.183999999999997</v>
      </c>
      <c r="K344" s="6">
        <f t="shared" si="27"/>
        <v>2019.2416666666666</v>
      </c>
      <c r="L344" s="38">
        <f t="shared" si="25"/>
        <v>69.333439999999996</v>
      </c>
      <c r="M344" s="38">
        <f t="shared" si="28"/>
        <v>69.315463030360661</v>
      </c>
      <c r="N344" s="45">
        <f t="shared" si="29"/>
        <v>1.7976969639335039E-2</v>
      </c>
    </row>
    <row r="345" spans="1:14">
      <c r="A345" s="36">
        <v>2019</v>
      </c>
      <c r="B345" s="36">
        <v>3</v>
      </c>
      <c r="C345" s="36">
        <v>29</v>
      </c>
      <c r="D345" s="37">
        <v>58571</v>
      </c>
      <c r="E345" s="6">
        <v>2.2800000000000001E-2</v>
      </c>
      <c r="F345" s="6">
        <v>0.41420000000000001</v>
      </c>
      <c r="G345" s="45">
        <v>-0.15089</v>
      </c>
      <c r="H345" s="36">
        <v>37</v>
      </c>
      <c r="I345" s="38">
        <f t="shared" si="26"/>
        <v>69.183999999999997</v>
      </c>
      <c r="K345" s="6">
        <f t="shared" si="27"/>
        <v>2019.2444444444445</v>
      </c>
      <c r="L345" s="38">
        <f t="shared" si="25"/>
        <v>69.334890000000001</v>
      </c>
      <c r="M345" s="38">
        <f t="shared" si="28"/>
        <v>69.316736196456986</v>
      </c>
      <c r="N345" s="45">
        <f t="shared" si="29"/>
        <v>1.8153803543015101E-2</v>
      </c>
    </row>
    <row r="346" spans="1:14">
      <c r="A346" s="36">
        <v>2019</v>
      </c>
      <c r="B346" s="36">
        <v>3</v>
      </c>
      <c r="C346" s="36">
        <v>30</v>
      </c>
      <c r="D346" s="37">
        <v>58572</v>
      </c>
      <c r="E346" s="6">
        <v>2.3800000000000002E-2</v>
      </c>
      <c r="F346" s="6">
        <v>0.41560000000000002</v>
      </c>
      <c r="G346" s="45">
        <v>-0.15235000000000001</v>
      </c>
      <c r="H346" s="36">
        <v>37</v>
      </c>
      <c r="I346" s="38">
        <f t="shared" si="26"/>
        <v>69.183999999999997</v>
      </c>
      <c r="K346" s="6">
        <f t="shared" si="27"/>
        <v>2019.2472222222223</v>
      </c>
      <c r="L346" s="38">
        <f t="shared" si="25"/>
        <v>69.336349999999996</v>
      </c>
      <c r="M346" s="38">
        <f t="shared" si="28"/>
        <v>69.318012585121323</v>
      </c>
      <c r="N346" s="45">
        <f t="shared" si="29"/>
        <v>1.8337414878672575E-2</v>
      </c>
    </row>
    <row r="347" spans="1:14">
      <c r="A347" s="36">
        <v>2019</v>
      </c>
      <c r="B347" s="36">
        <v>3</v>
      </c>
      <c r="C347" s="36">
        <v>31</v>
      </c>
      <c r="D347" s="37">
        <v>58573</v>
      </c>
      <c r="E347" s="6">
        <v>2.4799999999999999E-2</v>
      </c>
      <c r="F347" s="6">
        <v>0.41699999999999998</v>
      </c>
      <c r="G347" s="45">
        <v>-0.15384999999999999</v>
      </c>
      <c r="H347" s="36">
        <v>37</v>
      </c>
      <c r="I347" s="38">
        <f t="shared" si="26"/>
        <v>69.183999999999997</v>
      </c>
      <c r="K347" s="6">
        <f t="shared" si="27"/>
        <v>2019.25</v>
      </c>
      <c r="L347" s="38">
        <f t="shared" si="25"/>
        <v>69.337850000000003</v>
      </c>
      <c r="M347" s="38">
        <f t="shared" si="28"/>
        <v>69.319292196351853</v>
      </c>
      <c r="N347" s="45">
        <f t="shared" si="29"/>
        <v>1.8557803648150184E-2</v>
      </c>
    </row>
    <row r="348" spans="1:14">
      <c r="A348" s="36">
        <v>2019</v>
      </c>
      <c r="B348" s="36">
        <v>4</v>
      </c>
      <c r="C348" s="36">
        <v>1</v>
      </c>
      <c r="D348" s="37">
        <v>58574</v>
      </c>
      <c r="E348" s="6">
        <v>2.5899999999999999E-2</v>
      </c>
      <c r="F348" s="6">
        <v>0.41839999999999999</v>
      </c>
      <c r="G348" s="45">
        <v>-0.15539</v>
      </c>
      <c r="H348" s="36">
        <v>37</v>
      </c>
      <c r="I348" s="38">
        <f t="shared" si="26"/>
        <v>69.183999999999997</v>
      </c>
      <c r="K348" s="6">
        <f t="shared" si="27"/>
        <v>2019.25</v>
      </c>
      <c r="L348" s="38">
        <f t="shared" si="25"/>
        <v>69.339389999999995</v>
      </c>
      <c r="M348" s="38">
        <f t="shared" si="28"/>
        <v>69.320575030149485</v>
      </c>
      <c r="N348" s="45">
        <f t="shared" si="29"/>
        <v>1.881496985051001E-2</v>
      </c>
    </row>
    <row r="349" spans="1:14">
      <c r="A349" s="36">
        <v>2019</v>
      </c>
      <c r="B349" s="36">
        <v>4</v>
      </c>
      <c r="C349" s="36">
        <v>2</v>
      </c>
      <c r="D349" s="37">
        <v>58575</v>
      </c>
      <c r="E349" s="6">
        <v>2.7E-2</v>
      </c>
      <c r="F349" s="6">
        <v>0.41970000000000002</v>
      </c>
      <c r="G349" s="45">
        <v>-0.15698999999999999</v>
      </c>
      <c r="H349" s="36">
        <v>37</v>
      </c>
      <c r="I349" s="38">
        <f t="shared" si="26"/>
        <v>69.183999999999997</v>
      </c>
      <c r="K349" s="6">
        <f t="shared" si="27"/>
        <v>2019.2527777777777</v>
      </c>
      <c r="L349" s="38">
        <f t="shared" si="25"/>
        <v>69.340989999999991</v>
      </c>
      <c r="M349" s="38">
        <f t="shared" si="28"/>
        <v>69.321861086514218</v>
      </c>
      <c r="N349" s="45">
        <f t="shared" si="29"/>
        <v>1.9128913485772614E-2</v>
      </c>
    </row>
    <row r="350" spans="1:14">
      <c r="A350" s="36">
        <v>2019</v>
      </c>
      <c r="B350" s="36">
        <v>4</v>
      </c>
      <c r="C350" s="36">
        <v>3</v>
      </c>
      <c r="D350" s="37">
        <v>58576</v>
      </c>
      <c r="E350" s="6">
        <v>2.8000000000000001E-2</v>
      </c>
      <c r="F350" s="6">
        <v>0.42109999999999997</v>
      </c>
      <c r="G350" s="45">
        <v>-0.15867000000000001</v>
      </c>
      <c r="H350" s="36">
        <v>37</v>
      </c>
      <c r="I350" s="38">
        <f t="shared" si="26"/>
        <v>69.183999999999997</v>
      </c>
      <c r="K350" s="6">
        <f t="shared" si="27"/>
        <v>2019.2555555555555</v>
      </c>
      <c r="L350" s="38">
        <f t="shared" si="25"/>
        <v>69.342669999999998</v>
      </c>
      <c r="M350" s="38">
        <f t="shared" si="28"/>
        <v>69.323150365448782</v>
      </c>
      <c r="N350" s="45">
        <f t="shared" si="29"/>
        <v>1.9519634551215859E-2</v>
      </c>
    </row>
    <row r="351" spans="1:14">
      <c r="A351" s="36">
        <v>2019</v>
      </c>
      <c r="B351" s="36">
        <v>4</v>
      </c>
      <c r="C351" s="36">
        <v>4</v>
      </c>
      <c r="D351" s="37">
        <v>58577</v>
      </c>
      <c r="E351" s="6">
        <v>2.92E-2</v>
      </c>
      <c r="F351" s="6">
        <v>0.4224</v>
      </c>
      <c r="G351" s="45">
        <v>-0.16044</v>
      </c>
      <c r="H351" s="36">
        <v>37</v>
      </c>
      <c r="I351" s="38">
        <f t="shared" si="26"/>
        <v>69.183999999999997</v>
      </c>
      <c r="K351" s="6">
        <f t="shared" si="27"/>
        <v>2019.2583333333334</v>
      </c>
      <c r="L351" s="38">
        <f t="shared" si="25"/>
        <v>69.344439999999992</v>
      </c>
      <c r="M351" s="38">
        <f t="shared" si="28"/>
        <v>69.32444286694772</v>
      </c>
      <c r="N351" s="45">
        <f t="shared" si="29"/>
        <v>1.9997133052271465E-2</v>
      </c>
    </row>
    <row r="352" spans="1:14">
      <c r="A352" s="36">
        <v>2019</v>
      </c>
      <c r="B352" s="36">
        <v>4</v>
      </c>
      <c r="C352" s="36">
        <v>5</v>
      </c>
      <c r="D352" s="37">
        <v>58578</v>
      </c>
      <c r="E352" s="6">
        <v>3.0300000000000001E-2</v>
      </c>
      <c r="F352" s="6">
        <v>0.42370000000000002</v>
      </c>
      <c r="G352" s="45">
        <v>-0.16231000000000001</v>
      </c>
      <c r="H352" s="36">
        <v>37</v>
      </c>
      <c r="I352" s="38">
        <f t="shared" si="26"/>
        <v>69.183999999999997</v>
      </c>
      <c r="K352" s="6">
        <f t="shared" si="27"/>
        <v>2019.2611111111112</v>
      </c>
      <c r="L352" s="38">
        <f t="shared" si="25"/>
        <v>69.346310000000003</v>
      </c>
      <c r="M352" s="38">
        <f t="shared" si="28"/>
        <v>69.32573859101467</v>
      </c>
      <c r="N352" s="45">
        <f t="shared" si="29"/>
        <v>2.0571408985333051E-2</v>
      </c>
    </row>
    <row r="353" spans="1:14">
      <c r="A353" s="36">
        <v>2019</v>
      </c>
      <c r="B353" s="36">
        <v>4</v>
      </c>
      <c r="C353" s="36">
        <v>6</v>
      </c>
      <c r="D353" s="37">
        <v>58579</v>
      </c>
      <c r="E353" s="6">
        <v>3.15E-2</v>
      </c>
      <c r="F353" s="6">
        <v>0.42499999999999999</v>
      </c>
      <c r="G353" s="45">
        <v>-0.16425999999999999</v>
      </c>
      <c r="H353" s="36">
        <v>37</v>
      </c>
      <c r="I353" s="38">
        <f t="shared" si="26"/>
        <v>69.183999999999997</v>
      </c>
      <c r="K353" s="6">
        <f t="shared" si="27"/>
        <v>2019.2638888888889</v>
      </c>
      <c r="L353" s="38">
        <f t="shared" si="25"/>
        <v>69.348259999999996</v>
      </c>
      <c r="M353" s="38">
        <f t="shared" si="28"/>
        <v>69.32703753764963</v>
      </c>
      <c r="N353" s="45">
        <f t="shared" si="29"/>
        <v>2.1222462350365845E-2</v>
      </c>
    </row>
    <row r="354" spans="1:14">
      <c r="A354" s="36">
        <v>2019</v>
      </c>
      <c r="B354" s="36">
        <v>4</v>
      </c>
      <c r="C354" s="36">
        <v>7</v>
      </c>
      <c r="D354" s="37">
        <v>58580</v>
      </c>
      <c r="E354" s="6">
        <v>3.27E-2</v>
      </c>
      <c r="F354" s="6">
        <v>0.42620000000000002</v>
      </c>
      <c r="G354" s="45">
        <v>-0.16625999999999999</v>
      </c>
      <c r="H354" s="36">
        <v>37</v>
      </c>
      <c r="I354" s="38">
        <f t="shared" si="26"/>
        <v>69.183999999999997</v>
      </c>
      <c r="K354" s="6">
        <f t="shared" si="27"/>
        <v>2019.2666666666667</v>
      </c>
      <c r="L354" s="38">
        <f t="shared" si="25"/>
        <v>69.350259999999992</v>
      </c>
      <c r="M354" s="38">
        <f t="shared" si="28"/>
        <v>69.328339706850784</v>
      </c>
      <c r="N354" s="45">
        <f t="shared" si="29"/>
        <v>2.1920293149207737E-2</v>
      </c>
    </row>
    <row r="355" spans="1:14">
      <c r="A355" s="36">
        <v>2019</v>
      </c>
      <c r="B355" s="36">
        <v>4</v>
      </c>
      <c r="C355" s="36">
        <v>8</v>
      </c>
      <c r="D355" s="37">
        <v>58581</v>
      </c>
      <c r="E355" s="6">
        <v>3.39E-2</v>
      </c>
      <c r="F355" s="6">
        <v>0.42749999999999999</v>
      </c>
      <c r="G355" s="45">
        <v>-0.16819999999999999</v>
      </c>
      <c r="H355" s="36">
        <v>37</v>
      </c>
      <c r="I355" s="38">
        <f t="shared" si="26"/>
        <v>69.183999999999997</v>
      </c>
      <c r="K355" s="6">
        <f t="shared" si="27"/>
        <v>2019.2694444444444</v>
      </c>
      <c r="L355" s="38">
        <f t="shared" si="25"/>
        <v>69.352199999999996</v>
      </c>
      <c r="M355" s="38">
        <f t="shared" si="28"/>
        <v>69.329645098621768</v>
      </c>
      <c r="N355" s="45">
        <f t="shared" si="29"/>
        <v>2.2554901378228465E-2</v>
      </c>
    </row>
    <row r="356" spans="1:14">
      <c r="A356" s="36">
        <v>2019</v>
      </c>
      <c r="B356" s="36">
        <v>4</v>
      </c>
      <c r="C356" s="36">
        <v>9</v>
      </c>
      <c r="D356" s="37">
        <v>58582</v>
      </c>
      <c r="E356" s="6">
        <v>3.5200000000000002E-2</v>
      </c>
      <c r="F356" s="6">
        <v>0.42870000000000003</v>
      </c>
      <c r="G356" s="45">
        <v>-0.16997000000000001</v>
      </c>
      <c r="H356" s="36">
        <v>37</v>
      </c>
      <c r="I356" s="38">
        <f t="shared" si="26"/>
        <v>69.183999999999997</v>
      </c>
      <c r="K356" s="6">
        <f t="shared" si="27"/>
        <v>2019.2722222222221</v>
      </c>
      <c r="L356" s="38">
        <f t="shared" si="25"/>
        <v>69.353970000000004</v>
      </c>
      <c r="M356" s="38">
        <f t="shared" si="28"/>
        <v>69.330953712958035</v>
      </c>
      <c r="N356" s="45">
        <f t="shared" si="29"/>
        <v>2.3016287041969008E-2</v>
      </c>
    </row>
    <row r="357" spans="1:14">
      <c r="A357" s="36">
        <v>2019</v>
      </c>
      <c r="B357" s="36">
        <v>4</v>
      </c>
      <c r="C357" s="36">
        <v>10</v>
      </c>
      <c r="D357" s="37">
        <v>58583</v>
      </c>
      <c r="E357" s="6">
        <v>3.6400000000000002E-2</v>
      </c>
      <c r="F357" s="6">
        <v>0.4299</v>
      </c>
      <c r="G357" s="45">
        <v>-0.17161999999999999</v>
      </c>
      <c r="H357" s="36">
        <v>37</v>
      </c>
      <c r="I357" s="38">
        <f t="shared" si="26"/>
        <v>69.183999999999997</v>
      </c>
      <c r="K357" s="6">
        <f t="shared" si="27"/>
        <v>2019.2750000000001</v>
      </c>
      <c r="L357" s="38">
        <f t="shared" si="25"/>
        <v>69.355620000000002</v>
      </c>
      <c r="M357" s="38">
        <f t="shared" si="28"/>
        <v>69.332265549862313</v>
      </c>
      <c r="N357" s="45">
        <f t="shared" si="29"/>
        <v>2.3354450137688332E-2</v>
      </c>
    </row>
    <row r="358" spans="1:14">
      <c r="A358" s="36">
        <v>2019</v>
      </c>
      <c r="B358" s="36">
        <v>4</v>
      </c>
      <c r="C358" s="36">
        <v>11</v>
      </c>
      <c r="D358" s="37">
        <v>58584</v>
      </c>
      <c r="E358" s="6">
        <v>3.7699999999999997E-2</v>
      </c>
      <c r="F358" s="6">
        <v>0.43109999999999998</v>
      </c>
      <c r="G358" s="45">
        <v>-0.17319999999999999</v>
      </c>
      <c r="H358" s="36">
        <v>37</v>
      </c>
      <c r="I358" s="38">
        <f t="shared" si="26"/>
        <v>69.183999999999997</v>
      </c>
      <c r="K358" s="6">
        <f t="shared" si="27"/>
        <v>2019.2777777777778</v>
      </c>
      <c r="L358" s="38">
        <f t="shared" si="25"/>
        <v>69.357199999999992</v>
      </c>
      <c r="M358" s="38">
        <f t="shared" si="28"/>
        <v>69.333580609332785</v>
      </c>
      <c r="N358" s="45">
        <f t="shared" si="29"/>
        <v>2.3619390667207085E-2</v>
      </c>
    </row>
    <row r="359" spans="1:14">
      <c r="A359" s="36">
        <v>2019</v>
      </c>
      <c r="B359" s="36">
        <v>4</v>
      </c>
      <c r="C359" s="36">
        <v>12</v>
      </c>
      <c r="D359" s="37">
        <v>58585</v>
      </c>
      <c r="E359" s="6">
        <v>3.9E-2</v>
      </c>
      <c r="F359" s="6">
        <v>0.43219999999999997</v>
      </c>
      <c r="G359" s="45">
        <v>-0.17469000000000001</v>
      </c>
      <c r="H359" s="36">
        <v>37</v>
      </c>
      <c r="I359" s="38">
        <f t="shared" si="26"/>
        <v>69.183999999999997</v>
      </c>
      <c r="K359" s="6">
        <f t="shared" si="27"/>
        <v>2019.2805555555556</v>
      </c>
      <c r="L359" s="38">
        <f t="shared" si="25"/>
        <v>69.358689999999996</v>
      </c>
      <c r="M359" s="38">
        <f t="shared" si="28"/>
        <v>69.334898891373086</v>
      </c>
      <c r="N359" s="45">
        <f t="shared" si="29"/>
        <v>2.3791108626909363E-2</v>
      </c>
    </row>
    <row r="360" spans="1:14">
      <c r="A360" s="36">
        <v>2019</v>
      </c>
      <c r="B360" s="36">
        <v>4</v>
      </c>
      <c r="C360" s="36">
        <v>13</v>
      </c>
      <c r="D360" s="37">
        <v>58586</v>
      </c>
      <c r="E360" s="6">
        <v>4.0399999999999998E-2</v>
      </c>
      <c r="F360" s="6">
        <v>0.43340000000000001</v>
      </c>
      <c r="G360" s="45">
        <v>-0.17616999999999999</v>
      </c>
      <c r="H360" s="36">
        <v>37</v>
      </c>
      <c r="I360" s="38">
        <f t="shared" si="26"/>
        <v>69.183999999999997</v>
      </c>
      <c r="K360" s="6">
        <f t="shared" si="27"/>
        <v>2019.2833333333333</v>
      </c>
      <c r="L360" s="38">
        <f t="shared" si="25"/>
        <v>69.360169999999997</v>
      </c>
      <c r="M360" s="38">
        <f t="shared" si="28"/>
        <v>69.336220395978671</v>
      </c>
      <c r="N360" s="45">
        <f t="shared" si="29"/>
        <v>2.3949604021325399E-2</v>
      </c>
    </row>
    <row r="361" spans="1:14">
      <c r="A361" s="36">
        <v>2019</v>
      </c>
      <c r="B361" s="36">
        <v>4</v>
      </c>
      <c r="C361" s="36">
        <v>14</v>
      </c>
      <c r="D361" s="37">
        <v>58587</v>
      </c>
      <c r="E361" s="6">
        <v>4.1700000000000001E-2</v>
      </c>
      <c r="F361" s="6">
        <v>0.4345</v>
      </c>
      <c r="G361" s="45">
        <v>-0.17771999999999999</v>
      </c>
      <c r="H361" s="36">
        <v>37</v>
      </c>
      <c r="I361" s="38">
        <f t="shared" si="26"/>
        <v>69.183999999999997</v>
      </c>
      <c r="K361" s="6">
        <f t="shared" si="27"/>
        <v>2019.286111111111</v>
      </c>
      <c r="L361" s="38">
        <f t="shared" si="25"/>
        <v>69.361719999999991</v>
      </c>
      <c r="M361" s="38">
        <f t="shared" si="28"/>
        <v>69.337545123152267</v>
      </c>
      <c r="N361" s="45">
        <f t="shared" si="29"/>
        <v>2.4174876847723681E-2</v>
      </c>
    </row>
    <row r="362" spans="1:14">
      <c r="A362" s="36">
        <v>2019</v>
      </c>
      <c r="B362" s="36">
        <v>4</v>
      </c>
      <c r="C362" s="36">
        <v>15</v>
      </c>
      <c r="D362" s="37">
        <v>58588</v>
      </c>
      <c r="E362" s="6">
        <v>4.3099999999999999E-2</v>
      </c>
      <c r="F362" s="6">
        <v>0.43559999999999999</v>
      </c>
      <c r="G362" s="45">
        <v>-0.17938000000000001</v>
      </c>
      <c r="H362" s="36">
        <v>37</v>
      </c>
      <c r="I362" s="38">
        <f t="shared" si="26"/>
        <v>69.183999999999997</v>
      </c>
      <c r="K362" s="6">
        <f t="shared" si="27"/>
        <v>2019.2888888888888</v>
      </c>
      <c r="L362" s="38">
        <f t="shared" si="25"/>
        <v>69.363379999999992</v>
      </c>
      <c r="M362" s="38">
        <f t="shared" si="28"/>
        <v>69.338873072892966</v>
      </c>
      <c r="N362" s="45">
        <f t="shared" si="29"/>
        <v>2.4506927107026399E-2</v>
      </c>
    </row>
    <row r="363" spans="1:14">
      <c r="A363" s="36">
        <v>2019</v>
      </c>
      <c r="B363" s="36">
        <v>4</v>
      </c>
      <c r="C363" s="36">
        <v>16</v>
      </c>
      <c r="D363" s="37">
        <v>58589</v>
      </c>
      <c r="E363" s="6">
        <v>4.4499999999999998E-2</v>
      </c>
      <c r="F363" s="6">
        <v>0.43669999999999998</v>
      </c>
      <c r="G363" s="45">
        <v>-0.18121000000000001</v>
      </c>
      <c r="H363" s="36">
        <v>37</v>
      </c>
      <c r="I363" s="38">
        <f t="shared" si="26"/>
        <v>69.183999999999997</v>
      </c>
      <c r="K363" s="6">
        <f t="shared" si="27"/>
        <v>2019.2916666666667</v>
      </c>
      <c r="L363" s="38">
        <f t="shared" si="25"/>
        <v>69.36520999999999</v>
      </c>
      <c r="M363" s="38">
        <f t="shared" si="28"/>
        <v>69.340204245202585</v>
      </c>
      <c r="N363" s="45">
        <f t="shared" si="29"/>
        <v>2.5005754797405189E-2</v>
      </c>
    </row>
    <row r="364" spans="1:14">
      <c r="A364" s="36">
        <v>2019</v>
      </c>
      <c r="B364" s="36">
        <v>4</v>
      </c>
      <c r="C364" s="36">
        <v>17</v>
      </c>
      <c r="D364" s="37">
        <v>58590</v>
      </c>
      <c r="E364" s="6">
        <v>4.5900000000000003E-2</v>
      </c>
      <c r="F364" s="6">
        <v>0.43769999999999998</v>
      </c>
      <c r="G364" s="45">
        <v>-0.18332000000000001</v>
      </c>
      <c r="H364" s="36">
        <v>37</v>
      </c>
      <c r="I364" s="38">
        <f t="shared" si="26"/>
        <v>69.183999999999997</v>
      </c>
      <c r="K364" s="6">
        <f t="shared" si="27"/>
        <v>2019.2944444444445</v>
      </c>
      <c r="L364" s="38">
        <f t="shared" si="25"/>
        <v>69.367319999999992</v>
      </c>
      <c r="M364" s="38">
        <f t="shared" si="28"/>
        <v>69.341538640077488</v>
      </c>
      <c r="N364" s="45">
        <f t="shared" si="29"/>
        <v>2.5781359922504521E-2</v>
      </c>
    </row>
    <row r="365" spans="1:14">
      <c r="A365" s="36">
        <v>2019</v>
      </c>
      <c r="B365" s="36">
        <v>4</v>
      </c>
      <c r="C365" s="36">
        <v>18</v>
      </c>
      <c r="D365" s="37">
        <v>58591</v>
      </c>
      <c r="E365" s="6">
        <v>4.7399999999999998E-2</v>
      </c>
      <c r="F365" s="6">
        <v>0.43869999999999998</v>
      </c>
      <c r="G365" s="45">
        <v>-0.18557000000000001</v>
      </c>
      <c r="H365" s="36">
        <v>37</v>
      </c>
      <c r="I365" s="38">
        <f t="shared" si="26"/>
        <v>69.183999999999997</v>
      </c>
      <c r="K365" s="6">
        <f t="shared" si="27"/>
        <v>2019.2972222222222</v>
      </c>
      <c r="L365" s="38">
        <f t="shared" si="25"/>
        <v>69.369569999999996</v>
      </c>
      <c r="M365" s="38">
        <f t="shared" si="28"/>
        <v>69.342876257519492</v>
      </c>
      <c r="N365" s="45">
        <f t="shared" si="29"/>
        <v>2.6693742480503602E-2</v>
      </c>
    </row>
    <row r="366" spans="1:14">
      <c r="A366" s="36">
        <v>2019</v>
      </c>
      <c r="B366" s="36">
        <v>4</v>
      </c>
      <c r="C366" s="36">
        <v>19</v>
      </c>
      <c r="D366" s="37">
        <v>58592</v>
      </c>
      <c r="E366" s="6">
        <v>4.8899999999999999E-2</v>
      </c>
      <c r="F366" s="6">
        <v>0.43980000000000002</v>
      </c>
      <c r="G366" s="45">
        <v>-0.18776000000000001</v>
      </c>
      <c r="H366" s="36">
        <v>37</v>
      </c>
      <c r="I366" s="38">
        <f t="shared" si="26"/>
        <v>69.183999999999997</v>
      </c>
      <c r="K366" s="6">
        <f t="shared" si="27"/>
        <v>2019.3</v>
      </c>
      <c r="L366" s="38">
        <f t="shared" si="25"/>
        <v>69.371759999999995</v>
      </c>
      <c r="M366" s="38">
        <f t="shared" si="28"/>
        <v>69.344217097529508</v>
      </c>
      <c r="N366" s="45">
        <f t="shared" si="29"/>
        <v>2.7542902470486297E-2</v>
      </c>
    </row>
    <row r="367" spans="1:14">
      <c r="D367" s="37">
        <f>58484+(K367-2019)*365</f>
        <v>58666.5</v>
      </c>
      <c r="G367" s="45" t="e">
        <f>I367-#REF!</f>
        <v>#REF!</v>
      </c>
      <c r="H367" s="36">
        <v>37</v>
      </c>
      <c r="I367" s="38">
        <f t="shared" si="26"/>
        <v>69.183999999999997</v>
      </c>
      <c r="K367" s="6">
        <v>2019.5</v>
      </c>
      <c r="L367" s="6">
        <v>69.7</v>
      </c>
      <c r="M367" s="38">
        <f t="shared" si="28"/>
        <v>69.453172746118071</v>
      </c>
      <c r="N367" s="45">
        <f t="shared" ref="N367:N371" si="30">L367-M367</f>
        <v>0.24682725388193205</v>
      </c>
    </row>
    <row r="368" spans="1:14">
      <c r="D368" s="37">
        <f t="shared" ref="D368:D371" si="31">58484+(K368-2019)*365</f>
        <v>58757.75</v>
      </c>
      <c r="G368" s="45" t="e">
        <f>I368-#REF!</f>
        <v>#REF!</v>
      </c>
      <c r="H368" s="36">
        <v>37</v>
      </c>
      <c r="I368" s="38">
        <f t="shared" si="26"/>
        <v>69.183999999999997</v>
      </c>
      <c r="K368" s="6">
        <v>2019.75</v>
      </c>
      <c r="L368" s="6">
        <v>69.8</v>
      </c>
      <c r="M368" s="38">
        <f t="shared" si="28"/>
        <v>69.610995296484361</v>
      </c>
      <c r="N368" s="45">
        <f t="shared" si="30"/>
        <v>0.1890047035156357</v>
      </c>
    </row>
    <row r="369" spans="4:14">
      <c r="D369" s="37">
        <f t="shared" si="31"/>
        <v>58849</v>
      </c>
      <c r="G369" s="45" t="e">
        <f>I369-#REF!</f>
        <v>#REF!</v>
      </c>
      <c r="H369" s="36">
        <v>38</v>
      </c>
      <c r="I369" s="38">
        <f t="shared" si="26"/>
        <v>70.183999999999997</v>
      </c>
      <c r="K369" s="6">
        <v>2020</v>
      </c>
      <c r="L369" s="6">
        <v>69.900000000000006</v>
      </c>
      <c r="M369" s="38">
        <f t="shared" si="28"/>
        <v>69.7956507552326</v>
      </c>
      <c r="N369" s="45">
        <f t="shared" si="30"/>
        <v>0.10434924476740548</v>
      </c>
    </row>
    <row r="370" spans="4:14">
      <c r="D370" s="37">
        <f t="shared" si="31"/>
        <v>58940.25</v>
      </c>
      <c r="G370" s="45" t="e">
        <f>I370-#REF!</f>
        <v>#REF!</v>
      </c>
      <c r="H370" s="36">
        <v>38</v>
      </c>
      <c r="I370" s="38">
        <f t="shared" si="26"/>
        <v>70.183999999999997</v>
      </c>
      <c r="K370" s="6">
        <v>2020.25</v>
      </c>
      <c r="L370" s="6">
        <v>70</v>
      </c>
      <c r="M370" s="38">
        <f t="shared" si="28"/>
        <v>70.007139122360968</v>
      </c>
      <c r="N370" s="45">
        <f t="shared" si="30"/>
        <v>-7.139122360968031E-3</v>
      </c>
    </row>
    <row r="371" spans="4:14">
      <c r="D371" s="37">
        <f t="shared" si="31"/>
        <v>59031.5</v>
      </c>
      <c r="G371" s="45" t="e">
        <f>I371-#REF!</f>
        <v>#REF!</v>
      </c>
      <c r="H371" s="36">
        <v>38</v>
      </c>
      <c r="I371" s="38">
        <f t="shared" si="26"/>
        <v>70.183999999999997</v>
      </c>
      <c r="K371" s="6">
        <v>2020.5</v>
      </c>
      <c r="L371" s="6">
        <v>70</v>
      </c>
      <c r="M371" s="38">
        <f t="shared" si="28"/>
        <v>70.245460397869465</v>
      </c>
      <c r="N371" s="45">
        <f t="shared" si="30"/>
        <v>-0.24546039786946494</v>
      </c>
    </row>
    <row r="372" spans="4:14">
      <c r="L372" s="6"/>
    </row>
    <row r="373" spans="4:14">
      <c r="L373" s="6"/>
    </row>
    <row r="374" spans="4:14">
      <c r="L374" s="6"/>
    </row>
    <row r="375" spans="4:14">
      <c r="L375" s="6"/>
    </row>
    <row r="376" spans="4:14">
      <c r="L376" s="6"/>
    </row>
    <row r="377" spans="4:14">
      <c r="L377" s="6"/>
    </row>
    <row r="378" spans="4:14">
      <c r="L378" s="6"/>
    </row>
    <row r="379" spans="4:14">
      <c r="L379" s="6"/>
    </row>
    <row r="380" spans="4:14">
      <c r="L380" s="6"/>
    </row>
    <row r="381" spans="4:14">
      <c r="L381" s="6"/>
    </row>
    <row r="382" spans="4:14">
      <c r="L382" s="6"/>
    </row>
    <row r="383" spans="4:14">
      <c r="L383" s="6"/>
    </row>
    <row r="384" spans="4:14">
      <c r="L384" s="6"/>
    </row>
    <row r="385" spans="12:12">
      <c r="L385" s="6"/>
    </row>
    <row r="386" spans="12:12">
      <c r="L386" s="6"/>
    </row>
    <row r="387" spans="12:12">
      <c r="L387" s="6"/>
    </row>
    <row r="388" spans="12:12">
      <c r="L38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6C7-D724-4D66-ACA4-2327DEAA6D40}">
  <dimension ref="A1:G366"/>
  <sheetViews>
    <sheetView topLeftCell="A348" workbookViewId="0">
      <selection activeCell="A2" sqref="A2:G366"/>
    </sheetView>
  </sheetViews>
  <sheetFormatPr defaultRowHeight="15"/>
  <sheetData>
    <row r="1" spans="1:7">
      <c r="A1" t="s">
        <v>22</v>
      </c>
      <c r="B1" t="s">
        <v>23</v>
      </c>
      <c r="C1" t="s">
        <v>24</v>
      </c>
      <c r="D1" t="s">
        <v>25</v>
      </c>
    </row>
    <row r="2" spans="1:7">
      <c r="A2">
        <v>2018</v>
      </c>
      <c r="B2">
        <v>4</v>
      </c>
      <c r="C2">
        <v>20</v>
      </c>
      <c r="D2">
        <v>58228</v>
      </c>
      <c r="E2">
        <v>5.1200000000000002E-2</v>
      </c>
      <c r="F2">
        <v>0.42409999999999998</v>
      </c>
      <c r="G2">
        <v>0.11541999999999999</v>
      </c>
    </row>
    <row r="3" spans="1:7">
      <c r="A3">
        <v>2018</v>
      </c>
      <c r="B3">
        <v>4</v>
      </c>
      <c r="C3">
        <v>21</v>
      </c>
      <c r="D3">
        <v>58229</v>
      </c>
      <c r="E3">
        <v>5.28E-2</v>
      </c>
      <c r="F3">
        <v>0.42509999999999998</v>
      </c>
      <c r="G3">
        <v>0.11444</v>
      </c>
    </row>
    <row r="4" spans="1:7">
      <c r="A4">
        <v>2018</v>
      </c>
      <c r="B4">
        <v>4</v>
      </c>
      <c r="C4">
        <v>22</v>
      </c>
      <c r="D4">
        <v>58230</v>
      </c>
      <c r="E4">
        <v>5.4399999999999997E-2</v>
      </c>
      <c r="F4">
        <v>0.42620000000000002</v>
      </c>
      <c r="G4">
        <v>0.11348999999999999</v>
      </c>
    </row>
    <row r="5" spans="1:7">
      <c r="A5">
        <v>2018</v>
      </c>
      <c r="B5">
        <v>4</v>
      </c>
      <c r="C5">
        <v>23</v>
      </c>
      <c r="D5">
        <v>58231</v>
      </c>
      <c r="E5">
        <v>5.6000000000000001E-2</v>
      </c>
      <c r="F5">
        <v>0.42720000000000002</v>
      </c>
      <c r="G5">
        <v>0.1125</v>
      </c>
    </row>
    <row r="6" spans="1:7">
      <c r="A6">
        <v>2018</v>
      </c>
      <c r="B6">
        <v>4</v>
      </c>
      <c r="C6">
        <v>24</v>
      </c>
      <c r="D6">
        <v>58232</v>
      </c>
      <c r="E6">
        <v>5.74E-2</v>
      </c>
      <c r="F6">
        <v>0.42820000000000003</v>
      </c>
      <c r="G6">
        <v>0.1114</v>
      </c>
    </row>
    <row r="7" spans="1:7">
      <c r="A7">
        <v>2018</v>
      </c>
      <c r="B7">
        <v>4</v>
      </c>
      <c r="C7">
        <v>25</v>
      </c>
      <c r="D7">
        <v>58233</v>
      </c>
      <c r="E7">
        <v>5.8799999999999998E-2</v>
      </c>
      <c r="F7">
        <v>0.42930000000000001</v>
      </c>
      <c r="G7">
        <v>0.11014</v>
      </c>
    </row>
    <row r="8" spans="1:7">
      <c r="A8">
        <v>2018</v>
      </c>
      <c r="B8">
        <v>4</v>
      </c>
      <c r="C8">
        <v>26</v>
      </c>
      <c r="D8">
        <v>58234</v>
      </c>
      <c r="E8">
        <v>6.0199999999999997E-2</v>
      </c>
      <c r="F8">
        <v>0.43030000000000002</v>
      </c>
      <c r="G8">
        <v>0.10874</v>
      </c>
    </row>
    <row r="9" spans="1:7">
      <c r="A9">
        <v>2018</v>
      </c>
      <c r="B9">
        <v>4</v>
      </c>
      <c r="C9">
        <v>27</v>
      </c>
      <c r="D9">
        <v>58235</v>
      </c>
      <c r="E9">
        <v>6.1499999999999999E-2</v>
      </c>
      <c r="F9">
        <v>0.43120000000000003</v>
      </c>
      <c r="G9">
        <v>0.10725999999999999</v>
      </c>
    </row>
    <row r="10" spans="1:7">
      <c r="A10">
        <v>2018</v>
      </c>
      <c r="B10">
        <v>4</v>
      </c>
      <c r="C10">
        <v>28</v>
      </c>
      <c r="D10">
        <v>58236</v>
      </c>
      <c r="E10">
        <v>6.2899999999999998E-2</v>
      </c>
      <c r="F10">
        <v>0.43209999999999998</v>
      </c>
      <c r="G10">
        <v>0.10578</v>
      </c>
    </row>
    <row r="11" spans="1:7">
      <c r="A11">
        <v>2018</v>
      </c>
      <c r="B11">
        <v>4</v>
      </c>
      <c r="C11">
        <v>29</v>
      </c>
      <c r="D11">
        <v>58237</v>
      </c>
      <c r="E11">
        <v>6.4399999999999999E-2</v>
      </c>
      <c r="F11">
        <v>0.43290000000000001</v>
      </c>
      <c r="G11">
        <v>0.10439</v>
      </c>
    </row>
    <row r="12" spans="1:7">
      <c r="A12">
        <v>2018</v>
      </c>
      <c r="B12">
        <v>4</v>
      </c>
      <c r="C12">
        <v>30</v>
      </c>
      <c r="D12">
        <v>58238</v>
      </c>
      <c r="E12">
        <v>6.5799999999999997E-2</v>
      </c>
      <c r="F12">
        <v>0.43369999999999997</v>
      </c>
      <c r="G12">
        <v>0.10316</v>
      </c>
    </row>
    <row r="13" spans="1:7">
      <c r="A13">
        <v>2018</v>
      </c>
      <c r="B13">
        <v>5</v>
      </c>
      <c r="C13">
        <v>1</v>
      </c>
      <c r="D13">
        <v>58239</v>
      </c>
      <c r="E13">
        <v>6.7299999999999999E-2</v>
      </c>
      <c r="F13">
        <v>0.43459999999999999</v>
      </c>
      <c r="G13">
        <v>0.10211000000000001</v>
      </c>
    </row>
    <row r="14" spans="1:7">
      <c r="A14">
        <v>2018</v>
      </c>
      <c r="B14">
        <v>5</v>
      </c>
      <c r="C14">
        <v>2</v>
      </c>
      <c r="D14">
        <v>58240</v>
      </c>
      <c r="E14">
        <v>6.8699999999999997E-2</v>
      </c>
      <c r="F14">
        <v>0.43540000000000001</v>
      </c>
      <c r="G14">
        <v>0.10126</v>
      </c>
    </row>
    <row r="15" spans="1:7">
      <c r="A15">
        <v>2018</v>
      </c>
      <c r="B15">
        <v>5</v>
      </c>
      <c r="C15">
        <v>3</v>
      </c>
      <c r="D15">
        <v>58241</v>
      </c>
      <c r="E15">
        <v>7.0199999999999999E-2</v>
      </c>
      <c r="F15">
        <v>0.43619999999999998</v>
      </c>
      <c r="G15">
        <v>0.10059999999999999</v>
      </c>
    </row>
    <row r="16" spans="1:7">
      <c r="A16">
        <v>2018</v>
      </c>
      <c r="B16">
        <v>5</v>
      </c>
      <c r="C16">
        <v>4</v>
      </c>
      <c r="D16">
        <v>58242</v>
      </c>
      <c r="E16">
        <v>7.1800000000000003E-2</v>
      </c>
      <c r="F16">
        <v>0.43690000000000001</v>
      </c>
      <c r="G16">
        <v>0.10009999999999999</v>
      </c>
    </row>
    <row r="17" spans="1:7">
      <c r="A17">
        <v>2018</v>
      </c>
      <c r="B17">
        <v>5</v>
      </c>
      <c r="C17">
        <v>5</v>
      </c>
      <c r="D17">
        <v>58243</v>
      </c>
      <c r="E17">
        <v>7.3300000000000004E-2</v>
      </c>
      <c r="F17">
        <v>0.43759999999999999</v>
      </c>
      <c r="G17">
        <v>9.9729999999999999E-2</v>
      </c>
    </row>
    <row r="18" spans="1:7">
      <c r="A18">
        <v>2018</v>
      </c>
      <c r="B18">
        <v>5</v>
      </c>
      <c r="C18">
        <v>6</v>
      </c>
      <c r="D18">
        <v>58244</v>
      </c>
      <c r="E18">
        <v>7.4899999999999994E-2</v>
      </c>
      <c r="F18">
        <v>0.43830000000000002</v>
      </c>
      <c r="G18">
        <v>9.9409999999999998E-2</v>
      </c>
    </row>
    <row r="19" spans="1:7">
      <c r="A19">
        <v>2018</v>
      </c>
      <c r="B19">
        <v>5</v>
      </c>
      <c r="C19">
        <v>7</v>
      </c>
      <c r="D19">
        <v>58245</v>
      </c>
      <c r="E19">
        <v>7.6499999999999999E-2</v>
      </c>
      <c r="F19">
        <v>0.43880000000000002</v>
      </c>
      <c r="G19">
        <v>9.9070000000000005E-2</v>
      </c>
    </row>
    <row r="20" spans="1:7">
      <c r="A20">
        <v>2018</v>
      </c>
      <c r="B20">
        <v>5</v>
      </c>
      <c r="C20">
        <v>8</v>
      </c>
      <c r="D20">
        <v>58246</v>
      </c>
      <c r="E20">
        <v>7.8100000000000003E-2</v>
      </c>
      <c r="F20">
        <v>0.43940000000000001</v>
      </c>
      <c r="G20">
        <v>9.8659999999999998E-2</v>
      </c>
    </row>
    <row r="21" spans="1:7">
      <c r="A21">
        <v>2018</v>
      </c>
      <c r="B21">
        <v>5</v>
      </c>
      <c r="C21">
        <v>9</v>
      </c>
      <c r="D21">
        <v>58247</v>
      </c>
      <c r="E21">
        <v>7.9699999999999993E-2</v>
      </c>
      <c r="F21">
        <v>0.43990000000000001</v>
      </c>
      <c r="G21">
        <v>9.8169999999999993E-2</v>
      </c>
    </row>
    <row r="22" spans="1:7">
      <c r="A22">
        <v>2018</v>
      </c>
      <c r="B22">
        <v>5</v>
      </c>
      <c r="C22">
        <v>10</v>
      </c>
      <c r="D22">
        <v>58248</v>
      </c>
      <c r="E22">
        <v>8.14E-2</v>
      </c>
      <c r="F22">
        <v>0.44040000000000001</v>
      </c>
      <c r="G22">
        <v>9.7549999999999998E-2</v>
      </c>
    </row>
    <row r="23" spans="1:7">
      <c r="A23">
        <v>2018</v>
      </c>
      <c r="B23">
        <v>5</v>
      </c>
      <c r="C23">
        <v>11</v>
      </c>
      <c r="D23">
        <v>58249</v>
      </c>
      <c r="E23">
        <v>8.3000000000000004E-2</v>
      </c>
      <c r="F23">
        <v>0.44080000000000003</v>
      </c>
      <c r="G23">
        <v>9.6809999999999993E-2</v>
      </c>
    </row>
    <row r="24" spans="1:7">
      <c r="A24">
        <v>2018</v>
      </c>
      <c r="B24">
        <v>5</v>
      </c>
      <c r="C24">
        <v>12</v>
      </c>
      <c r="D24">
        <v>58250</v>
      </c>
      <c r="E24">
        <v>8.4599999999999995E-2</v>
      </c>
      <c r="F24">
        <v>0.44130000000000003</v>
      </c>
      <c r="G24">
        <v>9.5960000000000004E-2</v>
      </c>
    </row>
    <row r="25" spans="1:7">
      <c r="A25">
        <v>2018</v>
      </c>
      <c r="B25">
        <v>5</v>
      </c>
      <c r="C25">
        <v>13</v>
      </c>
      <c r="D25">
        <v>58251</v>
      </c>
      <c r="E25">
        <v>8.6199999999999999E-2</v>
      </c>
      <c r="F25">
        <v>0.44169999999999998</v>
      </c>
      <c r="G25">
        <v>9.5049999999999996E-2</v>
      </c>
    </row>
    <row r="26" spans="1:7">
      <c r="A26">
        <v>2018</v>
      </c>
      <c r="B26">
        <v>5</v>
      </c>
      <c r="C26">
        <v>14</v>
      </c>
      <c r="D26">
        <v>58252</v>
      </c>
      <c r="E26">
        <v>8.7900000000000006E-2</v>
      </c>
      <c r="F26">
        <v>0.44209999999999999</v>
      </c>
      <c r="G26">
        <v>9.4130000000000005E-2</v>
      </c>
    </row>
    <row r="27" spans="1:7">
      <c r="A27">
        <v>2018</v>
      </c>
      <c r="B27">
        <v>5</v>
      </c>
      <c r="C27">
        <v>15</v>
      </c>
      <c r="D27">
        <v>58253</v>
      </c>
      <c r="E27">
        <v>8.9499999999999996E-2</v>
      </c>
      <c r="F27">
        <v>0.4425</v>
      </c>
      <c r="G27">
        <v>9.3270000000000006E-2</v>
      </c>
    </row>
    <row r="28" spans="1:7">
      <c r="A28">
        <v>2018</v>
      </c>
      <c r="B28">
        <v>5</v>
      </c>
      <c r="C28">
        <v>16</v>
      </c>
      <c r="D28">
        <v>58254</v>
      </c>
      <c r="E28">
        <v>9.11E-2</v>
      </c>
      <c r="F28">
        <v>0.44280000000000003</v>
      </c>
      <c r="G28">
        <v>9.2530000000000001E-2</v>
      </c>
    </row>
    <row r="29" spans="1:7">
      <c r="A29">
        <v>2018</v>
      </c>
      <c r="B29">
        <v>5</v>
      </c>
      <c r="C29">
        <v>17</v>
      </c>
      <c r="D29">
        <v>58255</v>
      </c>
      <c r="E29">
        <v>9.2799999999999994E-2</v>
      </c>
      <c r="F29">
        <v>0.44319999999999998</v>
      </c>
      <c r="G29">
        <v>9.1950000000000004E-2</v>
      </c>
    </row>
    <row r="30" spans="1:7">
      <c r="A30">
        <v>2018</v>
      </c>
      <c r="B30">
        <v>5</v>
      </c>
      <c r="C30">
        <v>18</v>
      </c>
      <c r="D30">
        <v>58256</v>
      </c>
      <c r="E30">
        <v>9.4399999999999998E-2</v>
      </c>
      <c r="F30">
        <v>0.44350000000000001</v>
      </c>
      <c r="G30">
        <v>9.1520000000000004E-2</v>
      </c>
    </row>
    <row r="31" spans="1:7">
      <c r="A31">
        <v>2018</v>
      </c>
      <c r="B31">
        <v>5</v>
      </c>
      <c r="C31">
        <v>19</v>
      </c>
      <c r="D31">
        <v>58257</v>
      </c>
      <c r="E31">
        <v>9.6000000000000002E-2</v>
      </c>
      <c r="F31">
        <v>0.44369999999999998</v>
      </c>
      <c r="G31">
        <v>9.1149999999999995E-2</v>
      </c>
    </row>
    <row r="32" spans="1:7">
      <c r="A32">
        <v>2018</v>
      </c>
      <c r="B32">
        <v>5</v>
      </c>
      <c r="C32">
        <v>20</v>
      </c>
      <c r="D32">
        <v>58258</v>
      </c>
      <c r="E32">
        <v>9.7699999999999995E-2</v>
      </c>
      <c r="F32">
        <v>0.44400000000000001</v>
      </c>
      <c r="G32">
        <v>9.0770000000000003E-2</v>
      </c>
    </row>
    <row r="33" spans="1:7">
      <c r="A33">
        <v>2018</v>
      </c>
      <c r="B33">
        <v>5</v>
      </c>
      <c r="C33">
        <v>21</v>
      </c>
      <c r="D33">
        <v>58259</v>
      </c>
      <c r="E33">
        <v>9.9299999999999999E-2</v>
      </c>
      <c r="F33">
        <v>0.44419999999999998</v>
      </c>
      <c r="G33">
        <v>9.0340000000000004E-2</v>
      </c>
    </row>
    <row r="34" spans="1:7">
      <c r="A34">
        <v>2018</v>
      </c>
      <c r="B34">
        <v>5</v>
      </c>
      <c r="C34">
        <v>22</v>
      </c>
      <c r="D34">
        <v>58260</v>
      </c>
      <c r="E34">
        <v>0.1009</v>
      </c>
      <c r="F34">
        <v>0.44440000000000002</v>
      </c>
      <c r="G34">
        <v>8.9800000000000005E-2</v>
      </c>
    </row>
    <row r="35" spans="1:7">
      <c r="A35">
        <v>2018</v>
      </c>
      <c r="B35">
        <v>5</v>
      </c>
      <c r="C35">
        <v>23</v>
      </c>
      <c r="D35">
        <v>58261</v>
      </c>
      <c r="E35">
        <v>0.1026</v>
      </c>
      <c r="F35">
        <v>0.4446</v>
      </c>
      <c r="G35">
        <v>8.9179999999999995E-2</v>
      </c>
    </row>
    <row r="36" spans="1:7">
      <c r="A36">
        <v>2018</v>
      </c>
      <c r="B36">
        <v>5</v>
      </c>
      <c r="C36">
        <v>24</v>
      </c>
      <c r="D36">
        <v>58262</v>
      </c>
      <c r="E36">
        <v>0.1043</v>
      </c>
      <c r="F36">
        <v>0.44469999999999998</v>
      </c>
      <c r="G36">
        <v>8.8499999999999995E-2</v>
      </c>
    </row>
    <row r="37" spans="1:7">
      <c r="A37">
        <v>2018</v>
      </c>
      <c r="B37">
        <v>5</v>
      </c>
      <c r="C37">
        <v>25</v>
      </c>
      <c r="D37">
        <v>58263</v>
      </c>
      <c r="E37">
        <v>0.10589999999999999</v>
      </c>
      <c r="F37">
        <v>0.44479999999999997</v>
      </c>
      <c r="G37">
        <v>8.7819999999999995E-2</v>
      </c>
    </row>
    <row r="38" spans="1:7">
      <c r="A38">
        <v>2018</v>
      </c>
      <c r="B38">
        <v>5</v>
      </c>
      <c r="C38">
        <v>26</v>
      </c>
      <c r="D38">
        <v>58264</v>
      </c>
      <c r="E38">
        <v>0.1076</v>
      </c>
      <c r="F38">
        <v>0.44490000000000002</v>
      </c>
      <c r="G38">
        <v>8.72E-2</v>
      </c>
    </row>
    <row r="39" spans="1:7">
      <c r="A39">
        <v>2018</v>
      </c>
      <c r="B39">
        <v>5</v>
      </c>
      <c r="C39">
        <v>27</v>
      </c>
      <c r="D39">
        <v>58265</v>
      </c>
      <c r="E39">
        <v>0.10929999999999999</v>
      </c>
      <c r="F39">
        <v>0.44490000000000002</v>
      </c>
      <c r="G39">
        <v>8.6679999999999993E-2</v>
      </c>
    </row>
    <row r="40" spans="1:7">
      <c r="A40">
        <v>2018</v>
      </c>
      <c r="B40">
        <v>5</v>
      </c>
      <c r="C40">
        <v>28</v>
      </c>
      <c r="D40">
        <v>58266</v>
      </c>
      <c r="E40">
        <v>0.1109</v>
      </c>
      <c r="F40">
        <v>0.44500000000000001</v>
      </c>
      <c r="G40">
        <v>8.6300000000000002E-2</v>
      </c>
    </row>
    <row r="41" spans="1:7">
      <c r="A41">
        <v>2018</v>
      </c>
      <c r="B41">
        <v>5</v>
      </c>
      <c r="C41">
        <v>29</v>
      </c>
      <c r="D41">
        <v>58267</v>
      </c>
      <c r="E41">
        <v>0.11260000000000001</v>
      </c>
      <c r="F41">
        <v>0.44500000000000001</v>
      </c>
      <c r="G41">
        <v>8.6080000000000004E-2</v>
      </c>
    </row>
    <row r="42" spans="1:7">
      <c r="A42">
        <v>2018</v>
      </c>
      <c r="B42">
        <v>5</v>
      </c>
      <c r="C42">
        <v>30</v>
      </c>
      <c r="D42">
        <v>58268</v>
      </c>
      <c r="E42">
        <v>0.1143</v>
      </c>
      <c r="F42">
        <v>0.44490000000000002</v>
      </c>
      <c r="G42">
        <v>8.6010000000000003E-2</v>
      </c>
    </row>
    <row r="43" spans="1:7">
      <c r="A43">
        <v>2018</v>
      </c>
      <c r="B43">
        <v>5</v>
      </c>
      <c r="C43">
        <v>31</v>
      </c>
      <c r="D43">
        <v>58269</v>
      </c>
      <c r="E43">
        <v>0.1159</v>
      </c>
      <c r="F43">
        <v>0.44490000000000002</v>
      </c>
      <c r="G43">
        <v>8.6069999999999994E-2</v>
      </c>
    </row>
    <row r="44" spans="1:7">
      <c r="A44">
        <v>2018</v>
      </c>
      <c r="B44">
        <v>6</v>
      </c>
      <c r="C44">
        <v>1</v>
      </c>
      <c r="D44">
        <v>58270</v>
      </c>
      <c r="E44">
        <v>0.1176</v>
      </c>
      <c r="F44">
        <v>0.44479999999999997</v>
      </c>
      <c r="G44">
        <v>8.6209999999999995E-2</v>
      </c>
    </row>
    <row r="45" spans="1:7">
      <c r="A45">
        <v>2018</v>
      </c>
      <c r="B45">
        <v>6</v>
      </c>
      <c r="C45">
        <v>2</v>
      </c>
      <c r="D45">
        <v>58271</v>
      </c>
      <c r="E45">
        <v>0.1192</v>
      </c>
      <c r="F45">
        <v>0.4446</v>
      </c>
      <c r="G45">
        <v>8.6389999999999995E-2</v>
      </c>
    </row>
    <row r="46" spans="1:7">
      <c r="A46">
        <v>2018</v>
      </c>
      <c r="B46">
        <v>6</v>
      </c>
      <c r="C46">
        <v>3</v>
      </c>
      <c r="D46">
        <v>58272</v>
      </c>
      <c r="E46">
        <v>0.12089999999999999</v>
      </c>
      <c r="F46">
        <v>0.44450000000000001</v>
      </c>
      <c r="G46">
        <v>8.6559999999999998E-2</v>
      </c>
    </row>
    <row r="47" spans="1:7">
      <c r="A47">
        <v>2018</v>
      </c>
      <c r="B47">
        <v>6</v>
      </c>
      <c r="C47">
        <v>4</v>
      </c>
      <c r="D47">
        <v>58273</v>
      </c>
      <c r="E47">
        <v>0.1226</v>
      </c>
      <c r="F47">
        <v>0.44429999999999997</v>
      </c>
      <c r="G47">
        <v>8.6660000000000001E-2</v>
      </c>
    </row>
    <row r="48" spans="1:7">
      <c r="A48">
        <v>2018</v>
      </c>
      <c r="B48">
        <v>6</v>
      </c>
      <c r="C48">
        <v>5</v>
      </c>
      <c r="D48">
        <v>58274</v>
      </c>
      <c r="E48">
        <v>0.1242</v>
      </c>
      <c r="F48">
        <v>0.44409999999999999</v>
      </c>
      <c r="G48">
        <v>8.6669999999999997E-2</v>
      </c>
    </row>
    <row r="49" spans="1:7">
      <c r="A49">
        <v>2018</v>
      </c>
      <c r="B49">
        <v>6</v>
      </c>
      <c r="C49">
        <v>6</v>
      </c>
      <c r="D49">
        <v>58275</v>
      </c>
      <c r="E49">
        <v>0.12590000000000001</v>
      </c>
      <c r="F49">
        <v>0.44390000000000002</v>
      </c>
      <c r="G49">
        <v>8.6540000000000006E-2</v>
      </c>
    </row>
    <row r="50" spans="1:7">
      <c r="A50">
        <v>2018</v>
      </c>
      <c r="B50">
        <v>6</v>
      </c>
      <c r="C50">
        <v>7</v>
      </c>
      <c r="D50">
        <v>58276</v>
      </c>
      <c r="E50">
        <v>0.1275</v>
      </c>
      <c r="F50">
        <v>0.44369999999999998</v>
      </c>
      <c r="G50">
        <v>8.6269999999999999E-2</v>
      </c>
    </row>
    <row r="51" spans="1:7">
      <c r="A51">
        <v>2018</v>
      </c>
      <c r="B51">
        <v>6</v>
      </c>
      <c r="C51">
        <v>8</v>
      </c>
      <c r="D51">
        <v>58277</v>
      </c>
      <c r="E51">
        <v>0.12909999999999999</v>
      </c>
      <c r="F51">
        <v>0.44340000000000002</v>
      </c>
      <c r="G51">
        <v>8.5870000000000002E-2</v>
      </c>
    </row>
    <row r="52" spans="1:7">
      <c r="A52">
        <v>2018</v>
      </c>
      <c r="B52">
        <v>6</v>
      </c>
      <c r="C52">
        <v>9</v>
      </c>
      <c r="D52">
        <v>58278</v>
      </c>
      <c r="E52">
        <v>0.1308</v>
      </c>
      <c r="F52">
        <v>0.44309999999999999</v>
      </c>
      <c r="G52">
        <v>8.5360000000000005E-2</v>
      </c>
    </row>
    <row r="53" spans="1:7">
      <c r="A53">
        <v>2018</v>
      </c>
      <c r="B53">
        <v>6</v>
      </c>
      <c r="C53">
        <v>10</v>
      </c>
      <c r="D53">
        <v>58279</v>
      </c>
      <c r="E53">
        <v>0.13239999999999999</v>
      </c>
      <c r="F53">
        <v>0.44280000000000003</v>
      </c>
      <c r="G53">
        <v>8.4790000000000004E-2</v>
      </c>
    </row>
    <row r="54" spans="1:7">
      <c r="A54">
        <v>2018</v>
      </c>
      <c r="B54">
        <v>6</v>
      </c>
      <c r="C54">
        <v>11</v>
      </c>
      <c r="D54">
        <v>58280</v>
      </c>
      <c r="E54">
        <v>0.13400000000000001</v>
      </c>
      <c r="F54">
        <v>0.44240000000000002</v>
      </c>
      <c r="G54">
        <v>8.4239999999999995E-2</v>
      </c>
    </row>
    <row r="55" spans="1:7">
      <c r="A55">
        <v>2018</v>
      </c>
      <c r="B55">
        <v>6</v>
      </c>
      <c r="C55">
        <v>12</v>
      </c>
      <c r="D55">
        <v>58281</v>
      </c>
      <c r="E55">
        <v>0.1356</v>
      </c>
      <c r="F55">
        <v>0.44209999999999999</v>
      </c>
      <c r="G55">
        <v>8.3769999999999997E-2</v>
      </c>
    </row>
    <row r="56" spans="1:7">
      <c r="A56">
        <v>2018</v>
      </c>
      <c r="B56">
        <v>6</v>
      </c>
      <c r="C56">
        <v>13</v>
      </c>
      <c r="D56">
        <v>58282</v>
      </c>
      <c r="E56">
        <v>0.13719999999999999</v>
      </c>
      <c r="F56">
        <v>0.44169999999999998</v>
      </c>
      <c r="G56">
        <v>8.3430000000000004E-2</v>
      </c>
    </row>
    <row r="57" spans="1:7">
      <c r="A57">
        <v>2018</v>
      </c>
      <c r="B57">
        <v>6</v>
      </c>
      <c r="C57">
        <v>14</v>
      </c>
      <c r="D57">
        <v>58283</v>
      </c>
      <c r="E57">
        <v>0.13880000000000001</v>
      </c>
      <c r="F57">
        <v>0.44119999999999998</v>
      </c>
      <c r="G57">
        <v>8.3239999999999995E-2</v>
      </c>
    </row>
    <row r="58" spans="1:7">
      <c r="A58">
        <v>2018</v>
      </c>
      <c r="B58">
        <v>6</v>
      </c>
      <c r="C58">
        <v>15</v>
      </c>
      <c r="D58">
        <v>58284</v>
      </c>
      <c r="E58">
        <v>0.1404</v>
      </c>
      <c r="F58">
        <v>0.44080000000000003</v>
      </c>
      <c r="G58">
        <v>8.3150000000000002E-2</v>
      </c>
    </row>
    <row r="59" spans="1:7">
      <c r="A59">
        <v>2018</v>
      </c>
      <c r="B59">
        <v>6</v>
      </c>
      <c r="C59">
        <v>16</v>
      </c>
      <c r="D59">
        <v>58285</v>
      </c>
      <c r="E59">
        <v>0.14199999999999999</v>
      </c>
      <c r="F59">
        <v>0.44030000000000002</v>
      </c>
      <c r="G59">
        <v>8.3099999999999993E-2</v>
      </c>
    </row>
    <row r="60" spans="1:7">
      <c r="A60">
        <v>2018</v>
      </c>
      <c r="B60">
        <v>6</v>
      </c>
      <c r="C60">
        <v>17</v>
      </c>
      <c r="D60">
        <v>58286</v>
      </c>
      <c r="E60">
        <v>0.14360000000000001</v>
      </c>
      <c r="F60">
        <v>0.43980000000000002</v>
      </c>
      <c r="G60">
        <v>8.301E-2</v>
      </c>
    </row>
    <row r="61" spans="1:7">
      <c r="A61">
        <v>2018</v>
      </c>
      <c r="B61">
        <v>6</v>
      </c>
      <c r="C61">
        <v>18</v>
      </c>
      <c r="D61">
        <v>58287</v>
      </c>
      <c r="E61">
        <v>0.1452</v>
      </c>
      <c r="F61">
        <v>0.43930000000000002</v>
      </c>
      <c r="G61">
        <v>8.2830000000000001E-2</v>
      </c>
    </row>
    <row r="62" spans="1:7">
      <c r="A62">
        <v>2018</v>
      </c>
      <c r="B62">
        <v>6</v>
      </c>
      <c r="C62">
        <v>19</v>
      </c>
      <c r="D62">
        <v>58288</v>
      </c>
      <c r="E62">
        <v>0.1467</v>
      </c>
      <c r="F62">
        <v>0.43869999999999998</v>
      </c>
      <c r="G62">
        <v>8.2559999999999995E-2</v>
      </c>
    </row>
    <row r="63" spans="1:7">
      <c r="A63">
        <v>2018</v>
      </c>
      <c r="B63">
        <v>6</v>
      </c>
      <c r="C63">
        <v>20</v>
      </c>
      <c r="D63">
        <v>58289</v>
      </c>
      <c r="E63">
        <v>0.14829999999999999</v>
      </c>
      <c r="F63">
        <v>0.43809999999999999</v>
      </c>
      <c r="G63">
        <v>8.2229999999999998E-2</v>
      </c>
    </row>
    <row r="64" spans="1:7">
      <c r="A64">
        <v>2018</v>
      </c>
      <c r="B64">
        <v>6</v>
      </c>
      <c r="C64">
        <v>21</v>
      </c>
      <c r="D64">
        <v>58290</v>
      </c>
      <c r="E64">
        <v>0.14979999999999999</v>
      </c>
      <c r="F64">
        <v>0.4375</v>
      </c>
      <c r="G64">
        <v>8.1900000000000001E-2</v>
      </c>
    </row>
    <row r="65" spans="1:7">
      <c r="A65">
        <v>2018</v>
      </c>
      <c r="B65">
        <v>6</v>
      </c>
      <c r="C65">
        <v>22</v>
      </c>
      <c r="D65">
        <v>58291</v>
      </c>
      <c r="E65">
        <v>0.15129999999999999</v>
      </c>
      <c r="F65">
        <v>0.43690000000000001</v>
      </c>
      <c r="G65">
        <v>8.1619999999999998E-2</v>
      </c>
    </row>
    <row r="66" spans="1:7">
      <c r="A66">
        <v>2018</v>
      </c>
      <c r="B66">
        <v>6</v>
      </c>
      <c r="C66">
        <v>23</v>
      </c>
      <c r="D66">
        <v>58292</v>
      </c>
      <c r="E66">
        <v>0.15279999999999999</v>
      </c>
      <c r="F66">
        <v>0.43630000000000002</v>
      </c>
      <c r="G66">
        <v>8.1439999999999999E-2</v>
      </c>
    </row>
    <row r="67" spans="1:7">
      <c r="A67">
        <v>2018</v>
      </c>
      <c r="B67">
        <v>6</v>
      </c>
      <c r="C67">
        <v>24</v>
      </c>
      <c r="D67">
        <v>58293</v>
      </c>
      <c r="E67">
        <v>0.15429999999999999</v>
      </c>
      <c r="F67">
        <v>0.43559999999999999</v>
      </c>
      <c r="G67">
        <v>8.1390000000000004E-2</v>
      </c>
    </row>
    <row r="68" spans="1:7">
      <c r="A68">
        <v>2018</v>
      </c>
      <c r="B68">
        <v>6</v>
      </c>
      <c r="C68">
        <v>25</v>
      </c>
      <c r="D68">
        <v>58294</v>
      </c>
      <c r="E68">
        <v>0.15579999999999999</v>
      </c>
      <c r="F68">
        <v>0.43490000000000001</v>
      </c>
      <c r="G68">
        <v>8.1479999999999997E-2</v>
      </c>
    </row>
    <row r="69" spans="1:7">
      <c r="A69">
        <v>2018</v>
      </c>
      <c r="B69">
        <v>6</v>
      </c>
      <c r="C69">
        <v>26</v>
      </c>
      <c r="D69">
        <v>58295</v>
      </c>
      <c r="E69">
        <v>0.1573</v>
      </c>
      <c r="F69">
        <v>0.43419999999999997</v>
      </c>
      <c r="G69">
        <v>8.1720000000000001E-2</v>
      </c>
    </row>
    <row r="70" spans="1:7">
      <c r="A70">
        <v>2018</v>
      </c>
      <c r="B70">
        <v>6</v>
      </c>
      <c r="C70">
        <v>27</v>
      </c>
      <c r="D70">
        <v>58296</v>
      </c>
      <c r="E70">
        <v>0.1588</v>
      </c>
      <c r="F70">
        <v>0.43340000000000001</v>
      </c>
      <c r="G70">
        <v>8.2089999999999996E-2</v>
      </c>
    </row>
    <row r="71" spans="1:7">
      <c r="A71">
        <v>2018</v>
      </c>
      <c r="B71">
        <v>6</v>
      </c>
      <c r="C71">
        <v>28</v>
      </c>
      <c r="D71">
        <v>58297</v>
      </c>
      <c r="E71">
        <v>0.16020000000000001</v>
      </c>
      <c r="F71">
        <v>0.43269999999999997</v>
      </c>
      <c r="G71">
        <v>8.2549999999999998E-2</v>
      </c>
    </row>
    <row r="72" spans="1:7">
      <c r="A72">
        <v>2018</v>
      </c>
      <c r="B72">
        <v>6</v>
      </c>
      <c r="C72">
        <v>29</v>
      </c>
      <c r="D72">
        <v>58298</v>
      </c>
      <c r="E72">
        <v>0.16170000000000001</v>
      </c>
      <c r="F72">
        <v>0.43190000000000001</v>
      </c>
      <c r="G72">
        <v>8.3070000000000005E-2</v>
      </c>
    </row>
    <row r="73" spans="1:7">
      <c r="A73">
        <v>2018</v>
      </c>
      <c r="B73">
        <v>6</v>
      </c>
      <c r="C73">
        <v>30</v>
      </c>
      <c r="D73">
        <v>58299</v>
      </c>
      <c r="E73">
        <v>0.16309999999999999</v>
      </c>
      <c r="F73">
        <v>0.43099999999999999</v>
      </c>
      <c r="G73">
        <v>8.3589999999999998E-2</v>
      </c>
    </row>
    <row r="74" spans="1:7">
      <c r="A74">
        <v>2018</v>
      </c>
      <c r="B74">
        <v>7</v>
      </c>
      <c r="C74">
        <v>1</v>
      </c>
      <c r="D74">
        <v>58300</v>
      </c>
      <c r="E74">
        <v>0.16450000000000001</v>
      </c>
      <c r="F74">
        <v>0.43020000000000003</v>
      </c>
      <c r="G74">
        <v>8.4070000000000006E-2</v>
      </c>
    </row>
    <row r="75" spans="1:7">
      <c r="A75">
        <v>2018</v>
      </c>
      <c r="B75">
        <v>7</v>
      </c>
      <c r="C75">
        <v>2</v>
      </c>
      <c r="D75">
        <v>58301</v>
      </c>
      <c r="E75">
        <v>0.16589999999999999</v>
      </c>
      <c r="F75">
        <v>0.4294</v>
      </c>
      <c r="G75">
        <v>8.4470000000000003E-2</v>
      </c>
    </row>
    <row r="76" spans="1:7">
      <c r="A76">
        <v>2018</v>
      </c>
      <c r="B76">
        <v>7</v>
      </c>
      <c r="C76">
        <v>3</v>
      </c>
      <c r="D76">
        <v>58302</v>
      </c>
      <c r="E76">
        <v>0.16719999999999999</v>
      </c>
      <c r="F76">
        <v>0.42849999999999999</v>
      </c>
      <c r="G76">
        <v>8.4760000000000002E-2</v>
      </c>
    </row>
    <row r="77" spans="1:7">
      <c r="A77">
        <v>2018</v>
      </c>
      <c r="B77">
        <v>7</v>
      </c>
      <c r="C77">
        <v>4</v>
      </c>
      <c r="D77">
        <v>58303</v>
      </c>
      <c r="E77">
        <v>0.1686</v>
      </c>
      <c r="F77">
        <v>0.42759999999999998</v>
      </c>
      <c r="G77">
        <v>8.4930000000000005E-2</v>
      </c>
    </row>
    <row r="78" spans="1:7">
      <c r="A78">
        <v>2018</v>
      </c>
      <c r="B78">
        <v>7</v>
      </c>
      <c r="C78">
        <v>5</v>
      </c>
      <c r="D78">
        <v>58304</v>
      </c>
      <c r="E78">
        <v>0.1699</v>
      </c>
      <c r="F78">
        <v>0.42659999999999998</v>
      </c>
      <c r="G78">
        <v>8.4959999999999994E-2</v>
      </c>
    </row>
    <row r="79" spans="1:7">
      <c r="A79">
        <v>2018</v>
      </c>
      <c r="B79">
        <v>7</v>
      </c>
      <c r="C79">
        <v>6</v>
      </c>
      <c r="D79">
        <v>58305</v>
      </c>
      <c r="E79">
        <v>0.17130000000000001</v>
      </c>
      <c r="F79">
        <v>0.42570000000000002</v>
      </c>
      <c r="G79">
        <v>8.4900000000000003E-2</v>
      </c>
    </row>
    <row r="80" spans="1:7">
      <c r="A80">
        <v>2018</v>
      </c>
      <c r="B80">
        <v>7</v>
      </c>
      <c r="C80">
        <v>7</v>
      </c>
      <c r="D80">
        <v>58306</v>
      </c>
      <c r="E80">
        <v>0.1726</v>
      </c>
      <c r="F80">
        <v>0.42470000000000002</v>
      </c>
      <c r="G80">
        <v>8.4760000000000002E-2</v>
      </c>
    </row>
    <row r="81" spans="1:7">
      <c r="A81">
        <v>2018</v>
      </c>
      <c r="B81">
        <v>7</v>
      </c>
      <c r="C81">
        <v>8</v>
      </c>
      <c r="D81">
        <v>58307</v>
      </c>
      <c r="E81">
        <v>0.1739</v>
      </c>
      <c r="F81">
        <v>0.42370000000000002</v>
      </c>
      <c r="G81">
        <v>8.4589999999999999E-2</v>
      </c>
    </row>
    <row r="82" spans="1:7">
      <c r="A82">
        <v>2018</v>
      </c>
      <c r="B82">
        <v>7</v>
      </c>
      <c r="C82">
        <v>9</v>
      </c>
      <c r="D82">
        <v>58308</v>
      </c>
      <c r="E82">
        <v>0.17510000000000001</v>
      </c>
      <c r="F82">
        <v>0.42270000000000002</v>
      </c>
      <c r="G82">
        <v>8.4449999999999997E-2</v>
      </c>
    </row>
    <row r="83" spans="1:7">
      <c r="A83">
        <v>2018</v>
      </c>
      <c r="B83">
        <v>7</v>
      </c>
      <c r="C83">
        <v>10</v>
      </c>
      <c r="D83">
        <v>58309</v>
      </c>
      <c r="E83">
        <v>0.1764</v>
      </c>
      <c r="F83">
        <v>0.42170000000000002</v>
      </c>
      <c r="G83">
        <v>8.4400000000000003E-2</v>
      </c>
    </row>
    <row r="84" spans="1:7">
      <c r="A84">
        <v>2018</v>
      </c>
      <c r="B84">
        <v>7</v>
      </c>
      <c r="C84">
        <v>11</v>
      </c>
      <c r="D84">
        <v>58310</v>
      </c>
      <c r="E84">
        <v>0.17760000000000001</v>
      </c>
      <c r="F84">
        <v>0.42070000000000002</v>
      </c>
      <c r="G84">
        <v>8.4459999999999993E-2</v>
      </c>
    </row>
    <row r="85" spans="1:7">
      <c r="A85">
        <v>2018</v>
      </c>
      <c r="B85">
        <v>7</v>
      </c>
      <c r="C85">
        <v>12</v>
      </c>
      <c r="D85">
        <v>58311</v>
      </c>
      <c r="E85">
        <v>0.17879999999999999</v>
      </c>
      <c r="F85">
        <v>0.41959999999999997</v>
      </c>
      <c r="G85">
        <v>8.4599999999999995E-2</v>
      </c>
    </row>
    <row r="86" spans="1:7">
      <c r="A86">
        <v>2018</v>
      </c>
      <c r="B86">
        <v>7</v>
      </c>
      <c r="C86">
        <v>13</v>
      </c>
      <c r="D86">
        <v>58312</v>
      </c>
      <c r="E86">
        <v>0.18</v>
      </c>
      <c r="F86">
        <v>0.41849999999999998</v>
      </c>
      <c r="G86">
        <v>8.4779999999999994E-2</v>
      </c>
    </row>
    <row r="87" spans="1:7">
      <c r="A87">
        <v>2018</v>
      </c>
      <c r="B87">
        <v>7</v>
      </c>
      <c r="C87">
        <v>14</v>
      </c>
      <c r="D87">
        <v>58313</v>
      </c>
      <c r="E87">
        <v>0.1812</v>
      </c>
      <c r="F87">
        <v>0.41739999999999999</v>
      </c>
      <c r="G87">
        <v>8.4919999999999995E-2</v>
      </c>
    </row>
    <row r="88" spans="1:7">
      <c r="A88">
        <v>2018</v>
      </c>
      <c r="B88">
        <v>7</v>
      </c>
      <c r="C88">
        <v>15</v>
      </c>
      <c r="D88">
        <v>58314</v>
      </c>
      <c r="E88">
        <v>0.18229999999999999</v>
      </c>
      <c r="F88">
        <v>0.4163</v>
      </c>
      <c r="G88">
        <v>8.4940000000000002E-2</v>
      </c>
    </row>
    <row r="89" spans="1:7">
      <c r="A89">
        <v>2018</v>
      </c>
      <c r="B89">
        <v>7</v>
      </c>
      <c r="C89">
        <v>16</v>
      </c>
      <c r="D89">
        <v>58315</v>
      </c>
      <c r="E89">
        <v>0.1835</v>
      </c>
      <c r="F89">
        <v>0.41520000000000001</v>
      </c>
      <c r="G89">
        <v>8.4820000000000007E-2</v>
      </c>
    </row>
    <row r="90" spans="1:7">
      <c r="A90">
        <v>2018</v>
      </c>
      <c r="B90">
        <v>7</v>
      </c>
      <c r="C90">
        <v>17</v>
      </c>
      <c r="D90">
        <v>58316</v>
      </c>
      <c r="E90">
        <v>0.18459999999999999</v>
      </c>
      <c r="F90">
        <v>0.41399999999999998</v>
      </c>
      <c r="G90">
        <v>8.4589999999999999E-2</v>
      </c>
    </row>
    <row r="91" spans="1:7">
      <c r="A91">
        <v>2018</v>
      </c>
      <c r="B91">
        <v>7</v>
      </c>
      <c r="C91">
        <v>18</v>
      </c>
      <c r="D91">
        <v>58317</v>
      </c>
      <c r="E91">
        <v>0.1857</v>
      </c>
      <c r="F91">
        <v>0.4128</v>
      </c>
      <c r="G91">
        <v>8.43E-2</v>
      </c>
    </row>
    <row r="92" spans="1:7">
      <c r="A92">
        <v>2018</v>
      </c>
      <c r="B92">
        <v>7</v>
      </c>
      <c r="C92">
        <v>19</v>
      </c>
      <c r="D92">
        <v>58318</v>
      </c>
      <c r="E92">
        <v>0.1867</v>
      </c>
      <c r="F92">
        <v>0.41160000000000002</v>
      </c>
      <c r="G92">
        <v>8.4029999999999994E-2</v>
      </c>
    </row>
    <row r="93" spans="1:7">
      <c r="A93">
        <v>2018</v>
      </c>
      <c r="B93">
        <v>7</v>
      </c>
      <c r="C93">
        <v>20</v>
      </c>
      <c r="D93">
        <v>58319</v>
      </c>
      <c r="E93">
        <v>0.18779999999999999</v>
      </c>
      <c r="F93">
        <v>0.41039999999999999</v>
      </c>
      <c r="G93">
        <v>8.3849999999999994E-2</v>
      </c>
    </row>
    <row r="94" spans="1:7">
      <c r="A94">
        <v>2018</v>
      </c>
      <c r="B94">
        <v>7</v>
      </c>
      <c r="C94">
        <v>21</v>
      </c>
      <c r="D94">
        <v>58320</v>
      </c>
      <c r="E94">
        <v>0.1888</v>
      </c>
      <c r="F94">
        <v>0.40920000000000001</v>
      </c>
      <c r="G94">
        <v>8.3809999999999996E-2</v>
      </c>
    </row>
    <row r="95" spans="1:7">
      <c r="A95">
        <v>2018</v>
      </c>
      <c r="B95">
        <v>7</v>
      </c>
      <c r="C95">
        <v>22</v>
      </c>
      <c r="D95">
        <v>58321</v>
      </c>
      <c r="E95">
        <v>0.1898</v>
      </c>
      <c r="F95">
        <v>0.40799999999999997</v>
      </c>
      <c r="G95">
        <v>8.3909999999999998E-2</v>
      </c>
    </row>
    <row r="96" spans="1:7">
      <c r="A96">
        <v>2018</v>
      </c>
      <c r="B96">
        <v>7</v>
      </c>
      <c r="C96">
        <v>23</v>
      </c>
      <c r="D96">
        <v>58322</v>
      </c>
      <c r="E96">
        <v>0.1908</v>
      </c>
      <c r="F96">
        <v>0.40670000000000001</v>
      </c>
      <c r="G96">
        <v>8.4150000000000003E-2</v>
      </c>
    </row>
    <row r="97" spans="1:7">
      <c r="A97">
        <v>2018</v>
      </c>
      <c r="B97">
        <v>7</v>
      </c>
      <c r="C97">
        <v>24</v>
      </c>
      <c r="D97">
        <v>58323</v>
      </c>
      <c r="E97">
        <v>0.19170000000000001</v>
      </c>
      <c r="F97">
        <v>0.40539999999999998</v>
      </c>
      <c r="G97">
        <v>8.4529999999999994E-2</v>
      </c>
    </row>
    <row r="98" spans="1:7">
      <c r="A98">
        <v>2018</v>
      </c>
      <c r="B98">
        <v>7</v>
      </c>
      <c r="C98">
        <v>25</v>
      </c>
      <c r="D98">
        <v>58324</v>
      </c>
      <c r="E98">
        <v>0.19259999999999999</v>
      </c>
      <c r="F98">
        <v>0.40410000000000001</v>
      </c>
      <c r="G98">
        <v>8.4989999999999996E-2</v>
      </c>
    </row>
    <row r="99" spans="1:7">
      <c r="A99">
        <v>2018</v>
      </c>
      <c r="B99">
        <v>7</v>
      </c>
      <c r="C99">
        <v>26</v>
      </c>
      <c r="D99">
        <v>58325</v>
      </c>
      <c r="E99">
        <v>0.19359999999999999</v>
      </c>
      <c r="F99">
        <v>0.40279999999999999</v>
      </c>
      <c r="G99">
        <v>8.5510000000000003E-2</v>
      </c>
    </row>
    <row r="100" spans="1:7">
      <c r="A100">
        <v>2018</v>
      </c>
      <c r="B100">
        <v>7</v>
      </c>
      <c r="C100">
        <v>27</v>
      </c>
      <c r="D100">
        <v>58326</v>
      </c>
      <c r="E100">
        <v>0.19439999999999999</v>
      </c>
      <c r="F100">
        <v>0.40150000000000002</v>
      </c>
      <c r="G100">
        <v>8.6040000000000005E-2</v>
      </c>
    </row>
    <row r="101" spans="1:7">
      <c r="A101">
        <v>2018</v>
      </c>
      <c r="B101">
        <v>7</v>
      </c>
      <c r="C101">
        <v>28</v>
      </c>
      <c r="D101">
        <v>58327</v>
      </c>
      <c r="E101">
        <v>0.1953</v>
      </c>
      <c r="F101">
        <v>0.4002</v>
      </c>
      <c r="G101">
        <v>8.652E-2</v>
      </c>
    </row>
    <row r="102" spans="1:7">
      <c r="A102">
        <v>2018</v>
      </c>
      <c r="B102">
        <v>7</v>
      </c>
      <c r="C102">
        <v>29</v>
      </c>
      <c r="D102">
        <v>58328</v>
      </c>
      <c r="E102">
        <v>0.1961</v>
      </c>
      <c r="F102">
        <v>0.39879999999999999</v>
      </c>
      <c r="G102">
        <v>8.6929999999999993E-2</v>
      </c>
    </row>
    <row r="103" spans="1:7">
      <c r="A103">
        <v>2018</v>
      </c>
      <c r="B103">
        <v>7</v>
      </c>
      <c r="C103">
        <v>30</v>
      </c>
      <c r="D103">
        <v>58329</v>
      </c>
      <c r="E103">
        <v>0.19689999999999999</v>
      </c>
      <c r="F103">
        <v>0.39750000000000002</v>
      </c>
      <c r="G103">
        <v>8.7209999999999996E-2</v>
      </c>
    </row>
    <row r="104" spans="1:7">
      <c r="A104">
        <v>2018</v>
      </c>
      <c r="B104">
        <v>7</v>
      </c>
      <c r="C104">
        <v>31</v>
      </c>
      <c r="D104">
        <v>58330</v>
      </c>
      <c r="E104">
        <v>0.19769999999999999</v>
      </c>
      <c r="F104">
        <v>0.39610000000000001</v>
      </c>
      <c r="G104">
        <v>8.7370000000000003E-2</v>
      </c>
    </row>
    <row r="105" spans="1:7">
      <c r="A105">
        <v>2018</v>
      </c>
      <c r="B105">
        <v>8</v>
      </c>
      <c r="C105">
        <v>1</v>
      </c>
      <c r="D105">
        <v>58331</v>
      </c>
      <c r="E105">
        <v>0.19839999999999999</v>
      </c>
      <c r="F105">
        <v>0.3947</v>
      </c>
      <c r="G105">
        <v>8.7400000000000005E-2</v>
      </c>
    </row>
    <row r="106" spans="1:7">
      <c r="A106">
        <v>2018</v>
      </c>
      <c r="B106">
        <v>8</v>
      </c>
      <c r="C106">
        <v>2</v>
      </c>
      <c r="D106">
        <v>58332</v>
      </c>
      <c r="E106">
        <v>0.19919999999999999</v>
      </c>
      <c r="F106">
        <v>0.39329999999999998</v>
      </c>
      <c r="G106">
        <v>8.7330000000000005E-2</v>
      </c>
    </row>
    <row r="107" spans="1:7">
      <c r="A107">
        <v>2018</v>
      </c>
      <c r="B107">
        <v>8</v>
      </c>
      <c r="C107">
        <v>3</v>
      </c>
      <c r="D107">
        <v>58333</v>
      </c>
      <c r="E107">
        <v>0.19989999999999999</v>
      </c>
      <c r="F107">
        <v>0.39190000000000003</v>
      </c>
      <c r="G107">
        <v>8.7179999999999994E-2</v>
      </c>
    </row>
    <row r="108" spans="1:7">
      <c r="A108">
        <v>2018</v>
      </c>
      <c r="B108">
        <v>8</v>
      </c>
      <c r="C108">
        <v>4</v>
      </c>
      <c r="D108">
        <v>58334</v>
      </c>
      <c r="E108">
        <v>0.20050000000000001</v>
      </c>
      <c r="F108">
        <v>0.39050000000000001</v>
      </c>
      <c r="G108">
        <v>8.7010000000000004E-2</v>
      </c>
    </row>
    <row r="109" spans="1:7">
      <c r="A109">
        <v>2018</v>
      </c>
      <c r="B109">
        <v>8</v>
      </c>
      <c r="C109">
        <v>5</v>
      </c>
      <c r="D109">
        <v>58335</v>
      </c>
      <c r="E109">
        <v>0.20119999999999999</v>
      </c>
      <c r="F109">
        <v>0.3891</v>
      </c>
      <c r="G109">
        <v>8.6849999999999997E-2</v>
      </c>
    </row>
    <row r="110" spans="1:7">
      <c r="A110">
        <v>2018</v>
      </c>
      <c r="B110">
        <v>8</v>
      </c>
      <c r="C110">
        <v>6</v>
      </c>
      <c r="D110">
        <v>58336</v>
      </c>
      <c r="E110">
        <v>0.20180000000000001</v>
      </c>
      <c r="F110">
        <v>0.38769999999999999</v>
      </c>
      <c r="G110">
        <v>8.6809999999999998E-2</v>
      </c>
    </row>
    <row r="111" spans="1:7">
      <c r="A111">
        <v>2018</v>
      </c>
      <c r="B111">
        <v>8</v>
      </c>
      <c r="C111">
        <v>7</v>
      </c>
      <c r="D111">
        <v>58337</v>
      </c>
      <c r="E111">
        <v>0.2024</v>
      </c>
      <c r="F111">
        <v>0.38619999999999999</v>
      </c>
      <c r="G111">
        <v>8.6840000000000001E-2</v>
      </c>
    </row>
    <row r="112" spans="1:7">
      <c r="A112">
        <v>2018</v>
      </c>
      <c r="B112">
        <v>8</v>
      </c>
      <c r="C112">
        <v>8</v>
      </c>
      <c r="D112">
        <v>58338</v>
      </c>
      <c r="E112">
        <v>0.20300000000000001</v>
      </c>
      <c r="F112">
        <v>0.38479999999999998</v>
      </c>
      <c r="G112">
        <v>8.6959999999999996E-2</v>
      </c>
    </row>
    <row r="113" spans="1:7">
      <c r="A113">
        <v>2018</v>
      </c>
      <c r="B113">
        <v>8</v>
      </c>
      <c r="C113">
        <v>9</v>
      </c>
      <c r="D113">
        <v>58339</v>
      </c>
      <c r="E113">
        <v>0.20349999999999999</v>
      </c>
      <c r="F113">
        <v>0.38329999999999997</v>
      </c>
      <c r="G113">
        <v>8.7110000000000007E-2</v>
      </c>
    </row>
    <row r="114" spans="1:7">
      <c r="A114">
        <v>2018</v>
      </c>
      <c r="B114">
        <v>8</v>
      </c>
      <c r="C114">
        <v>10</v>
      </c>
      <c r="D114">
        <v>58340</v>
      </c>
      <c r="E114">
        <v>0.20399999999999999</v>
      </c>
      <c r="F114">
        <v>0.38179999999999997</v>
      </c>
      <c r="G114">
        <v>8.7230000000000002E-2</v>
      </c>
    </row>
    <row r="115" spans="1:7">
      <c r="A115">
        <v>2018</v>
      </c>
      <c r="B115">
        <v>8</v>
      </c>
      <c r="C115">
        <v>11</v>
      </c>
      <c r="D115">
        <v>58341</v>
      </c>
      <c r="E115">
        <v>0.20449999999999999</v>
      </c>
      <c r="F115">
        <v>0.38030000000000003</v>
      </c>
      <c r="G115">
        <v>8.7220000000000006E-2</v>
      </c>
    </row>
    <row r="116" spans="1:7">
      <c r="A116">
        <v>2018</v>
      </c>
      <c r="B116">
        <v>8</v>
      </c>
      <c r="C116">
        <v>12</v>
      </c>
      <c r="D116">
        <v>58342</v>
      </c>
      <c r="E116">
        <v>0.2049</v>
      </c>
      <c r="F116">
        <v>0.37890000000000001</v>
      </c>
      <c r="G116">
        <v>8.7050000000000002E-2</v>
      </c>
    </row>
    <row r="117" spans="1:7">
      <c r="A117">
        <v>2018</v>
      </c>
      <c r="B117">
        <v>8</v>
      </c>
      <c r="C117">
        <v>13</v>
      </c>
      <c r="D117">
        <v>58343</v>
      </c>
      <c r="E117">
        <v>0.2054</v>
      </c>
      <c r="F117">
        <v>0.37740000000000001</v>
      </c>
      <c r="G117">
        <v>8.6720000000000005E-2</v>
      </c>
    </row>
    <row r="118" spans="1:7">
      <c r="A118">
        <v>2018</v>
      </c>
      <c r="B118">
        <v>8</v>
      </c>
      <c r="C118">
        <v>14</v>
      </c>
      <c r="D118">
        <v>58344</v>
      </c>
      <c r="E118">
        <v>0.20580000000000001</v>
      </c>
      <c r="F118">
        <v>0.37590000000000001</v>
      </c>
      <c r="G118">
        <v>8.6260000000000003E-2</v>
      </c>
    </row>
    <row r="119" spans="1:7">
      <c r="A119">
        <v>2018</v>
      </c>
      <c r="B119">
        <v>8</v>
      </c>
      <c r="C119">
        <v>15</v>
      </c>
      <c r="D119">
        <v>58345</v>
      </c>
      <c r="E119">
        <v>0.20610000000000001</v>
      </c>
      <c r="F119">
        <v>0.37440000000000001</v>
      </c>
      <c r="G119">
        <v>8.5779999999999995E-2</v>
      </c>
    </row>
    <row r="120" spans="1:7">
      <c r="A120">
        <v>2018</v>
      </c>
      <c r="B120">
        <v>8</v>
      </c>
      <c r="C120">
        <v>16</v>
      </c>
      <c r="D120">
        <v>58346</v>
      </c>
      <c r="E120">
        <v>0.20649999999999999</v>
      </c>
      <c r="F120">
        <v>0.37280000000000002</v>
      </c>
      <c r="G120">
        <v>8.5349999999999995E-2</v>
      </c>
    </row>
    <row r="121" spans="1:7">
      <c r="A121">
        <v>2018</v>
      </c>
      <c r="B121">
        <v>8</v>
      </c>
      <c r="C121">
        <v>17</v>
      </c>
      <c r="D121">
        <v>58347</v>
      </c>
      <c r="E121">
        <v>0.20680000000000001</v>
      </c>
      <c r="F121">
        <v>0.37130000000000002</v>
      </c>
      <c r="G121">
        <v>8.5040000000000004E-2</v>
      </c>
    </row>
    <row r="122" spans="1:7">
      <c r="A122">
        <v>2018</v>
      </c>
      <c r="B122">
        <v>8</v>
      </c>
      <c r="C122">
        <v>18</v>
      </c>
      <c r="D122">
        <v>58348</v>
      </c>
      <c r="E122">
        <v>0.20710000000000001</v>
      </c>
      <c r="F122">
        <v>0.36980000000000002</v>
      </c>
      <c r="G122">
        <v>8.4879999999999997E-2</v>
      </c>
    </row>
    <row r="123" spans="1:7">
      <c r="A123">
        <v>2018</v>
      </c>
      <c r="B123">
        <v>8</v>
      </c>
      <c r="C123">
        <v>19</v>
      </c>
      <c r="D123">
        <v>58349</v>
      </c>
      <c r="E123">
        <v>0.20730000000000001</v>
      </c>
      <c r="F123">
        <v>0.36830000000000002</v>
      </c>
      <c r="G123">
        <v>8.4870000000000001E-2</v>
      </c>
    </row>
    <row r="124" spans="1:7">
      <c r="A124">
        <v>2018</v>
      </c>
      <c r="B124">
        <v>8</v>
      </c>
      <c r="C124">
        <v>20</v>
      </c>
      <c r="D124">
        <v>58350</v>
      </c>
      <c r="E124">
        <v>0.20749999999999999</v>
      </c>
      <c r="F124">
        <v>0.36670000000000003</v>
      </c>
      <c r="G124">
        <v>8.4989999999999996E-2</v>
      </c>
    </row>
    <row r="125" spans="1:7">
      <c r="A125">
        <v>2018</v>
      </c>
      <c r="B125">
        <v>8</v>
      </c>
      <c r="C125">
        <v>21</v>
      </c>
      <c r="D125">
        <v>58351</v>
      </c>
      <c r="E125">
        <v>0.2077</v>
      </c>
      <c r="F125">
        <v>0.36520000000000002</v>
      </c>
      <c r="G125">
        <v>8.5199999999999998E-2</v>
      </c>
    </row>
    <row r="126" spans="1:7">
      <c r="A126">
        <v>2018</v>
      </c>
      <c r="B126">
        <v>8</v>
      </c>
      <c r="C126">
        <v>22</v>
      </c>
      <c r="D126">
        <v>58352</v>
      </c>
      <c r="E126">
        <v>0.2079</v>
      </c>
      <c r="F126">
        <v>0.36370000000000002</v>
      </c>
      <c r="G126">
        <v>8.5470000000000004E-2</v>
      </c>
    </row>
    <row r="127" spans="1:7">
      <c r="A127">
        <v>2018</v>
      </c>
      <c r="B127">
        <v>8</v>
      </c>
      <c r="C127">
        <v>23</v>
      </c>
      <c r="D127">
        <v>58353</v>
      </c>
      <c r="E127">
        <v>0.20799999999999999</v>
      </c>
      <c r="F127">
        <v>0.36209999999999998</v>
      </c>
      <c r="G127">
        <v>8.5739999999999997E-2</v>
      </c>
    </row>
    <row r="128" spans="1:7">
      <c r="A128">
        <v>2018</v>
      </c>
      <c r="B128">
        <v>8</v>
      </c>
      <c r="C128">
        <v>24</v>
      </c>
      <c r="D128">
        <v>58354</v>
      </c>
      <c r="E128">
        <v>0.20810000000000001</v>
      </c>
      <c r="F128">
        <v>0.36059999999999998</v>
      </c>
      <c r="G128">
        <v>8.5970000000000005E-2</v>
      </c>
    </row>
    <row r="129" spans="1:7">
      <c r="A129">
        <v>2018</v>
      </c>
      <c r="B129">
        <v>8</v>
      </c>
      <c r="C129">
        <v>25</v>
      </c>
      <c r="D129">
        <v>58355</v>
      </c>
      <c r="E129">
        <v>0.2082</v>
      </c>
      <c r="F129">
        <v>0.35899999999999999</v>
      </c>
      <c r="G129">
        <v>8.6120000000000002E-2</v>
      </c>
    </row>
    <row r="130" spans="1:7">
      <c r="A130">
        <v>2018</v>
      </c>
      <c r="B130">
        <v>8</v>
      </c>
      <c r="C130">
        <v>26</v>
      </c>
      <c r="D130">
        <v>58356</v>
      </c>
      <c r="E130">
        <v>0.20830000000000001</v>
      </c>
      <c r="F130">
        <v>0.35749999999999998</v>
      </c>
      <c r="G130">
        <v>8.6139999999999994E-2</v>
      </c>
    </row>
    <row r="131" spans="1:7">
      <c r="A131">
        <v>2018</v>
      </c>
      <c r="B131">
        <v>8</v>
      </c>
      <c r="C131">
        <v>27</v>
      </c>
      <c r="D131">
        <v>58357</v>
      </c>
      <c r="E131">
        <v>0.20830000000000001</v>
      </c>
      <c r="F131">
        <v>0.35599999999999998</v>
      </c>
      <c r="G131">
        <v>8.6029999999999995E-2</v>
      </c>
    </row>
    <row r="132" spans="1:7">
      <c r="A132">
        <v>2018</v>
      </c>
      <c r="B132">
        <v>8</v>
      </c>
      <c r="C132">
        <v>28</v>
      </c>
      <c r="D132">
        <v>58358</v>
      </c>
      <c r="E132">
        <v>0.20830000000000001</v>
      </c>
      <c r="F132">
        <v>0.35439999999999999</v>
      </c>
      <c r="G132">
        <v>8.5769999999999999E-2</v>
      </c>
    </row>
    <row r="133" spans="1:7">
      <c r="A133">
        <v>2018</v>
      </c>
      <c r="B133">
        <v>8</v>
      </c>
      <c r="C133">
        <v>29</v>
      </c>
      <c r="D133">
        <v>58359</v>
      </c>
      <c r="E133">
        <v>0.2082</v>
      </c>
      <c r="F133">
        <v>0.35289999999999999</v>
      </c>
      <c r="G133">
        <v>8.5400000000000004E-2</v>
      </c>
    </row>
    <row r="134" spans="1:7">
      <c r="A134">
        <v>2018</v>
      </c>
      <c r="B134">
        <v>8</v>
      </c>
      <c r="C134">
        <v>30</v>
      </c>
      <c r="D134">
        <v>58360</v>
      </c>
      <c r="E134">
        <v>0.2082</v>
      </c>
      <c r="F134">
        <v>0.3513</v>
      </c>
      <c r="G134">
        <v>8.4930000000000005E-2</v>
      </c>
    </row>
    <row r="135" spans="1:7">
      <c r="A135">
        <v>2018</v>
      </c>
      <c r="B135">
        <v>8</v>
      </c>
      <c r="C135">
        <v>31</v>
      </c>
      <c r="D135">
        <v>58361</v>
      </c>
      <c r="E135">
        <v>0.20810000000000001</v>
      </c>
      <c r="F135">
        <v>0.3498</v>
      </c>
      <c r="G135">
        <v>8.4430000000000005E-2</v>
      </c>
    </row>
    <row r="136" spans="1:7">
      <c r="A136">
        <v>2018</v>
      </c>
      <c r="B136">
        <v>9</v>
      </c>
      <c r="C136">
        <v>1</v>
      </c>
      <c r="D136">
        <v>58362</v>
      </c>
      <c r="E136">
        <v>0.2079</v>
      </c>
      <c r="F136">
        <v>0.34820000000000001</v>
      </c>
      <c r="G136">
        <v>8.3930000000000005E-2</v>
      </c>
    </row>
    <row r="137" spans="1:7">
      <c r="A137">
        <v>2018</v>
      </c>
      <c r="B137">
        <v>9</v>
      </c>
      <c r="C137">
        <v>2</v>
      </c>
      <c r="D137">
        <v>58363</v>
      </c>
      <c r="E137">
        <v>0.20780000000000001</v>
      </c>
      <c r="F137">
        <v>0.34670000000000001</v>
      </c>
      <c r="G137">
        <v>8.3479999999999999E-2</v>
      </c>
    </row>
    <row r="138" spans="1:7">
      <c r="A138">
        <v>2018</v>
      </c>
      <c r="B138">
        <v>9</v>
      </c>
      <c r="C138">
        <v>3</v>
      </c>
      <c r="D138">
        <v>58364</v>
      </c>
      <c r="E138">
        <v>0.20760000000000001</v>
      </c>
      <c r="F138">
        <v>0.34520000000000001</v>
      </c>
      <c r="G138">
        <v>8.3099999999999993E-2</v>
      </c>
    </row>
    <row r="139" spans="1:7">
      <c r="A139">
        <v>2018</v>
      </c>
      <c r="B139">
        <v>9</v>
      </c>
      <c r="C139">
        <v>4</v>
      </c>
      <c r="D139">
        <v>58365</v>
      </c>
      <c r="E139">
        <v>0.2074</v>
      </c>
      <c r="F139">
        <v>0.34360000000000002</v>
      </c>
      <c r="G139">
        <v>8.2790000000000002E-2</v>
      </c>
    </row>
    <row r="140" spans="1:7">
      <c r="A140">
        <v>2018</v>
      </c>
      <c r="B140">
        <v>9</v>
      </c>
      <c r="C140">
        <v>5</v>
      </c>
      <c r="D140">
        <v>58366</v>
      </c>
      <c r="E140">
        <v>0.20710000000000001</v>
      </c>
      <c r="F140">
        <v>0.34210000000000002</v>
      </c>
      <c r="G140">
        <v>8.2519999999999996E-2</v>
      </c>
    </row>
    <row r="141" spans="1:7">
      <c r="A141">
        <v>2018</v>
      </c>
      <c r="B141">
        <v>9</v>
      </c>
      <c r="C141">
        <v>6</v>
      </c>
      <c r="D141">
        <v>58367</v>
      </c>
      <c r="E141">
        <v>0.2069</v>
      </c>
      <c r="F141">
        <v>0.34060000000000001</v>
      </c>
      <c r="G141">
        <v>8.2229999999999998E-2</v>
      </c>
    </row>
    <row r="142" spans="1:7">
      <c r="A142">
        <v>2018</v>
      </c>
      <c r="B142">
        <v>9</v>
      </c>
      <c r="C142">
        <v>7</v>
      </c>
      <c r="D142">
        <v>58368</v>
      </c>
      <c r="E142">
        <v>0.20660000000000001</v>
      </c>
      <c r="F142">
        <v>0.33910000000000001</v>
      </c>
      <c r="G142">
        <v>8.1839999999999996E-2</v>
      </c>
    </row>
    <row r="143" spans="1:7">
      <c r="A143">
        <v>2018</v>
      </c>
      <c r="B143">
        <v>9</v>
      </c>
      <c r="C143">
        <v>8</v>
      </c>
      <c r="D143">
        <v>58369</v>
      </c>
      <c r="E143">
        <v>0.20619999999999999</v>
      </c>
      <c r="F143">
        <v>0.33750000000000002</v>
      </c>
      <c r="G143">
        <v>8.1280000000000005E-2</v>
      </c>
    </row>
    <row r="144" spans="1:7">
      <c r="A144">
        <v>2018</v>
      </c>
      <c r="B144">
        <v>9</v>
      </c>
      <c r="C144">
        <v>9</v>
      </c>
      <c r="D144">
        <v>58370</v>
      </c>
      <c r="E144">
        <v>0.2059</v>
      </c>
      <c r="F144">
        <v>0.33600000000000002</v>
      </c>
      <c r="G144">
        <v>8.0530000000000004E-2</v>
      </c>
    </row>
    <row r="145" spans="1:7">
      <c r="A145">
        <v>2018</v>
      </c>
      <c r="B145">
        <v>9</v>
      </c>
      <c r="C145">
        <v>10</v>
      </c>
      <c r="D145">
        <v>58371</v>
      </c>
      <c r="E145">
        <v>0.20549999999999999</v>
      </c>
      <c r="F145">
        <v>0.33450000000000002</v>
      </c>
      <c r="G145">
        <v>7.9600000000000004E-2</v>
      </c>
    </row>
    <row r="146" spans="1:7">
      <c r="A146">
        <v>2018</v>
      </c>
      <c r="B146">
        <v>9</v>
      </c>
      <c r="C146">
        <v>11</v>
      </c>
      <c r="D146">
        <v>58372</v>
      </c>
      <c r="E146">
        <v>0.2051</v>
      </c>
      <c r="F146">
        <v>0.33300000000000002</v>
      </c>
      <c r="G146">
        <v>7.8579999999999997E-2</v>
      </c>
    </row>
    <row r="147" spans="1:7">
      <c r="A147">
        <v>2018</v>
      </c>
      <c r="B147">
        <v>9</v>
      </c>
      <c r="C147">
        <v>12</v>
      </c>
      <c r="D147">
        <v>58373</v>
      </c>
      <c r="E147">
        <v>0.2046</v>
      </c>
      <c r="F147">
        <v>0.33150000000000002</v>
      </c>
      <c r="G147">
        <v>7.7549999999999994E-2</v>
      </c>
    </row>
    <row r="148" spans="1:7">
      <c r="A148">
        <v>2018</v>
      </c>
      <c r="B148">
        <v>9</v>
      </c>
      <c r="C148">
        <v>13</v>
      </c>
      <c r="D148">
        <v>58374</v>
      </c>
      <c r="E148">
        <v>0.2041</v>
      </c>
      <c r="F148">
        <v>0.33</v>
      </c>
      <c r="G148">
        <v>7.6609999999999998E-2</v>
      </c>
    </row>
    <row r="149" spans="1:7">
      <c r="A149">
        <v>2018</v>
      </c>
      <c r="B149">
        <v>9</v>
      </c>
      <c r="C149">
        <v>14</v>
      </c>
      <c r="D149">
        <v>58375</v>
      </c>
      <c r="E149">
        <v>0.2036</v>
      </c>
      <c r="F149">
        <v>0.3286</v>
      </c>
      <c r="G149">
        <v>7.5810000000000002E-2</v>
      </c>
    </row>
    <row r="150" spans="1:7">
      <c r="A150">
        <v>2018</v>
      </c>
      <c r="B150">
        <v>9</v>
      </c>
      <c r="C150">
        <v>15</v>
      </c>
      <c r="D150">
        <v>58376</v>
      </c>
      <c r="E150">
        <v>0.2031</v>
      </c>
      <c r="F150">
        <v>0.3271</v>
      </c>
      <c r="G150">
        <v>7.5179999999999997E-2</v>
      </c>
    </row>
    <row r="151" spans="1:7">
      <c r="A151">
        <v>2018</v>
      </c>
      <c r="B151">
        <v>9</v>
      </c>
      <c r="C151">
        <v>16</v>
      </c>
      <c r="D151">
        <v>58377</v>
      </c>
      <c r="E151">
        <v>0.20250000000000001</v>
      </c>
      <c r="F151">
        <v>0.3256</v>
      </c>
      <c r="G151">
        <v>7.4690000000000006E-2</v>
      </c>
    </row>
    <row r="152" spans="1:7">
      <c r="A152">
        <v>2018</v>
      </c>
      <c r="B152">
        <v>9</v>
      </c>
      <c r="C152">
        <v>17</v>
      </c>
      <c r="D152">
        <v>58378</v>
      </c>
      <c r="E152">
        <v>0.2019</v>
      </c>
      <c r="F152">
        <v>0.32419999999999999</v>
      </c>
      <c r="G152">
        <v>7.4329999999999993E-2</v>
      </c>
    </row>
    <row r="153" spans="1:7">
      <c r="A153">
        <v>2018</v>
      </c>
      <c r="B153">
        <v>9</v>
      </c>
      <c r="C153">
        <v>18</v>
      </c>
      <c r="D153">
        <v>58379</v>
      </c>
      <c r="E153">
        <v>0.20130000000000001</v>
      </c>
      <c r="F153">
        <v>0.32269999999999999</v>
      </c>
      <c r="G153">
        <v>7.4029999999999999E-2</v>
      </c>
    </row>
    <row r="154" spans="1:7">
      <c r="A154">
        <v>2018</v>
      </c>
      <c r="B154">
        <v>9</v>
      </c>
      <c r="C154">
        <v>19</v>
      </c>
      <c r="D154">
        <v>58380</v>
      </c>
      <c r="E154">
        <v>0.20069999999999999</v>
      </c>
      <c r="F154">
        <v>0.32129999999999997</v>
      </c>
      <c r="G154">
        <v>7.3770000000000002E-2</v>
      </c>
    </row>
    <row r="155" spans="1:7">
      <c r="A155">
        <v>2018</v>
      </c>
      <c r="B155">
        <v>9</v>
      </c>
      <c r="C155">
        <v>20</v>
      </c>
      <c r="D155">
        <v>58381</v>
      </c>
      <c r="E155">
        <v>0.2</v>
      </c>
      <c r="F155">
        <v>0.31990000000000002</v>
      </c>
      <c r="G155">
        <v>7.3469999999999994E-2</v>
      </c>
    </row>
    <row r="156" spans="1:7">
      <c r="A156">
        <v>2018</v>
      </c>
      <c r="B156">
        <v>9</v>
      </c>
      <c r="C156">
        <v>21</v>
      </c>
      <c r="D156">
        <v>58382</v>
      </c>
      <c r="E156">
        <v>0.1993</v>
      </c>
      <c r="F156">
        <v>0.31850000000000001</v>
      </c>
      <c r="G156">
        <v>7.3099999999999998E-2</v>
      </c>
    </row>
    <row r="157" spans="1:7">
      <c r="A157">
        <v>2018</v>
      </c>
      <c r="B157">
        <v>9</v>
      </c>
      <c r="C157">
        <v>22</v>
      </c>
      <c r="D157">
        <v>58383</v>
      </c>
      <c r="E157">
        <v>0.1986</v>
      </c>
      <c r="F157">
        <v>0.31709999999999999</v>
      </c>
      <c r="G157">
        <v>7.2609999999999994E-2</v>
      </c>
    </row>
    <row r="158" spans="1:7">
      <c r="A158">
        <v>2018</v>
      </c>
      <c r="B158">
        <v>9</v>
      </c>
      <c r="C158">
        <v>23</v>
      </c>
      <c r="D158">
        <v>58384</v>
      </c>
      <c r="E158">
        <v>0.1978</v>
      </c>
      <c r="F158">
        <v>0.31569999999999998</v>
      </c>
      <c r="G158">
        <v>7.1989999999999998E-2</v>
      </c>
    </row>
    <row r="159" spans="1:7">
      <c r="A159">
        <v>2018</v>
      </c>
      <c r="B159">
        <v>9</v>
      </c>
      <c r="C159">
        <v>24</v>
      </c>
      <c r="D159">
        <v>58385</v>
      </c>
      <c r="E159">
        <v>0.1971</v>
      </c>
      <c r="F159">
        <v>0.31430000000000002</v>
      </c>
      <c r="G159">
        <v>7.1230000000000002E-2</v>
      </c>
    </row>
    <row r="160" spans="1:7">
      <c r="A160">
        <v>2018</v>
      </c>
      <c r="B160">
        <v>9</v>
      </c>
      <c r="C160">
        <v>25</v>
      </c>
      <c r="D160">
        <v>58386</v>
      </c>
      <c r="E160">
        <v>0.19620000000000001</v>
      </c>
      <c r="F160">
        <v>0.31290000000000001</v>
      </c>
      <c r="G160">
        <v>7.0330000000000004E-2</v>
      </c>
    </row>
    <row r="161" spans="1:7">
      <c r="A161">
        <v>2018</v>
      </c>
      <c r="B161">
        <v>9</v>
      </c>
      <c r="C161">
        <v>26</v>
      </c>
      <c r="D161">
        <v>58387</v>
      </c>
      <c r="E161">
        <v>0.19539999999999999</v>
      </c>
      <c r="F161">
        <v>0.31159999999999999</v>
      </c>
      <c r="G161">
        <v>6.9330000000000003E-2</v>
      </c>
    </row>
    <row r="162" spans="1:7">
      <c r="A162">
        <v>2018</v>
      </c>
      <c r="B162">
        <v>9</v>
      </c>
      <c r="C162">
        <v>27</v>
      </c>
      <c r="D162">
        <v>58388</v>
      </c>
      <c r="E162">
        <v>0.1946</v>
      </c>
      <c r="F162">
        <v>0.31019999999999998</v>
      </c>
      <c r="G162">
        <v>6.8279999999999993E-2</v>
      </c>
    </row>
    <row r="163" spans="1:7">
      <c r="A163">
        <v>2018</v>
      </c>
      <c r="B163">
        <v>9</v>
      </c>
      <c r="C163">
        <v>28</v>
      </c>
      <c r="D163">
        <v>58389</v>
      </c>
      <c r="E163">
        <v>0.19370000000000001</v>
      </c>
      <c r="F163">
        <v>0.30890000000000001</v>
      </c>
      <c r="G163">
        <v>6.7229999999999998E-2</v>
      </c>
    </row>
    <row r="164" spans="1:7">
      <c r="A164">
        <v>2018</v>
      </c>
      <c r="B164">
        <v>9</v>
      </c>
      <c r="C164">
        <v>29</v>
      </c>
      <c r="D164">
        <v>58390</v>
      </c>
      <c r="E164">
        <v>0.1928</v>
      </c>
      <c r="F164">
        <v>0.30759999999999998</v>
      </c>
      <c r="G164">
        <v>6.6239999999999993E-2</v>
      </c>
    </row>
    <row r="165" spans="1:7">
      <c r="A165">
        <v>2018</v>
      </c>
      <c r="B165">
        <v>9</v>
      </c>
      <c r="C165">
        <v>30</v>
      </c>
      <c r="D165">
        <v>58391</v>
      </c>
      <c r="E165">
        <v>0.1918</v>
      </c>
      <c r="F165">
        <v>0.30630000000000002</v>
      </c>
      <c r="G165">
        <v>6.5339999999999995E-2</v>
      </c>
    </row>
    <row r="166" spans="1:7">
      <c r="A166">
        <v>2018</v>
      </c>
      <c r="B166">
        <v>10</v>
      </c>
      <c r="C166">
        <v>1</v>
      </c>
      <c r="D166">
        <v>58392</v>
      </c>
      <c r="E166">
        <v>0.19089999999999999</v>
      </c>
      <c r="F166">
        <v>0.30499999999999999</v>
      </c>
      <c r="G166">
        <v>6.4530000000000004E-2</v>
      </c>
    </row>
    <row r="167" spans="1:7">
      <c r="A167">
        <v>2018</v>
      </c>
      <c r="B167">
        <v>10</v>
      </c>
      <c r="C167">
        <v>2</v>
      </c>
      <c r="D167">
        <v>58393</v>
      </c>
      <c r="E167">
        <v>0.18990000000000001</v>
      </c>
      <c r="F167">
        <v>0.30380000000000001</v>
      </c>
      <c r="G167">
        <v>6.3780000000000003E-2</v>
      </c>
    </row>
    <row r="168" spans="1:7">
      <c r="A168">
        <v>2018</v>
      </c>
      <c r="B168">
        <v>10</v>
      </c>
      <c r="C168">
        <v>3</v>
      </c>
      <c r="D168">
        <v>58394</v>
      </c>
      <c r="E168">
        <v>0.18890000000000001</v>
      </c>
      <c r="F168">
        <v>0.30249999999999999</v>
      </c>
      <c r="G168">
        <v>6.3049999999999995E-2</v>
      </c>
    </row>
    <row r="169" spans="1:7">
      <c r="A169">
        <v>2018</v>
      </c>
      <c r="B169">
        <v>10</v>
      </c>
      <c r="C169">
        <v>4</v>
      </c>
      <c r="D169">
        <v>58395</v>
      </c>
      <c r="E169">
        <v>0.18779999999999999</v>
      </c>
      <c r="F169">
        <v>0.30130000000000001</v>
      </c>
      <c r="G169">
        <v>6.2239999999999997E-2</v>
      </c>
    </row>
    <row r="170" spans="1:7">
      <c r="A170">
        <v>2018</v>
      </c>
      <c r="B170">
        <v>10</v>
      </c>
      <c r="C170">
        <v>5</v>
      </c>
      <c r="D170">
        <v>58396</v>
      </c>
      <c r="E170">
        <v>0.18679999999999999</v>
      </c>
      <c r="F170">
        <v>0.30009999999999998</v>
      </c>
      <c r="G170">
        <v>6.13E-2</v>
      </c>
    </row>
    <row r="171" spans="1:7">
      <c r="A171">
        <v>2018</v>
      </c>
      <c r="B171">
        <v>10</v>
      </c>
      <c r="C171">
        <v>6</v>
      </c>
      <c r="D171">
        <v>58397</v>
      </c>
      <c r="E171">
        <v>0.1857</v>
      </c>
      <c r="F171">
        <v>0.2989</v>
      </c>
      <c r="G171">
        <v>6.019E-2</v>
      </c>
    </row>
    <row r="172" spans="1:7">
      <c r="A172">
        <v>2018</v>
      </c>
      <c r="B172">
        <v>10</v>
      </c>
      <c r="C172">
        <v>7</v>
      </c>
      <c r="D172">
        <v>58398</v>
      </c>
      <c r="E172">
        <v>0.18459999999999999</v>
      </c>
      <c r="F172">
        <v>0.29770000000000002</v>
      </c>
      <c r="G172">
        <v>5.8880000000000002E-2</v>
      </c>
    </row>
    <row r="173" spans="1:7">
      <c r="A173">
        <v>2018</v>
      </c>
      <c r="B173">
        <v>10</v>
      </c>
      <c r="C173">
        <v>8</v>
      </c>
      <c r="D173">
        <v>58399</v>
      </c>
      <c r="E173">
        <v>0.18340000000000001</v>
      </c>
      <c r="F173">
        <v>0.29649999999999999</v>
      </c>
      <c r="G173">
        <v>5.7439999999999998E-2</v>
      </c>
    </row>
    <row r="174" spans="1:7">
      <c r="A174">
        <v>2018</v>
      </c>
      <c r="B174">
        <v>10</v>
      </c>
      <c r="C174">
        <v>9</v>
      </c>
      <c r="D174">
        <v>58400</v>
      </c>
      <c r="E174">
        <v>0.18229999999999999</v>
      </c>
      <c r="F174">
        <v>0.2954</v>
      </c>
      <c r="G174">
        <v>5.5939999999999997E-2</v>
      </c>
    </row>
    <row r="175" spans="1:7">
      <c r="A175">
        <v>2018</v>
      </c>
      <c r="B175">
        <v>10</v>
      </c>
      <c r="C175">
        <v>10</v>
      </c>
      <c r="D175">
        <v>58401</v>
      </c>
      <c r="E175">
        <v>0.18110000000000001</v>
      </c>
      <c r="F175">
        <v>0.29420000000000002</v>
      </c>
      <c r="G175">
        <v>5.4480000000000001E-2</v>
      </c>
    </row>
    <row r="176" spans="1:7">
      <c r="A176">
        <v>2018</v>
      </c>
      <c r="B176">
        <v>10</v>
      </c>
      <c r="C176">
        <v>11</v>
      </c>
      <c r="D176">
        <v>58402</v>
      </c>
      <c r="E176">
        <v>0.1799</v>
      </c>
      <c r="F176">
        <v>0.29310000000000003</v>
      </c>
      <c r="G176">
        <v>5.314E-2</v>
      </c>
    </row>
    <row r="177" spans="1:7">
      <c r="A177">
        <v>2018</v>
      </c>
      <c r="B177">
        <v>10</v>
      </c>
      <c r="C177">
        <v>12</v>
      </c>
      <c r="D177">
        <v>58403</v>
      </c>
      <c r="E177">
        <v>0.1787</v>
      </c>
      <c r="F177">
        <v>0.29199999999999998</v>
      </c>
      <c r="G177">
        <v>5.1970000000000002E-2</v>
      </c>
    </row>
    <row r="178" spans="1:7">
      <c r="A178">
        <v>2018</v>
      </c>
      <c r="B178">
        <v>10</v>
      </c>
      <c r="C178">
        <v>13</v>
      </c>
      <c r="D178">
        <v>58404</v>
      </c>
      <c r="E178">
        <v>0.17749999999999999</v>
      </c>
      <c r="F178">
        <v>0.29099999999999998</v>
      </c>
      <c r="G178">
        <v>5.0959999999999998E-2</v>
      </c>
    </row>
    <row r="179" spans="1:7">
      <c r="A179">
        <v>2018</v>
      </c>
      <c r="B179">
        <v>10</v>
      </c>
      <c r="C179">
        <v>14</v>
      </c>
      <c r="D179">
        <v>58405</v>
      </c>
      <c r="E179">
        <v>0.1762</v>
      </c>
      <c r="F179">
        <v>0.28989999999999999</v>
      </c>
      <c r="G179">
        <v>5.0110000000000002E-2</v>
      </c>
    </row>
    <row r="180" spans="1:7">
      <c r="A180">
        <v>2018</v>
      </c>
      <c r="B180">
        <v>10</v>
      </c>
      <c r="C180">
        <v>15</v>
      </c>
      <c r="D180">
        <v>58406</v>
      </c>
      <c r="E180">
        <v>0.1749</v>
      </c>
      <c r="F180">
        <v>0.28889999999999999</v>
      </c>
      <c r="G180">
        <v>4.9369999999999997E-2</v>
      </c>
    </row>
    <row r="181" spans="1:7">
      <c r="A181">
        <v>2018</v>
      </c>
      <c r="B181">
        <v>10</v>
      </c>
      <c r="C181">
        <v>16</v>
      </c>
      <c r="D181">
        <v>58407</v>
      </c>
      <c r="E181">
        <v>0.1736</v>
      </c>
      <c r="F181">
        <v>0.28789999999999999</v>
      </c>
      <c r="G181">
        <v>4.8680000000000001E-2</v>
      </c>
    </row>
    <row r="182" spans="1:7">
      <c r="A182">
        <v>2018</v>
      </c>
      <c r="B182">
        <v>10</v>
      </c>
      <c r="C182">
        <v>17</v>
      </c>
      <c r="D182">
        <v>58408</v>
      </c>
      <c r="E182">
        <v>0.17230000000000001</v>
      </c>
      <c r="F182">
        <v>0.28689999999999999</v>
      </c>
      <c r="G182">
        <v>4.8009999999999997E-2</v>
      </c>
    </row>
    <row r="183" spans="1:7">
      <c r="A183">
        <v>2018</v>
      </c>
      <c r="B183">
        <v>10</v>
      </c>
      <c r="C183">
        <v>18</v>
      </c>
      <c r="D183">
        <v>58409</v>
      </c>
      <c r="E183">
        <v>0.17100000000000001</v>
      </c>
      <c r="F183">
        <v>0.28589999999999999</v>
      </c>
      <c r="G183">
        <v>4.7289999999999999E-2</v>
      </c>
    </row>
    <row r="184" spans="1:7">
      <c r="A184">
        <v>2018</v>
      </c>
      <c r="B184">
        <v>10</v>
      </c>
      <c r="C184">
        <v>19</v>
      </c>
      <c r="D184">
        <v>58410</v>
      </c>
      <c r="E184">
        <v>0.1696</v>
      </c>
      <c r="F184">
        <v>0.28499999999999998</v>
      </c>
      <c r="G184">
        <v>4.648E-2</v>
      </c>
    </row>
    <row r="185" spans="1:7">
      <c r="A185">
        <v>2018</v>
      </c>
      <c r="B185">
        <v>10</v>
      </c>
      <c r="C185">
        <v>20</v>
      </c>
      <c r="D185">
        <v>58411</v>
      </c>
      <c r="E185">
        <v>0.16819999999999999</v>
      </c>
      <c r="F185">
        <v>0.28399999999999997</v>
      </c>
      <c r="G185">
        <v>4.555E-2</v>
      </c>
    </row>
    <row r="186" spans="1:7">
      <c r="A186">
        <v>2018</v>
      </c>
      <c r="B186">
        <v>10</v>
      </c>
      <c r="C186">
        <v>21</v>
      </c>
      <c r="D186">
        <v>58412</v>
      </c>
      <c r="E186">
        <v>0.1668</v>
      </c>
      <c r="F186">
        <v>0.28310000000000002</v>
      </c>
      <c r="G186">
        <v>4.4499999999999998E-2</v>
      </c>
    </row>
    <row r="187" spans="1:7">
      <c r="A187">
        <v>2018</v>
      </c>
      <c r="B187">
        <v>10</v>
      </c>
      <c r="C187">
        <v>22</v>
      </c>
      <c r="D187">
        <v>58413</v>
      </c>
      <c r="E187">
        <v>0.16539999999999999</v>
      </c>
      <c r="F187">
        <v>0.28220000000000001</v>
      </c>
      <c r="G187">
        <v>4.3310000000000001E-2</v>
      </c>
    </row>
    <row r="188" spans="1:7">
      <c r="A188">
        <v>2018</v>
      </c>
      <c r="B188">
        <v>10</v>
      </c>
      <c r="C188">
        <v>23</v>
      </c>
      <c r="D188">
        <v>58414</v>
      </c>
      <c r="E188">
        <v>0.16400000000000001</v>
      </c>
      <c r="F188">
        <v>0.28139999999999998</v>
      </c>
      <c r="G188">
        <v>4.2020000000000002E-2</v>
      </c>
    </row>
    <row r="189" spans="1:7">
      <c r="A189">
        <v>2018</v>
      </c>
      <c r="B189">
        <v>10</v>
      </c>
      <c r="C189">
        <v>24</v>
      </c>
      <c r="D189">
        <v>58415</v>
      </c>
      <c r="E189">
        <v>0.16259999999999999</v>
      </c>
      <c r="F189">
        <v>0.28050000000000003</v>
      </c>
      <c r="G189">
        <v>4.0649999999999999E-2</v>
      </c>
    </row>
    <row r="190" spans="1:7">
      <c r="A190">
        <v>2018</v>
      </c>
      <c r="B190">
        <v>10</v>
      </c>
      <c r="C190">
        <v>25</v>
      </c>
      <c r="D190">
        <v>58416</v>
      </c>
      <c r="E190">
        <v>0.16109999999999999</v>
      </c>
      <c r="F190">
        <v>0.2797</v>
      </c>
      <c r="G190">
        <v>3.925E-2</v>
      </c>
    </row>
    <row r="191" spans="1:7">
      <c r="A191">
        <v>2018</v>
      </c>
      <c r="B191">
        <v>10</v>
      </c>
      <c r="C191">
        <v>26</v>
      </c>
      <c r="D191">
        <v>58417</v>
      </c>
      <c r="E191">
        <v>0.15959999999999999</v>
      </c>
      <c r="F191">
        <v>0.27889999999999998</v>
      </c>
      <c r="G191">
        <v>3.789E-2</v>
      </c>
    </row>
    <row r="192" spans="1:7">
      <c r="A192">
        <v>2018</v>
      </c>
      <c r="B192">
        <v>10</v>
      </c>
      <c r="C192">
        <v>27</v>
      </c>
      <c r="D192">
        <v>58418</v>
      </c>
      <c r="E192">
        <v>0.15809999999999999</v>
      </c>
      <c r="F192">
        <v>0.2782</v>
      </c>
      <c r="G192">
        <v>3.6609999999999997E-2</v>
      </c>
    </row>
    <row r="193" spans="1:7">
      <c r="A193">
        <v>2018</v>
      </c>
      <c r="B193">
        <v>10</v>
      </c>
      <c r="C193">
        <v>28</v>
      </c>
      <c r="D193">
        <v>58419</v>
      </c>
      <c r="E193">
        <v>0.15659999999999999</v>
      </c>
      <c r="F193">
        <v>0.27739999999999998</v>
      </c>
      <c r="G193">
        <v>3.5430000000000003E-2</v>
      </c>
    </row>
    <row r="194" spans="1:7">
      <c r="A194">
        <v>2018</v>
      </c>
      <c r="B194">
        <v>10</v>
      </c>
      <c r="C194">
        <v>29</v>
      </c>
      <c r="D194">
        <v>58420</v>
      </c>
      <c r="E194">
        <v>0.15509999999999999</v>
      </c>
      <c r="F194">
        <v>0.2767</v>
      </c>
      <c r="G194">
        <v>3.4340000000000002E-2</v>
      </c>
    </row>
    <row r="195" spans="1:7">
      <c r="A195">
        <v>2018</v>
      </c>
      <c r="B195">
        <v>10</v>
      </c>
      <c r="C195">
        <v>30</v>
      </c>
      <c r="D195">
        <v>58421</v>
      </c>
      <c r="E195">
        <v>0.1535</v>
      </c>
      <c r="F195">
        <v>0.27600000000000002</v>
      </c>
      <c r="G195">
        <v>3.3309999999999999E-2</v>
      </c>
    </row>
    <row r="196" spans="1:7">
      <c r="A196">
        <v>2018</v>
      </c>
      <c r="B196">
        <v>10</v>
      </c>
      <c r="C196">
        <v>31</v>
      </c>
      <c r="D196">
        <v>58422</v>
      </c>
      <c r="E196">
        <v>0.152</v>
      </c>
      <c r="F196">
        <v>0.27529999999999999</v>
      </c>
      <c r="G196">
        <v>3.2259999999999997E-2</v>
      </c>
    </row>
    <row r="197" spans="1:7">
      <c r="A197">
        <v>2018</v>
      </c>
      <c r="B197">
        <v>11</v>
      </c>
      <c r="C197">
        <v>1</v>
      </c>
      <c r="D197">
        <v>58423</v>
      </c>
      <c r="E197">
        <v>0.15040000000000001</v>
      </c>
      <c r="F197">
        <v>0.2747</v>
      </c>
      <c r="G197">
        <v>3.1140000000000001E-2</v>
      </c>
    </row>
    <row r="198" spans="1:7">
      <c r="A198">
        <v>2018</v>
      </c>
      <c r="B198">
        <v>11</v>
      </c>
      <c r="C198">
        <v>2</v>
      </c>
      <c r="D198">
        <v>58424</v>
      </c>
      <c r="E198">
        <v>0.14879999999999999</v>
      </c>
      <c r="F198">
        <v>0.27410000000000001</v>
      </c>
      <c r="G198">
        <v>2.989E-2</v>
      </c>
    </row>
    <row r="199" spans="1:7">
      <c r="A199">
        <v>2018</v>
      </c>
      <c r="B199">
        <v>11</v>
      </c>
      <c r="C199">
        <v>3</v>
      </c>
      <c r="D199">
        <v>58425</v>
      </c>
      <c r="E199">
        <v>0.1472</v>
      </c>
      <c r="F199">
        <v>0.27350000000000002</v>
      </c>
      <c r="G199">
        <v>2.8500000000000001E-2</v>
      </c>
    </row>
    <row r="200" spans="1:7">
      <c r="A200">
        <v>2018</v>
      </c>
      <c r="B200">
        <v>11</v>
      </c>
      <c r="C200">
        <v>4</v>
      </c>
      <c r="D200">
        <v>58426</v>
      </c>
      <c r="E200">
        <v>0.14560000000000001</v>
      </c>
      <c r="F200">
        <v>0.27289999999999998</v>
      </c>
      <c r="G200">
        <v>2.699E-2</v>
      </c>
    </row>
    <row r="201" spans="1:7">
      <c r="A201">
        <v>2018</v>
      </c>
      <c r="B201">
        <v>11</v>
      </c>
      <c r="C201">
        <v>5</v>
      </c>
      <c r="D201">
        <v>58427</v>
      </c>
      <c r="E201">
        <v>0.14399999999999999</v>
      </c>
      <c r="F201">
        <v>0.27229999999999999</v>
      </c>
      <c r="G201">
        <v>2.5409999999999999E-2</v>
      </c>
    </row>
    <row r="202" spans="1:7">
      <c r="A202">
        <v>2018</v>
      </c>
      <c r="B202">
        <v>11</v>
      </c>
      <c r="C202">
        <v>6</v>
      </c>
      <c r="D202">
        <v>58428</v>
      </c>
      <c r="E202">
        <v>0.1424</v>
      </c>
      <c r="F202">
        <v>0.27179999999999999</v>
      </c>
      <c r="G202">
        <v>2.385E-2</v>
      </c>
    </row>
    <row r="203" spans="1:7">
      <c r="A203">
        <v>2018</v>
      </c>
      <c r="B203">
        <v>11</v>
      </c>
      <c r="C203">
        <v>7</v>
      </c>
      <c r="D203">
        <v>58429</v>
      </c>
      <c r="E203">
        <v>0.14069999999999999</v>
      </c>
      <c r="F203">
        <v>0.27129999999999999</v>
      </c>
      <c r="G203">
        <v>2.239E-2</v>
      </c>
    </row>
    <row r="204" spans="1:7">
      <c r="A204">
        <v>2018</v>
      </c>
      <c r="B204">
        <v>11</v>
      </c>
      <c r="C204">
        <v>8</v>
      </c>
      <c r="D204">
        <v>58430</v>
      </c>
      <c r="E204">
        <v>0.1391</v>
      </c>
      <c r="F204">
        <v>0.27089999999999997</v>
      </c>
      <c r="G204">
        <v>2.1090000000000001E-2</v>
      </c>
    </row>
    <row r="205" spans="1:7">
      <c r="A205">
        <v>2018</v>
      </c>
      <c r="B205">
        <v>11</v>
      </c>
      <c r="C205">
        <v>9</v>
      </c>
      <c r="D205">
        <v>58431</v>
      </c>
      <c r="E205">
        <v>0.13739999999999999</v>
      </c>
      <c r="F205">
        <v>0.27039999999999997</v>
      </c>
      <c r="G205">
        <v>1.9980000000000001E-2</v>
      </c>
    </row>
    <row r="206" spans="1:7">
      <c r="A206">
        <v>2018</v>
      </c>
      <c r="B206">
        <v>11</v>
      </c>
      <c r="C206">
        <v>10</v>
      </c>
      <c r="D206">
        <v>58432</v>
      </c>
      <c r="E206">
        <v>0.1358</v>
      </c>
      <c r="F206">
        <v>0.27</v>
      </c>
      <c r="G206">
        <v>1.908E-2</v>
      </c>
    </row>
    <row r="207" spans="1:7">
      <c r="A207">
        <v>2018</v>
      </c>
      <c r="B207">
        <v>11</v>
      </c>
      <c r="C207">
        <v>11</v>
      </c>
      <c r="D207">
        <v>58433</v>
      </c>
      <c r="E207">
        <v>0.1341</v>
      </c>
      <c r="F207">
        <v>0.26960000000000001</v>
      </c>
      <c r="G207">
        <v>1.8350000000000002E-2</v>
      </c>
    </row>
    <row r="208" spans="1:7">
      <c r="A208">
        <v>2018</v>
      </c>
      <c r="B208">
        <v>11</v>
      </c>
      <c r="C208">
        <v>12</v>
      </c>
      <c r="D208">
        <v>58434</v>
      </c>
      <c r="E208">
        <v>0.13239999999999999</v>
      </c>
      <c r="F208">
        <v>0.26919999999999999</v>
      </c>
      <c r="G208">
        <v>1.7760000000000001E-2</v>
      </c>
    </row>
    <row r="209" spans="1:7">
      <c r="A209">
        <v>2018</v>
      </c>
      <c r="B209">
        <v>11</v>
      </c>
      <c r="C209">
        <v>13</v>
      </c>
      <c r="D209">
        <v>58435</v>
      </c>
      <c r="E209">
        <v>0.13070000000000001</v>
      </c>
      <c r="F209">
        <v>0.26889999999999997</v>
      </c>
      <c r="G209">
        <v>1.7250000000000001E-2</v>
      </c>
    </row>
    <row r="210" spans="1:7">
      <c r="A210">
        <v>2018</v>
      </c>
      <c r="B210">
        <v>11</v>
      </c>
      <c r="C210">
        <v>14</v>
      </c>
      <c r="D210">
        <v>58436</v>
      </c>
      <c r="E210">
        <v>0.129</v>
      </c>
      <c r="F210">
        <v>0.26860000000000001</v>
      </c>
      <c r="G210">
        <v>1.6760000000000001E-2</v>
      </c>
    </row>
    <row r="211" spans="1:7">
      <c r="A211">
        <v>2018</v>
      </c>
      <c r="B211">
        <v>11</v>
      </c>
      <c r="C211">
        <v>15</v>
      </c>
      <c r="D211">
        <v>58437</v>
      </c>
      <c r="E211">
        <v>0.1273</v>
      </c>
      <c r="F211">
        <v>0.26829999999999998</v>
      </c>
      <c r="G211">
        <v>1.6230000000000001E-2</v>
      </c>
    </row>
    <row r="212" spans="1:7">
      <c r="A212">
        <v>2018</v>
      </c>
      <c r="B212">
        <v>11</v>
      </c>
      <c r="C212">
        <v>16</v>
      </c>
      <c r="D212">
        <v>58438</v>
      </c>
      <c r="E212">
        <v>0.12559999999999999</v>
      </c>
      <c r="F212">
        <v>0.2681</v>
      </c>
      <c r="G212">
        <v>1.5610000000000001E-2</v>
      </c>
    </row>
    <row r="213" spans="1:7">
      <c r="A213">
        <v>2018</v>
      </c>
      <c r="B213">
        <v>11</v>
      </c>
      <c r="C213">
        <v>17</v>
      </c>
      <c r="D213">
        <v>58439</v>
      </c>
      <c r="E213">
        <v>0.1239</v>
      </c>
      <c r="F213">
        <v>0.26779999999999998</v>
      </c>
      <c r="G213">
        <v>1.4880000000000001E-2</v>
      </c>
    </row>
    <row r="214" spans="1:7">
      <c r="A214">
        <v>2018</v>
      </c>
      <c r="B214">
        <v>11</v>
      </c>
      <c r="C214">
        <v>18</v>
      </c>
      <c r="D214">
        <v>58440</v>
      </c>
      <c r="E214">
        <v>0.1221</v>
      </c>
      <c r="F214">
        <v>0.2676</v>
      </c>
      <c r="G214">
        <v>1.4019999999999999E-2</v>
      </c>
    </row>
    <row r="215" spans="1:7">
      <c r="A215">
        <v>2018</v>
      </c>
      <c r="B215">
        <v>11</v>
      </c>
      <c r="C215">
        <v>19</v>
      </c>
      <c r="D215">
        <v>58441</v>
      </c>
      <c r="E215">
        <v>0.12039999999999999</v>
      </c>
      <c r="F215">
        <v>0.26750000000000002</v>
      </c>
      <c r="G215">
        <v>1.304E-2</v>
      </c>
    </row>
    <row r="216" spans="1:7">
      <c r="A216">
        <v>2018</v>
      </c>
      <c r="B216">
        <v>11</v>
      </c>
      <c r="C216">
        <v>20</v>
      </c>
      <c r="D216">
        <v>58442</v>
      </c>
      <c r="E216">
        <v>0.1187</v>
      </c>
      <c r="F216">
        <v>0.26729999999999998</v>
      </c>
      <c r="G216">
        <v>1.1950000000000001E-2</v>
      </c>
    </row>
    <row r="217" spans="1:7">
      <c r="A217">
        <v>2018</v>
      </c>
      <c r="B217">
        <v>11</v>
      </c>
      <c r="C217">
        <v>21</v>
      </c>
      <c r="D217">
        <v>58443</v>
      </c>
      <c r="E217">
        <v>0.1169</v>
      </c>
      <c r="F217">
        <v>0.26719999999999999</v>
      </c>
      <c r="G217">
        <v>1.078E-2</v>
      </c>
    </row>
    <row r="218" spans="1:7">
      <c r="A218">
        <v>2018</v>
      </c>
      <c r="B218">
        <v>11</v>
      </c>
      <c r="C218">
        <v>22</v>
      </c>
      <c r="D218">
        <v>58444</v>
      </c>
      <c r="E218">
        <v>0.1152</v>
      </c>
      <c r="F218">
        <v>0.2671</v>
      </c>
      <c r="G218">
        <v>9.5600000000000008E-3</v>
      </c>
    </row>
    <row r="219" spans="1:7">
      <c r="A219">
        <v>2018</v>
      </c>
      <c r="B219">
        <v>11</v>
      </c>
      <c r="C219">
        <v>23</v>
      </c>
      <c r="D219">
        <v>58445</v>
      </c>
      <c r="E219">
        <v>0.1135</v>
      </c>
      <c r="F219">
        <v>0.26700000000000002</v>
      </c>
      <c r="G219">
        <v>8.3599999999999994E-3</v>
      </c>
    </row>
    <row r="220" spans="1:7">
      <c r="A220">
        <v>2018</v>
      </c>
      <c r="B220">
        <v>11</v>
      </c>
      <c r="C220">
        <v>24</v>
      </c>
      <c r="D220">
        <v>58446</v>
      </c>
      <c r="E220">
        <v>0.11169999999999999</v>
      </c>
      <c r="F220">
        <v>0.26700000000000002</v>
      </c>
      <c r="G220">
        <v>7.26E-3</v>
      </c>
    </row>
    <row r="221" spans="1:7">
      <c r="A221">
        <v>2018</v>
      </c>
      <c r="B221">
        <v>11</v>
      </c>
      <c r="C221">
        <v>25</v>
      </c>
      <c r="D221">
        <v>58447</v>
      </c>
      <c r="E221">
        <v>0.11</v>
      </c>
      <c r="F221">
        <v>0.26700000000000002</v>
      </c>
      <c r="G221">
        <v>6.3200000000000001E-3</v>
      </c>
    </row>
    <row r="222" spans="1:7">
      <c r="A222">
        <v>2018</v>
      </c>
      <c r="B222">
        <v>11</v>
      </c>
      <c r="C222">
        <v>26</v>
      </c>
      <c r="D222">
        <v>58448</v>
      </c>
      <c r="E222">
        <v>0.1082</v>
      </c>
      <c r="F222">
        <v>0.26700000000000002</v>
      </c>
      <c r="G222">
        <v>5.4999999999999997E-3</v>
      </c>
    </row>
    <row r="223" spans="1:7">
      <c r="A223">
        <v>2018</v>
      </c>
      <c r="B223">
        <v>11</v>
      </c>
      <c r="C223">
        <v>27</v>
      </c>
      <c r="D223">
        <v>58449</v>
      </c>
      <c r="E223">
        <v>0.1065</v>
      </c>
      <c r="F223">
        <v>0.2671</v>
      </c>
      <c r="G223">
        <v>4.7200000000000002E-3</v>
      </c>
    </row>
    <row r="224" spans="1:7">
      <c r="A224">
        <v>2018</v>
      </c>
      <c r="B224">
        <v>11</v>
      </c>
      <c r="C224">
        <v>28</v>
      </c>
      <c r="D224">
        <v>58450</v>
      </c>
      <c r="E224">
        <v>0.1047</v>
      </c>
      <c r="F224">
        <v>0.2671</v>
      </c>
      <c r="G224">
        <v>3.8500000000000001E-3</v>
      </c>
    </row>
    <row r="225" spans="1:7">
      <c r="A225">
        <v>2018</v>
      </c>
      <c r="B225">
        <v>11</v>
      </c>
      <c r="C225">
        <v>29</v>
      </c>
      <c r="D225">
        <v>58451</v>
      </c>
      <c r="E225">
        <v>0.10299999999999999</v>
      </c>
      <c r="F225">
        <v>0.26719999999999999</v>
      </c>
      <c r="G225">
        <v>2.8400000000000001E-3</v>
      </c>
    </row>
    <row r="226" spans="1:7">
      <c r="A226">
        <v>2018</v>
      </c>
      <c r="B226">
        <v>11</v>
      </c>
      <c r="C226">
        <v>30</v>
      </c>
      <c r="D226">
        <v>58452</v>
      </c>
      <c r="E226">
        <v>0.1012</v>
      </c>
      <c r="F226">
        <v>0.26740000000000003</v>
      </c>
      <c r="G226">
        <v>1.67E-3</v>
      </c>
    </row>
    <row r="227" spans="1:7">
      <c r="A227">
        <v>2018</v>
      </c>
      <c r="B227">
        <v>12</v>
      </c>
      <c r="C227">
        <v>1</v>
      </c>
      <c r="D227">
        <v>58453</v>
      </c>
      <c r="E227">
        <v>9.9500000000000005E-2</v>
      </c>
      <c r="F227">
        <v>0.26750000000000002</v>
      </c>
      <c r="G227">
        <v>3.6000000000000002E-4</v>
      </c>
    </row>
    <row r="228" spans="1:7">
      <c r="A228">
        <v>2018</v>
      </c>
      <c r="B228">
        <v>12</v>
      </c>
      <c r="C228">
        <v>2</v>
      </c>
      <c r="D228">
        <v>58454</v>
      </c>
      <c r="E228">
        <v>9.7799999999999998E-2</v>
      </c>
      <c r="F228">
        <v>0.26769999999999999</v>
      </c>
      <c r="G228">
        <v>-1.0300000000000001E-3</v>
      </c>
    </row>
    <row r="229" spans="1:7">
      <c r="A229">
        <v>2018</v>
      </c>
      <c r="B229">
        <v>12</v>
      </c>
      <c r="C229">
        <v>3</v>
      </c>
      <c r="D229">
        <v>58455</v>
      </c>
      <c r="E229">
        <v>9.6000000000000002E-2</v>
      </c>
      <c r="F229">
        <v>0.26790000000000003</v>
      </c>
      <c r="G229">
        <v>-2.4599999999999999E-3</v>
      </c>
    </row>
    <row r="230" spans="1:7">
      <c r="A230">
        <v>2018</v>
      </c>
      <c r="B230">
        <v>12</v>
      </c>
      <c r="C230">
        <v>4</v>
      </c>
      <c r="D230">
        <v>58456</v>
      </c>
      <c r="E230">
        <v>9.4299999999999995E-2</v>
      </c>
      <c r="F230">
        <v>0.26819999999999999</v>
      </c>
      <c r="G230">
        <v>-3.8600000000000001E-3</v>
      </c>
    </row>
    <row r="231" spans="1:7">
      <c r="A231">
        <v>2018</v>
      </c>
      <c r="B231">
        <v>12</v>
      </c>
      <c r="C231">
        <v>5</v>
      </c>
      <c r="D231">
        <v>58457</v>
      </c>
      <c r="E231">
        <v>9.2499999999999999E-2</v>
      </c>
      <c r="F231">
        <v>0.26840000000000003</v>
      </c>
      <c r="G231">
        <v>-5.1000000000000004E-3</v>
      </c>
    </row>
    <row r="232" spans="1:7">
      <c r="A232">
        <v>2018</v>
      </c>
      <c r="B232">
        <v>12</v>
      </c>
      <c r="C232">
        <v>6</v>
      </c>
      <c r="D232">
        <v>58458</v>
      </c>
      <c r="E232">
        <v>9.0800000000000006E-2</v>
      </c>
      <c r="F232">
        <v>0.26869999999999999</v>
      </c>
      <c r="G232">
        <v>-6.1399999999999996E-3</v>
      </c>
    </row>
    <row r="233" spans="1:7">
      <c r="A233">
        <v>2018</v>
      </c>
      <c r="B233">
        <v>12</v>
      </c>
      <c r="C233">
        <v>7</v>
      </c>
      <c r="D233">
        <v>58459</v>
      </c>
      <c r="E233">
        <v>8.9099999999999999E-2</v>
      </c>
      <c r="F233">
        <v>0.26900000000000002</v>
      </c>
      <c r="G233">
        <v>-6.94E-3</v>
      </c>
    </row>
    <row r="234" spans="1:7">
      <c r="A234">
        <v>2018</v>
      </c>
      <c r="B234">
        <v>12</v>
      </c>
      <c r="C234">
        <v>8</v>
      </c>
      <c r="D234">
        <v>58460</v>
      </c>
      <c r="E234">
        <v>8.7400000000000005E-2</v>
      </c>
      <c r="F234">
        <v>0.26939999999999997</v>
      </c>
      <c r="G234">
        <v>-7.6099999999999996E-3</v>
      </c>
    </row>
    <row r="235" spans="1:7">
      <c r="A235">
        <v>2018</v>
      </c>
      <c r="B235">
        <v>12</v>
      </c>
      <c r="C235">
        <v>9</v>
      </c>
      <c r="D235">
        <v>58461</v>
      </c>
      <c r="E235">
        <v>8.5699999999999998E-2</v>
      </c>
      <c r="F235">
        <v>0.26979999999999998</v>
      </c>
      <c r="G235">
        <v>-8.1700000000000002E-3</v>
      </c>
    </row>
    <row r="236" spans="1:7">
      <c r="A236">
        <v>2018</v>
      </c>
      <c r="B236">
        <v>12</v>
      </c>
      <c r="C236">
        <v>10</v>
      </c>
      <c r="D236">
        <v>58462</v>
      </c>
      <c r="E236">
        <v>8.4000000000000005E-2</v>
      </c>
      <c r="F236">
        <v>0.2702</v>
      </c>
      <c r="G236">
        <v>-8.6599999999999993E-3</v>
      </c>
    </row>
    <row r="237" spans="1:7">
      <c r="A237">
        <v>2018</v>
      </c>
      <c r="B237">
        <v>12</v>
      </c>
      <c r="C237">
        <v>11</v>
      </c>
      <c r="D237">
        <v>58463</v>
      </c>
      <c r="E237">
        <v>8.2299999999999998E-2</v>
      </c>
      <c r="F237">
        <v>0.27060000000000001</v>
      </c>
      <c r="G237">
        <v>-9.1699999999999993E-3</v>
      </c>
    </row>
    <row r="238" spans="1:7">
      <c r="A238">
        <v>2018</v>
      </c>
      <c r="B238">
        <v>12</v>
      </c>
      <c r="C238">
        <v>12</v>
      </c>
      <c r="D238">
        <v>58464</v>
      </c>
      <c r="E238">
        <v>8.0600000000000005E-2</v>
      </c>
      <c r="F238">
        <v>0.27110000000000001</v>
      </c>
      <c r="G238">
        <v>-9.7099999999999999E-3</v>
      </c>
    </row>
    <row r="239" spans="1:7">
      <c r="A239">
        <v>2018</v>
      </c>
      <c r="B239">
        <v>12</v>
      </c>
      <c r="C239">
        <v>13</v>
      </c>
      <c r="D239">
        <v>58465</v>
      </c>
      <c r="E239">
        <v>7.8899999999999998E-2</v>
      </c>
      <c r="F239">
        <v>0.27160000000000001</v>
      </c>
      <c r="G239">
        <v>-1.034E-2</v>
      </c>
    </row>
    <row r="240" spans="1:7">
      <c r="A240">
        <v>2018</v>
      </c>
      <c r="B240">
        <v>12</v>
      </c>
      <c r="C240">
        <v>14</v>
      </c>
      <c r="D240">
        <v>58466</v>
      </c>
      <c r="E240">
        <v>7.7200000000000005E-2</v>
      </c>
      <c r="F240">
        <v>0.27210000000000001</v>
      </c>
      <c r="G240">
        <v>-1.108E-2</v>
      </c>
    </row>
    <row r="241" spans="1:7">
      <c r="A241">
        <v>2018</v>
      </c>
      <c r="B241">
        <v>12</v>
      </c>
      <c r="C241">
        <v>15</v>
      </c>
      <c r="D241">
        <v>58467</v>
      </c>
      <c r="E241">
        <v>7.5499999999999998E-2</v>
      </c>
      <c r="F241">
        <v>0.27260000000000001</v>
      </c>
      <c r="G241">
        <v>-1.193E-2</v>
      </c>
    </row>
    <row r="242" spans="1:7">
      <c r="A242">
        <v>2018</v>
      </c>
      <c r="B242">
        <v>12</v>
      </c>
      <c r="C242">
        <v>16</v>
      </c>
      <c r="D242">
        <v>58468</v>
      </c>
      <c r="E242">
        <v>7.3899999999999993E-2</v>
      </c>
      <c r="F242">
        <v>0.2732</v>
      </c>
      <c r="G242">
        <v>-1.29E-2</v>
      </c>
    </row>
    <row r="243" spans="1:7">
      <c r="A243">
        <v>2018</v>
      </c>
      <c r="B243">
        <v>12</v>
      </c>
      <c r="C243">
        <v>17</v>
      </c>
      <c r="D243">
        <v>58469</v>
      </c>
      <c r="E243">
        <v>7.22E-2</v>
      </c>
      <c r="F243">
        <v>0.27379999999999999</v>
      </c>
      <c r="G243">
        <v>-1.3939999999999999E-2</v>
      </c>
    </row>
    <row r="244" spans="1:7">
      <c r="A244">
        <v>2018</v>
      </c>
      <c r="B244">
        <v>12</v>
      </c>
      <c r="C244">
        <v>18</v>
      </c>
      <c r="D244">
        <v>58470</v>
      </c>
      <c r="E244">
        <v>7.0599999999999996E-2</v>
      </c>
      <c r="F244">
        <v>0.27439999999999998</v>
      </c>
      <c r="G244">
        <v>-1.5010000000000001E-2</v>
      </c>
    </row>
    <row r="245" spans="1:7">
      <c r="A245">
        <v>2018</v>
      </c>
      <c r="B245">
        <v>12</v>
      </c>
      <c r="C245">
        <v>19</v>
      </c>
      <c r="D245">
        <v>58471</v>
      </c>
      <c r="E245">
        <v>6.9000000000000006E-2</v>
      </c>
      <c r="F245">
        <v>0.27500000000000002</v>
      </c>
      <c r="G245">
        <v>-1.6080000000000001E-2</v>
      </c>
    </row>
    <row r="246" spans="1:7">
      <c r="A246">
        <v>2018</v>
      </c>
      <c r="B246">
        <v>12</v>
      </c>
      <c r="C246">
        <v>20</v>
      </c>
      <c r="D246">
        <v>58472</v>
      </c>
      <c r="E246">
        <v>6.7400000000000002E-2</v>
      </c>
      <c r="F246">
        <v>0.2757</v>
      </c>
      <c r="G246">
        <v>-1.7149999999999999E-2</v>
      </c>
    </row>
    <row r="247" spans="1:7">
      <c r="A247">
        <v>2018</v>
      </c>
      <c r="B247">
        <v>12</v>
      </c>
      <c r="C247">
        <v>21</v>
      </c>
      <c r="D247">
        <v>58473</v>
      </c>
      <c r="E247">
        <v>6.5799999999999997E-2</v>
      </c>
      <c r="F247">
        <v>0.27639999999999998</v>
      </c>
      <c r="G247">
        <v>-1.8149999999999999E-2</v>
      </c>
    </row>
    <row r="248" spans="1:7">
      <c r="A248">
        <v>2018</v>
      </c>
      <c r="B248">
        <v>12</v>
      </c>
      <c r="C248">
        <v>22</v>
      </c>
      <c r="D248">
        <v>58474</v>
      </c>
      <c r="E248">
        <v>6.4199999999999993E-2</v>
      </c>
      <c r="F248">
        <v>0.27710000000000001</v>
      </c>
      <c r="G248">
        <v>-1.9029999999999998E-2</v>
      </c>
    </row>
    <row r="249" spans="1:7">
      <c r="A249">
        <v>2018</v>
      </c>
      <c r="B249">
        <v>12</v>
      </c>
      <c r="C249">
        <v>23</v>
      </c>
      <c r="D249">
        <v>58475</v>
      </c>
      <c r="E249">
        <v>6.2600000000000003E-2</v>
      </c>
      <c r="F249">
        <v>0.27789999999999998</v>
      </c>
      <c r="G249">
        <v>-1.9730000000000001E-2</v>
      </c>
    </row>
    <row r="250" spans="1:7">
      <c r="A250">
        <v>2018</v>
      </c>
      <c r="B250">
        <v>12</v>
      </c>
      <c r="C250">
        <v>24</v>
      </c>
      <c r="D250">
        <v>58476</v>
      </c>
      <c r="E250">
        <v>6.0999999999999999E-2</v>
      </c>
      <c r="F250">
        <v>0.27860000000000001</v>
      </c>
      <c r="G250">
        <v>-2.0420000000000001E-2</v>
      </c>
    </row>
    <row r="251" spans="1:7">
      <c r="A251">
        <v>2018</v>
      </c>
      <c r="B251">
        <v>12</v>
      </c>
      <c r="C251">
        <v>25</v>
      </c>
      <c r="D251">
        <v>58477</v>
      </c>
      <c r="E251">
        <v>5.9499999999999997E-2</v>
      </c>
      <c r="F251">
        <v>0.27939999999999998</v>
      </c>
      <c r="G251">
        <v>-2.112E-2</v>
      </c>
    </row>
    <row r="252" spans="1:7">
      <c r="A252">
        <v>2018</v>
      </c>
      <c r="B252">
        <v>12</v>
      </c>
      <c r="C252">
        <v>26</v>
      </c>
      <c r="D252">
        <v>58478</v>
      </c>
      <c r="E252">
        <v>5.79E-2</v>
      </c>
      <c r="F252">
        <v>0.2802</v>
      </c>
      <c r="G252">
        <v>-2.1899999999999999E-2</v>
      </c>
    </row>
    <row r="253" spans="1:7">
      <c r="A253">
        <v>2018</v>
      </c>
      <c r="B253">
        <v>12</v>
      </c>
      <c r="C253">
        <v>27</v>
      </c>
      <c r="D253">
        <v>58479</v>
      </c>
      <c r="E253">
        <v>5.6399999999999999E-2</v>
      </c>
      <c r="F253">
        <v>0.28110000000000002</v>
      </c>
      <c r="G253">
        <v>-2.2849999999999999E-2</v>
      </c>
    </row>
    <row r="254" spans="1:7">
      <c r="A254">
        <v>2018</v>
      </c>
      <c r="B254">
        <v>12</v>
      </c>
      <c r="C254">
        <v>28</v>
      </c>
      <c r="D254">
        <v>58480</v>
      </c>
      <c r="E254">
        <v>5.4899999999999997E-2</v>
      </c>
      <c r="F254">
        <v>0.28199999999999997</v>
      </c>
      <c r="G254">
        <v>-2.3939999999999999E-2</v>
      </c>
    </row>
    <row r="255" spans="1:7">
      <c r="A255">
        <v>2018</v>
      </c>
      <c r="B255">
        <v>12</v>
      </c>
      <c r="C255">
        <v>29</v>
      </c>
      <c r="D255">
        <v>58481</v>
      </c>
      <c r="E255">
        <v>5.3400000000000003E-2</v>
      </c>
      <c r="F255">
        <v>0.2828</v>
      </c>
      <c r="G255">
        <v>-2.5159999999999998E-2</v>
      </c>
    </row>
    <row r="256" spans="1:7">
      <c r="A256">
        <v>2018</v>
      </c>
      <c r="B256">
        <v>12</v>
      </c>
      <c r="C256">
        <v>30</v>
      </c>
      <c r="D256">
        <v>58482</v>
      </c>
      <c r="E256">
        <v>5.1900000000000002E-2</v>
      </c>
      <c r="F256">
        <v>0.2838</v>
      </c>
      <c r="G256">
        <v>-2.63E-2</v>
      </c>
    </row>
    <row r="257" spans="1:7">
      <c r="A257">
        <v>2018</v>
      </c>
      <c r="B257">
        <v>12</v>
      </c>
      <c r="C257">
        <v>31</v>
      </c>
      <c r="D257">
        <v>58483</v>
      </c>
      <c r="E257">
        <v>5.0500000000000003E-2</v>
      </c>
      <c r="F257">
        <v>0.28470000000000001</v>
      </c>
      <c r="G257">
        <v>-2.742E-2</v>
      </c>
    </row>
    <row r="258" spans="1:7">
      <c r="A258">
        <v>2019</v>
      </c>
      <c r="B258">
        <v>1</v>
      </c>
      <c r="C258">
        <v>1</v>
      </c>
      <c r="D258">
        <v>58484</v>
      </c>
      <c r="E258">
        <v>4.9000000000000002E-2</v>
      </c>
      <c r="F258">
        <v>0.28570000000000001</v>
      </c>
      <c r="G258">
        <v>-2.8500000000000001E-2</v>
      </c>
    </row>
    <row r="259" spans="1:7">
      <c r="A259">
        <v>2019</v>
      </c>
      <c r="B259">
        <v>1</v>
      </c>
      <c r="C259">
        <v>2</v>
      </c>
      <c r="D259">
        <v>58485</v>
      </c>
      <c r="E259">
        <v>4.7600000000000003E-2</v>
      </c>
      <c r="F259">
        <v>0.28660000000000002</v>
      </c>
      <c r="G259">
        <v>-2.9389999999999999E-2</v>
      </c>
    </row>
    <row r="260" spans="1:7">
      <c r="A260">
        <v>2019</v>
      </c>
      <c r="B260">
        <v>1</v>
      </c>
      <c r="C260">
        <v>3</v>
      </c>
      <c r="D260">
        <v>58486</v>
      </c>
      <c r="E260">
        <v>4.6199999999999998E-2</v>
      </c>
      <c r="F260">
        <v>0.28770000000000001</v>
      </c>
      <c r="G260">
        <v>-3.0110000000000001E-2</v>
      </c>
    </row>
    <row r="261" spans="1:7">
      <c r="A261">
        <v>2019</v>
      </c>
      <c r="B261">
        <v>1</v>
      </c>
      <c r="C261">
        <v>4</v>
      </c>
      <c r="D261">
        <v>58487</v>
      </c>
      <c r="E261">
        <v>4.48E-2</v>
      </c>
      <c r="F261">
        <v>0.28870000000000001</v>
      </c>
      <c r="G261">
        <v>-3.074E-2</v>
      </c>
    </row>
    <row r="262" spans="1:7">
      <c r="A262">
        <v>2019</v>
      </c>
      <c r="B262">
        <v>1</v>
      </c>
      <c r="C262">
        <v>5</v>
      </c>
      <c r="D262">
        <v>58488</v>
      </c>
      <c r="E262">
        <v>4.3499999999999997E-2</v>
      </c>
      <c r="F262">
        <v>0.28970000000000001</v>
      </c>
      <c r="G262">
        <v>-3.1230000000000001E-2</v>
      </c>
    </row>
    <row r="263" spans="1:7">
      <c r="A263">
        <v>2019</v>
      </c>
      <c r="B263">
        <v>1</v>
      </c>
      <c r="C263">
        <v>6</v>
      </c>
      <c r="D263">
        <v>58489</v>
      </c>
      <c r="E263">
        <v>4.2099999999999999E-2</v>
      </c>
      <c r="F263">
        <v>0.2908</v>
      </c>
      <c r="G263">
        <v>-3.1699999999999999E-2</v>
      </c>
    </row>
    <row r="264" spans="1:7">
      <c r="A264">
        <v>2019</v>
      </c>
      <c r="B264">
        <v>1</v>
      </c>
      <c r="C264">
        <v>7</v>
      </c>
      <c r="D264">
        <v>58490</v>
      </c>
      <c r="E264">
        <v>4.0800000000000003E-2</v>
      </c>
      <c r="F264">
        <v>0.29189999999999999</v>
      </c>
      <c r="G264">
        <v>-3.218E-2</v>
      </c>
    </row>
    <row r="265" spans="1:7">
      <c r="A265">
        <v>2019</v>
      </c>
      <c r="B265">
        <v>1</v>
      </c>
      <c r="C265">
        <v>8</v>
      </c>
      <c r="D265">
        <v>58491</v>
      </c>
      <c r="E265">
        <v>3.95E-2</v>
      </c>
      <c r="F265">
        <v>0.29299999999999998</v>
      </c>
      <c r="G265">
        <v>-3.2710000000000003E-2</v>
      </c>
    </row>
    <row r="266" spans="1:7">
      <c r="A266">
        <v>2019</v>
      </c>
      <c r="B266">
        <v>1</v>
      </c>
      <c r="C266">
        <v>9</v>
      </c>
      <c r="D266">
        <v>58492</v>
      </c>
      <c r="E266">
        <v>3.8199999999999998E-2</v>
      </c>
      <c r="F266">
        <v>0.29420000000000002</v>
      </c>
      <c r="G266">
        <v>-3.3369999999999997E-2</v>
      </c>
    </row>
    <row r="267" spans="1:7">
      <c r="A267">
        <v>2019</v>
      </c>
      <c r="B267">
        <v>1</v>
      </c>
      <c r="C267">
        <v>10</v>
      </c>
      <c r="D267">
        <v>58493</v>
      </c>
      <c r="E267">
        <v>3.6900000000000002E-2</v>
      </c>
      <c r="F267">
        <v>0.29530000000000001</v>
      </c>
      <c r="G267">
        <v>-3.4160000000000003E-2</v>
      </c>
    </row>
    <row r="268" spans="1:7">
      <c r="A268">
        <v>2019</v>
      </c>
      <c r="B268">
        <v>1</v>
      </c>
      <c r="C268">
        <v>11</v>
      </c>
      <c r="D268">
        <v>58494</v>
      </c>
      <c r="E268">
        <v>3.5700000000000003E-2</v>
      </c>
      <c r="F268">
        <v>0.29649999999999999</v>
      </c>
      <c r="G268">
        <v>-3.5150000000000001E-2</v>
      </c>
    </row>
    <row r="269" spans="1:7">
      <c r="A269">
        <v>2019</v>
      </c>
      <c r="B269">
        <v>1</v>
      </c>
      <c r="C269">
        <v>12</v>
      </c>
      <c r="D269">
        <v>58495</v>
      </c>
      <c r="E269">
        <v>3.44E-2</v>
      </c>
      <c r="F269">
        <v>0.29770000000000002</v>
      </c>
      <c r="G269">
        <v>-3.628E-2</v>
      </c>
    </row>
    <row r="270" spans="1:7">
      <c r="A270">
        <v>2019</v>
      </c>
      <c r="B270">
        <v>1</v>
      </c>
      <c r="C270">
        <v>13</v>
      </c>
      <c r="D270">
        <v>58496</v>
      </c>
      <c r="E270">
        <v>3.32E-2</v>
      </c>
      <c r="F270">
        <v>0.2989</v>
      </c>
      <c r="G270">
        <v>-3.7499999999999999E-2</v>
      </c>
    </row>
    <row r="271" spans="1:7">
      <c r="A271">
        <v>2019</v>
      </c>
      <c r="B271">
        <v>1</v>
      </c>
      <c r="C271">
        <v>14</v>
      </c>
      <c r="D271">
        <v>58497</v>
      </c>
      <c r="E271">
        <v>3.2099999999999997E-2</v>
      </c>
      <c r="F271">
        <v>0.30009999999999998</v>
      </c>
      <c r="G271">
        <v>-3.8809999999999997E-2</v>
      </c>
    </row>
    <row r="272" spans="1:7">
      <c r="A272">
        <v>2019</v>
      </c>
      <c r="B272">
        <v>1</v>
      </c>
      <c r="C272">
        <v>15</v>
      </c>
      <c r="D272">
        <v>58498</v>
      </c>
      <c r="E272">
        <v>3.09E-2</v>
      </c>
      <c r="F272">
        <v>0.3014</v>
      </c>
      <c r="G272">
        <v>-4.0160000000000001E-2</v>
      </c>
    </row>
    <row r="273" spans="1:7">
      <c r="A273">
        <v>2019</v>
      </c>
      <c r="B273">
        <v>1</v>
      </c>
      <c r="C273">
        <v>16</v>
      </c>
      <c r="D273">
        <v>58499</v>
      </c>
      <c r="E273">
        <v>2.98E-2</v>
      </c>
      <c r="F273">
        <v>0.30270000000000002</v>
      </c>
      <c r="G273">
        <v>-4.1520000000000001E-2</v>
      </c>
    </row>
    <row r="274" spans="1:7">
      <c r="A274">
        <v>2019</v>
      </c>
      <c r="B274">
        <v>1</v>
      </c>
      <c r="C274">
        <v>17</v>
      </c>
      <c r="D274">
        <v>58500</v>
      </c>
      <c r="E274">
        <v>2.87E-2</v>
      </c>
      <c r="F274">
        <v>0.30399999999999999</v>
      </c>
      <c r="G274">
        <v>-4.2889999999999998E-2</v>
      </c>
    </row>
    <row r="275" spans="1:7">
      <c r="A275">
        <v>2019</v>
      </c>
      <c r="B275">
        <v>1</v>
      </c>
      <c r="C275">
        <v>18</v>
      </c>
      <c r="D275">
        <v>58501</v>
      </c>
      <c r="E275">
        <v>2.76E-2</v>
      </c>
      <c r="F275">
        <v>0.30530000000000002</v>
      </c>
      <c r="G275">
        <v>-4.4139999999999999E-2</v>
      </c>
    </row>
    <row r="276" spans="1:7">
      <c r="A276">
        <v>2019</v>
      </c>
      <c r="B276">
        <v>1</v>
      </c>
      <c r="C276">
        <v>19</v>
      </c>
      <c r="D276">
        <v>58502</v>
      </c>
      <c r="E276">
        <v>2.6499999999999999E-2</v>
      </c>
      <c r="F276">
        <v>0.30659999999999998</v>
      </c>
      <c r="G276">
        <v>-4.5269999999999998E-2</v>
      </c>
    </row>
    <row r="277" spans="1:7">
      <c r="A277">
        <v>2019</v>
      </c>
      <c r="B277">
        <v>1</v>
      </c>
      <c r="C277">
        <v>20</v>
      </c>
      <c r="D277">
        <v>58503</v>
      </c>
      <c r="E277">
        <v>2.5499999999999998E-2</v>
      </c>
      <c r="F277">
        <v>0.30790000000000001</v>
      </c>
      <c r="G277">
        <v>-4.6359999999999998E-2</v>
      </c>
    </row>
    <row r="278" spans="1:7">
      <c r="A278">
        <v>2019</v>
      </c>
      <c r="B278">
        <v>1</v>
      </c>
      <c r="C278">
        <v>21</v>
      </c>
      <c r="D278">
        <v>58504</v>
      </c>
      <c r="E278">
        <v>2.4400000000000002E-2</v>
      </c>
      <c r="F278">
        <v>0.30930000000000002</v>
      </c>
      <c r="G278">
        <v>-4.7509999999999997E-2</v>
      </c>
    </row>
    <row r="279" spans="1:7">
      <c r="A279">
        <v>2019</v>
      </c>
      <c r="B279">
        <v>1</v>
      </c>
      <c r="C279">
        <v>22</v>
      </c>
      <c r="D279">
        <v>58505</v>
      </c>
      <c r="E279">
        <v>2.35E-2</v>
      </c>
      <c r="F279">
        <v>0.31069999999999998</v>
      </c>
      <c r="G279">
        <v>-4.879E-2</v>
      </c>
    </row>
    <row r="280" spans="1:7">
      <c r="A280">
        <v>2019</v>
      </c>
      <c r="B280">
        <v>1</v>
      </c>
      <c r="C280">
        <v>23</v>
      </c>
      <c r="D280">
        <v>58506</v>
      </c>
      <c r="E280">
        <v>2.2499999999999999E-2</v>
      </c>
      <c r="F280">
        <v>0.31209999999999999</v>
      </c>
      <c r="G280">
        <v>-5.0290000000000001E-2</v>
      </c>
    </row>
    <row r="281" spans="1:7">
      <c r="A281">
        <v>2019</v>
      </c>
      <c r="B281">
        <v>1</v>
      </c>
      <c r="C281">
        <v>24</v>
      </c>
      <c r="D281">
        <v>58507</v>
      </c>
      <c r="E281">
        <v>2.1600000000000001E-2</v>
      </c>
      <c r="F281">
        <v>0.3135</v>
      </c>
      <c r="G281">
        <v>-5.1990000000000001E-2</v>
      </c>
    </row>
    <row r="282" spans="1:7">
      <c r="A282">
        <v>2019</v>
      </c>
      <c r="B282">
        <v>1</v>
      </c>
      <c r="C282">
        <v>25</v>
      </c>
      <c r="D282">
        <v>58508</v>
      </c>
      <c r="E282">
        <v>2.06E-2</v>
      </c>
      <c r="F282">
        <v>0.31490000000000001</v>
      </c>
      <c r="G282">
        <v>-5.3780000000000001E-2</v>
      </c>
    </row>
    <row r="283" spans="1:7">
      <c r="A283">
        <v>2019</v>
      </c>
      <c r="B283">
        <v>1</v>
      </c>
      <c r="C283">
        <v>26</v>
      </c>
      <c r="D283">
        <v>58509</v>
      </c>
      <c r="E283">
        <v>1.9800000000000002E-2</v>
      </c>
      <c r="F283">
        <v>0.31630000000000003</v>
      </c>
      <c r="G283">
        <v>-5.5620000000000003E-2</v>
      </c>
    </row>
    <row r="284" spans="1:7">
      <c r="A284">
        <v>2019</v>
      </c>
      <c r="B284">
        <v>1</v>
      </c>
      <c r="C284">
        <v>27</v>
      </c>
      <c r="D284">
        <v>58510</v>
      </c>
      <c r="E284">
        <v>1.89E-2</v>
      </c>
      <c r="F284">
        <v>0.31780000000000003</v>
      </c>
      <c r="G284">
        <v>-5.7349999999999998E-2</v>
      </c>
    </row>
    <row r="285" spans="1:7">
      <c r="A285">
        <v>2019</v>
      </c>
      <c r="B285">
        <v>1</v>
      </c>
      <c r="C285">
        <v>28</v>
      </c>
      <c r="D285">
        <v>58511</v>
      </c>
      <c r="E285">
        <v>1.8100000000000002E-2</v>
      </c>
      <c r="F285">
        <v>0.31919999999999998</v>
      </c>
      <c r="G285">
        <v>-5.8889999999999998E-2</v>
      </c>
    </row>
    <row r="286" spans="1:7">
      <c r="A286">
        <v>2019</v>
      </c>
      <c r="B286">
        <v>1</v>
      </c>
      <c r="C286">
        <v>29</v>
      </c>
      <c r="D286">
        <v>58512</v>
      </c>
      <c r="E286">
        <v>1.7299999999999999E-2</v>
      </c>
      <c r="F286">
        <v>0.32069999999999999</v>
      </c>
      <c r="G286">
        <v>-6.0220000000000003E-2</v>
      </c>
    </row>
    <row r="287" spans="1:7">
      <c r="A287">
        <v>2019</v>
      </c>
      <c r="B287">
        <v>1</v>
      </c>
      <c r="C287">
        <v>30</v>
      </c>
      <c r="D287">
        <v>58513</v>
      </c>
      <c r="E287">
        <v>1.6500000000000001E-2</v>
      </c>
      <c r="F287">
        <v>0.32219999999999999</v>
      </c>
      <c r="G287">
        <v>-6.1359999999999998E-2</v>
      </c>
    </row>
    <row r="288" spans="1:7">
      <c r="A288">
        <v>2019</v>
      </c>
      <c r="B288">
        <v>1</v>
      </c>
      <c r="C288">
        <v>31</v>
      </c>
      <c r="D288">
        <v>58514</v>
      </c>
      <c r="E288">
        <v>1.5699999999999999E-2</v>
      </c>
      <c r="F288">
        <v>0.32369999999999999</v>
      </c>
      <c r="G288">
        <v>-6.2379999999999998E-2</v>
      </c>
    </row>
    <row r="289" spans="1:7">
      <c r="A289">
        <v>2019</v>
      </c>
      <c r="B289">
        <v>2</v>
      </c>
      <c r="C289">
        <v>1</v>
      </c>
      <c r="D289">
        <v>58515</v>
      </c>
      <c r="E289">
        <v>1.4999999999999999E-2</v>
      </c>
      <c r="F289">
        <v>0.32519999999999999</v>
      </c>
      <c r="G289">
        <v>-6.3310000000000005E-2</v>
      </c>
    </row>
    <row r="290" spans="1:7">
      <c r="A290">
        <v>2019</v>
      </c>
      <c r="B290">
        <v>2</v>
      </c>
      <c r="C290">
        <v>2</v>
      </c>
      <c r="D290">
        <v>58516</v>
      </c>
      <c r="E290">
        <v>1.43E-2</v>
      </c>
      <c r="F290">
        <v>0.32669999999999999</v>
      </c>
      <c r="G290">
        <v>-6.4170000000000005E-2</v>
      </c>
    </row>
    <row r="291" spans="1:7">
      <c r="A291">
        <v>2019</v>
      </c>
      <c r="B291">
        <v>2</v>
      </c>
      <c r="C291">
        <v>3</v>
      </c>
      <c r="D291">
        <v>58517</v>
      </c>
      <c r="E291">
        <v>1.37E-2</v>
      </c>
      <c r="F291">
        <v>0.32829999999999998</v>
      </c>
      <c r="G291">
        <v>-6.4930000000000002E-2</v>
      </c>
    </row>
    <row r="292" spans="1:7">
      <c r="A292">
        <v>2019</v>
      </c>
      <c r="B292">
        <v>2</v>
      </c>
      <c r="C292">
        <v>4</v>
      </c>
      <c r="D292">
        <v>58518</v>
      </c>
      <c r="E292">
        <v>1.2999999999999999E-2</v>
      </c>
      <c r="F292">
        <v>0.32979999999999998</v>
      </c>
      <c r="G292">
        <v>-6.5740000000000007E-2</v>
      </c>
    </row>
    <row r="293" spans="1:7">
      <c r="A293">
        <v>2019</v>
      </c>
      <c r="B293">
        <v>2</v>
      </c>
      <c r="C293">
        <v>5</v>
      </c>
      <c r="D293">
        <v>58519</v>
      </c>
      <c r="E293">
        <v>1.24E-2</v>
      </c>
      <c r="F293">
        <v>0.33139999999999997</v>
      </c>
      <c r="G293">
        <v>-6.658E-2</v>
      </c>
    </row>
    <row r="294" spans="1:7">
      <c r="A294">
        <v>2019</v>
      </c>
      <c r="B294">
        <v>2</v>
      </c>
      <c r="C294">
        <v>6</v>
      </c>
      <c r="D294">
        <v>58520</v>
      </c>
      <c r="E294">
        <v>1.18E-2</v>
      </c>
      <c r="F294">
        <v>0.33289999999999997</v>
      </c>
      <c r="G294">
        <v>-6.7530000000000007E-2</v>
      </c>
    </row>
    <row r="295" spans="1:7">
      <c r="A295">
        <v>2019</v>
      </c>
      <c r="B295">
        <v>2</v>
      </c>
      <c r="C295">
        <v>7</v>
      </c>
      <c r="D295">
        <v>58521</v>
      </c>
      <c r="E295">
        <v>1.1299999999999999E-2</v>
      </c>
      <c r="F295">
        <v>0.33450000000000002</v>
      </c>
      <c r="G295">
        <v>-6.8699999999999997E-2</v>
      </c>
    </row>
    <row r="296" spans="1:7">
      <c r="A296">
        <v>2019</v>
      </c>
      <c r="B296">
        <v>2</v>
      </c>
      <c r="C296">
        <v>8</v>
      </c>
      <c r="D296">
        <v>58522</v>
      </c>
      <c r="E296">
        <v>1.0800000000000001E-2</v>
      </c>
      <c r="F296">
        <v>0.33610000000000001</v>
      </c>
      <c r="G296">
        <v>-7.009E-2</v>
      </c>
    </row>
    <row r="297" spans="1:7">
      <c r="A297">
        <v>2019</v>
      </c>
      <c r="B297">
        <v>2</v>
      </c>
      <c r="C297">
        <v>9</v>
      </c>
      <c r="D297">
        <v>58523</v>
      </c>
      <c r="E297">
        <v>1.03E-2</v>
      </c>
      <c r="F297">
        <v>0.3377</v>
      </c>
      <c r="G297">
        <v>-7.1629999999999999E-2</v>
      </c>
    </row>
    <row r="298" spans="1:7">
      <c r="A298">
        <v>2019</v>
      </c>
      <c r="B298">
        <v>2</v>
      </c>
      <c r="C298">
        <v>10</v>
      </c>
      <c r="D298">
        <v>58524</v>
      </c>
      <c r="E298">
        <v>9.7999999999999997E-3</v>
      </c>
      <c r="F298">
        <v>0.33929999999999999</v>
      </c>
      <c r="G298">
        <v>-7.3270000000000002E-2</v>
      </c>
    </row>
    <row r="299" spans="1:7">
      <c r="A299">
        <v>2019</v>
      </c>
      <c r="B299">
        <v>2</v>
      </c>
      <c r="C299">
        <v>11</v>
      </c>
      <c r="D299">
        <v>58525</v>
      </c>
      <c r="E299">
        <v>9.4000000000000004E-3</v>
      </c>
      <c r="F299">
        <v>0.34089999999999998</v>
      </c>
      <c r="G299">
        <v>-7.4959999999999999E-2</v>
      </c>
    </row>
    <row r="300" spans="1:7">
      <c r="A300">
        <v>2019</v>
      </c>
      <c r="B300">
        <v>2</v>
      </c>
      <c r="C300">
        <v>12</v>
      </c>
      <c r="D300">
        <v>58526</v>
      </c>
      <c r="E300">
        <v>8.9999999999999993E-3</v>
      </c>
      <c r="F300">
        <v>0.34250000000000003</v>
      </c>
      <c r="G300">
        <v>-7.6590000000000005E-2</v>
      </c>
    </row>
    <row r="301" spans="1:7">
      <c r="A301">
        <v>2019</v>
      </c>
      <c r="B301">
        <v>2</v>
      </c>
      <c r="C301">
        <v>13</v>
      </c>
      <c r="D301">
        <v>58527</v>
      </c>
      <c r="E301">
        <v>8.6E-3</v>
      </c>
      <c r="F301">
        <v>0.34410000000000002</v>
      </c>
      <c r="G301">
        <v>-7.8140000000000001E-2</v>
      </c>
    </row>
    <row r="302" spans="1:7">
      <c r="A302">
        <v>2019</v>
      </c>
      <c r="B302">
        <v>2</v>
      </c>
      <c r="C302">
        <v>14</v>
      </c>
      <c r="D302">
        <v>58528</v>
      </c>
      <c r="E302">
        <v>8.3000000000000001E-3</v>
      </c>
      <c r="F302">
        <v>0.3458</v>
      </c>
      <c r="G302">
        <v>-7.9619999999999996E-2</v>
      </c>
    </row>
    <row r="303" spans="1:7">
      <c r="A303">
        <v>2019</v>
      </c>
      <c r="B303">
        <v>2</v>
      </c>
      <c r="C303">
        <v>15</v>
      </c>
      <c r="D303">
        <v>58529</v>
      </c>
      <c r="E303">
        <v>8.0000000000000002E-3</v>
      </c>
      <c r="F303">
        <v>0.34739999999999999</v>
      </c>
      <c r="G303">
        <v>-8.1009999999999999E-2</v>
      </c>
    </row>
    <row r="304" spans="1:7">
      <c r="A304">
        <v>2019</v>
      </c>
      <c r="B304">
        <v>2</v>
      </c>
      <c r="C304">
        <v>16</v>
      </c>
      <c r="D304">
        <v>58530</v>
      </c>
      <c r="E304">
        <v>7.7000000000000002E-3</v>
      </c>
      <c r="F304">
        <v>0.34899999999999998</v>
      </c>
      <c r="G304">
        <v>-8.2280000000000006E-2</v>
      </c>
    </row>
    <row r="305" spans="1:7">
      <c r="A305">
        <v>2019</v>
      </c>
      <c r="B305">
        <v>2</v>
      </c>
      <c r="C305">
        <v>17</v>
      </c>
      <c r="D305">
        <v>58531</v>
      </c>
      <c r="E305">
        <v>7.4000000000000003E-3</v>
      </c>
      <c r="F305">
        <v>0.35070000000000001</v>
      </c>
      <c r="G305">
        <v>-8.3559999999999995E-2</v>
      </c>
    </row>
    <row r="306" spans="1:7">
      <c r="A306">
        <v>2019</v>
      </c>
      <c r="B306">
        <v>2</v>
      </c>
      <c r="C306">
        <v>18</v>
      </c>
      <c r="D306">
        <v>58532</v>
      </c>
      <c r="E306">
        <v>7.1999999999999998E-3</v>
      </c>
      <c r="F306">
        <v>0.3523</v>
      </c>
      <c r="G306">
        <v>-8.4900000000000003E-2</v>
      </c>
    </row>
    <row r="307" spans="1:7">
      <c r="A307">
        <v>2019</v>
      </c>
      <c r="B307">
        <v>2</v>
      </c>
      <c r="C307">
        <v>19</v>
      </c>
      <c r="D307">
        <v>58533</v>
      </c>
      <c r="E307">
        <v>7.0000000000000001E-3</v>
      </c>
      <c r="F307">
        <v>0.35399999999999998</v>
      </c>
      <c r="G307">
        <v>-8.6400000000000005E-2</v>
      </c>
    </row>
    <row r="308" spans="1:7">
      <c r="A308">
        <v>2019</v>
      </c>
      <c r="B308">
        <v>2</v>
      </c>
      <c r="C308">
        <v>20</v>
      </c>
      <c r="D308">
        <v>58534</v>
      </c>
      <c r="E308">
        <v>6.8999999999999999E-3</v>
      </c>
      <c r="F308">
        <v>0.35560000000000003</v>
      </c>
      <c r="G308">
        <v>-8.8179999999999994E-2</v>
      </c>
    </row>
    <row r="309" spans="1:7">
      <c r="A309">
        <v>2019</v>
      </c>
      <c r="B309">
        <v>2</v>
      </c>
      <c r="C309">
        <v>21</v>
      </c>
      <c r="D309">
        <v>58535</v>
      </c>
      <c r="E309">
        <v>6.7999999999999996E-3</v>
      </c>
      <c r="F309">
        <v>0.35730000000000001</v>
      </c>
      <c r="G309">
        <v>-9.0130000000000002E-2</v>
      </c>
    </row>
    <row r="310" spans="1:7">
      <c r="A310">
        <v>2019</v>
      </c>
      <c r="B310">
        <v>2</v>
      </c>
      <c r="C310">
        <v>22</v>
      </c>
      <c r="D310">
        <v>58536</v>
      </c>
      <c r="E310">
        <v>6.7000000000000002E-3</v>
      </c>
      <c r="F310">
        <v>0.3589</v>
      </c>
      <c r="G310">
        <v>-9.2100000000000001E-2</v>
      </c>
    </row>
    <row r="311" spans="1:7">
      <c r="A311">
        <v>2019</v>
      </c>
      <c r="B311">
        <v>2</v>
      </c>
      <c r="C311">
        <v>23</v>
      </c>
      <c r="D311">
        <v>58537</v>
      </c>
      <c r="E311">
        <v>6.6E-3</v>
      </c>
      <c r="F311">
        <v>0.36059999999999998</v>
      </c>
      <c r="G311">
        <v>-9.4039999999999999E-2</v>
      </c>
    </row>
    <row r="312" spans="1:7">
      <c r="A312">
        <v>2019</v>
      </c>
      <c r="B312">
        <v>2</v>
      </c>
      <c r="C312">
        <v>24</v>
      </c>
      <c r="D312">
        <v>58538</v>
      </c>
      <c r="E312">
        <v>6.6E-3</v>
      </c>
      <c r="F312">
        <v>0.36220000000000002</v>
      </c>
      <c r="G312">
        <v>-9.5909999999999995E-2</v>
      </c>
    </row>
    <row r="313" spans="1:7">
      <c r="A313">
        <v>2019</v>
      </c>
      <c r="B313">
        <v>2</v>
      </c>
      <c r="C313">
        <v>25</v>
      </c>
      <c r="D313">
        <v>58539</v>
      </c>
      <c r="E313">
        <v>6.6E-3</v>
      </c>
      <c r="F313">
        <v>0.3639</v>
      </c>
      <c r="G313">
        <v>-9.7629999999999995E-2</v>
      </c>
    </row>
    <row r="314" spans="1:7">
      <c r="A314">
        <v>2019</v>
      </c>
      <c r="B314">
        <v>2</v>
      </c>
      <c r="C314">
        <v>26</v>
      </c>
      <c r="D314">
        <v>58540</v>
      </c>
      <c r="E314">
        <v>6.6E-3</v>
      </c>
      <c r="F314">
        <v>0.36559999999999998</v>
      </c>
      <c r="G314">
        <v>-9.9140000000000006E-2</v>
      </c>
    </row>
    <row r="315" spans="1:7">
      <c r="A315">
        <v>2019</v>
      </c>
      <c r="B315">
        <v>2</v>
      </c>
      <c r="C315">
        <v>27</v>
      </c>
      <c r="D315">
        <v>58541</v>
      </c>
      <c r="E315">
        <v>6.7000000000000002E-3</v>
      </c>
      <c r="F315">
        <v>0.36720000000000003</v>
      </c>
      <c r="G315">
        <v>-0.10044</v>
      </c>
    </row>
    <row r="316" spans="1:7">
      <c r="A316">
        <v>2019</v>
      </c>
      <c r="B316">
        <v>2</v>
      </c>
      <c r="C316">
        <v>28</v>
      </c>
      <c r="D316">
        <v>58542</v>
      </c>
      <c r="E316">
        <v>6.7999999999999996E-3</v>
      </c>
      <c r="F316">
        <v>0.36890000000000001</v>
      </c>
      <c r="G316">
        <v>-0.10159</v>
      </c>
    </row>
    <row r="317" spans="1:7">
      <c r="A317">
        <v>2019</v>
      </c>
      <c r="B317">
        <v>3</v>
      </c>
      <c r="C317">
        <v>1</v>
      </c>
      <c r="D317">
        <v>58543</v>
      </c>
      <c r="E317">
        <v>6.8999999999999999E-3</v>
      </c>
      <c r="F317">
        <v>0.3705</v>
      </c>
      <c r="G317">
        <v>-0.1026</v>
      </c>
    </row>
    <row r="318" spans="1:7">
      <c r="A318">
        <v>2019</v>
      </c>
      <c r="B318">
        <v>3</v>
      </c>
      <c r="C318">
        <v>2</v>
      </c>
      <c r="D318">
        <v>58544</v>
      </c>
      <c r="E318">
        <v>7.1000000000000004E-3</v>
      </c>
      <c r="F318">
        <v>0.37219999999999998</v>
      </c>
      <c r="G318">
        <v>-0.1036</v>
      </c>
    </row>
    <row r="319" spans="1:7">
      <c r="A319">
        <v>2019</v>
      </c>
      <c r="B319">
        <v>3</v>
      </c>
      <c r="C319">
        <v>3</v>
      </c>
      <c r="D319">
        <v>58545</v>
      </c>
      <c r="E319">
        <v>7.1999999999999998E-3</v>
      </c>
      <c r="F319">
        <v>0.37380000000000002</v>
      </c>
      <c r="G319">
        <v>-0.10462</v>
      </c>
    </row>
    <row r="320" spans="1:7">
      <c r="A320">
        <v>2019</v>
      </c>
      <c r="B320">
        <v>3</v>
      </c>
      <c r="C320">
        <v>4</v>
      </c>
      <c r="D320">
        <v>58546</v>
      </c>
      <c r="E320">
        <v>7.4999999999999997E-3</v>
      </c>
      <c r="F320">
        <v>0.3755</v>
      </c>
      <c r="G320">
        <v>-0.10573</v>
      </c>
    </row>
    <row r="321" spans="1:7">
      <c r="A321">
        <v>2019</v>
      </c>
      <c r="B321">
        <v>3</v>
      </c>
      <c r="C321">
        <v>5</v>
      </c>
      <c r="D321">
        <v>58547</v>
      </c>
      <c r="E321">
        <v>7.7000000000000002E-3</v>
      </c>
      <c r="F321">
        <v>0.37709999999999999</v>
      </c>
      <c r="G321">
        <v>-0.10684</v>
      </c>
    </row>
    <row r="322" spans="1:7">
      <c r="A322">
        <v>2019</v>
      </c>
      <c r="B322">
        <v>3</v>
      </c>
      <c r="C322">
        <v>6</v>
      </c>
      <c r="D322">
        <v>58548</v>
      </c>
      <c r="E322">
        <v>8.0000000000000002E-3</v>
      </c>
      <c r="F322">
        <v>0.37880000000000003</v>
      </c>
      <c r="G322">
        <v>-0.10811</v>
      </c>
    </row>
    <row r="323" spans="1:7">
      <c r="A323">
        <v>2019</v>
      </c>
      <c r="B323">
        <v>3</v>
      </c>
      <c r="C323">
        <v>7</v>
      </c>
      <c r="D323">
        <v>58549</v>
      </c>
      <c r="E323">
        <v>8.3000000000000001E-3</v>
      </c>
      <c r="F323">
        <v>0.38040000000000002</v>
      </c>
      <c r="G323">
        <v>-0.10956</v>
      </c>
    </row>
    <row r="324" spans="1:7">
      <c r="A324">
        <v>2019</v>
      </c>
      <c r="B324">
        <v>3</v>
      </c>
      <c r="C324">
        <v>8</v>
      </c>
      <c r="D324">
        <v>58550</v>
      </c>
      <c r="E324">
        <v>8.6999999999999994E-3</v>
      </c>
      <c r="F324">
        <v>0.38200000000000001</v>
      </c>
      <c r="G324">
        <v>-0.11112</v>
      </c>
    </row>
    <row r="325" spans="1:7">
      <c r="A325">
        <v>2019</v>
      </c>
      <c r="B325">
        <v>3</v>
      </c>
      <c r="C325">
        <v>9</v>
      </c>
      <c r="D325">
        <v>58551</v>
      </c>
      <c r="E325">
        <v>8.9999999999999993E-3</v>
      </c>
      <c r="F325">
        <v>0.3836</v>
      </c>
      <c r="G325">
        <v>-0.11283</v>
      </c>
    </row>
    <row r="326" spans="1:7">
      <c r="A326">
        <v>2019</v>
      </c>
      <c r="B326">
        <v>3</v>
      </c>
      <c r="C326">
        <v>10</v>
      </c>
      <c r="D326">
        <v>58552</v>
      </c>
      <c r="E326">
        <v>9.4000000000000004E-3</v>
      </c>
      <c r="F326">
        <v>0.38529999999999998</v>
      </c>
      <c r="G326">
        <v>-0.11459</v>
      </c>
    </row>
    <row r="327" spans="1:7">
      <c r="A327">
        <v>2019</v>
      </c>
      <c r="B327">
        <v>3</v>
      </c>
      <c r="C327">
        <v>11</v>
      </c>
      <c r="D327">
        <v>58553</v>
      </c>
      <c r="E327">
        <v>9.9000000000000008E-3</v>
      </c>
      <c r="F327">
        <v>0.38690000000000002</v>
      </c>
      <c r="G327">
        <v>-0.11633</v>
      </c>
    </row>
    <row r="328" spans="1:7">
      <c r="A328">
        <v>2019</v>
      </c>
      <c r="B328">
        <v>3</v>
      </c>
      <c r="C328">
        <v>12</v>
      </c>
      <c r="D328">
        <v>58554</v>
      </c>
      <c r="E328">
        <v>1.03E-2</v>
      </c>
      <c r="F328">
        <v>0.38850000000000001</v>
      </c>
      <c r="G328">
        <v>-0.11805</v>
      </c>
    </row>
    <row r="329" spans="1:7">
      <c r="A329">
        <v>2019</v>
      </c>
      <c r="B329">
        <v>3</v>
      </c>
      <c r="C329">
        <v>13</v>
      </c>
      <c r="D329">
        <v>58555</v>
      </c>
      <c r="E329">
        <v>1.0800000000000001E-2</v>
      </c>
      <c r="F329">
        <v>0.3901</v>
      </c>
      <c r="G329">
        <v>-0.11975</v>
      </c>
    </row>
    <row r="330" spans="1:7">
      <c r="A330">
        <v>2019</v>
      </c>
      <c r="B330">
        <v>3</v>
      </c>
      <c r="C330">
        <v>14</v>
      </c>
      <c r="D330">
        <v>58556</v>
      </c>
      <c r="E330">
        <v>1.14E-2</v>
      </c>
      <c r="F330">
        <v>0.39169999999999999</v>
      </c>
      <c r="G330">
        <v>-0.12134</v>
      </c>
    </row>
    <row r="331" spans="1:7">
      <c r="A331">
        <v>2019</v>
      </c>
      <c r="B331">
        <v>3</v>
      </c>
      <c r="C331">
        <v>15</v>
      </c>
      <c r="D331">
        <v>58557</v>
      </c>
      <c r="E331">
        <v>1.1900000000000001E-2</v>
      </c>
      <c r="F331">
        <v>0.39319999999999999</v>
      </c>
      <c r="G331">
        <v>-0.12288</v>
      </c>
    </row>
    <row r="332" spans="1:7">
      <c r="A332">
        <v>2019</v>
      </c>
      <c r="B332">
        <v>3</v>
      </c>
      <c r="C332">
        <v>16</v>
      </c>
      <c r="D332">
        <v>58558</v>
      </c>
      <c r="E332">
        <v>1.2500000000000001E-2</v>
      </c>
      <c r="F332">
        <v>0.39479999999999998</v>
      </c>
      <c r="G332">
        <v>-0.12444</v>
      </c>
    </row>
    <row r="333" spans="1:7">
      <c r="A333">
        <v>2019</v>
      </c>
      <c r="B333">
        <v>3</v>
      </c>
      <c r="C333">
        <v>17</v>
      </c>
      <c r="D333">
        <v>58559</v>
      </c>
      <c r="E333">
        <v>1.3100000000000001E-2</v>
      </c>
      <c r="F333">
        <v>0.39639999999999997</v>
      </c>
      <c r="G333">
        <v>-0.12611</v>
      </c>
    </row>
    <row r="334" spans="1:7">
      <c r="A334">
        <v>2019</v>
      </c>
      <c r="B334">
        <v>3</v>
      </c>
      <c r="C334">
        <v>18</v>
      </c>
      <c r="D334">
        <v>58560</v>
      </c>
      <c r="E334">
        <v>1.38E-2</v>
      </c>
      <c r="F334">
        <v>0.39789999999999998</v>
      </c>
      <c r="G334">
        <v>-0.12798999999999999</v>
      </c>
    </row>
    <row r="335" spans="1:7">
      <c r="A335">
        <v>2019</v>
      </c>
      <c r="B335">
        <v>3</v>
      </c>
      <c r="C335">
        <v>19</v>
      </c>
      <c r="D335">
        <v>58561</v>
      </c>
      <c r="E335">
        <v>1.4500000000000001E-2</v>
      </c>
      <c r="F335">
        <v>0.39950000000000002</v>
      </c>
      <c r="G335">
        <v>-0.13009999999999999</v>
      </c>
    </row>
    <row r="336" spans="1:7">
      <c r="A336">
        <v>2019</v>
      </c>
      <c r="B336">
        <v>3</v>
      </c>
      <c r="C336">
        <v>20</v>
      </c>
      <c r="D336">
        <v>58562</v>
      </c>
      <c r="E336">
        <v>1.52E-2</v>
      </c>
      <c r="F336">
        <v>0.40100000000000002</v>
      </c>
      <c r="G336">
        <v>-0.13242999999999999</v>
      </c>
    </row>
    <row r="337" spans="1:7">
      <c r="A337">
        <v>2019</v>
      </c>
      <c r="B337">
        <v>3</v>
      </c>
      <c r="C337">
        <v>21</v>
      </c>
      <c r="D337">
        <v>58563</v>
      </c>
      <c r="E337">
        <v>1.5900000000000001E-2</v>
      </c>
      <c r="F337">
        <v>0.40250000000000002</v>
      </c>
      <c r="G337">
        <v>-0.13494</v>
      </c>
    </row>
    <row r="338" spans="1:7">
      <c r="A338">
        <v>2019</v>
      </c>
      <c r="B338">
        <v>3</v>
      </c>
      <c r="C338">
        <v>22</v>
      </c>
      <c r="D338">
        <v>58564</v>
      </c>
      <c r="E338">
        <v>1.67E-2</v>
      </c>
      <c r="F338">
        <v>0.40400000000000003</v>
      </c>
      <c r="G338">
        <v>-0.13755000000000001</v>
      </c>
    </row>
    <row r="339" spans="1:7">
      <c r="A339">
        <v>2019</v>
      </c>
      <c r="B339">
        <v>3</v>
      </c>
      <c r="C339">
        <v>23</v>
      </c>
      <c r="D339">
        <v>58565</v>
      </c>
      <c r="E339">
        <v>1.7500000000000002E-2</v>
      </c>
      <c r="F339">
        <v>0.40550000000000003</v>
      </c>
      <c r="G339">
        <v>-0.1401</v>
      </c>
    </row>
    <row r="340" spans="1:7">
      <c r="A340">
        <v>2019</v>
      </c>
      <c r="B340">
        <v>3</v>
      </c>
      <c r="C340">
        <v>24</v>
      </c>
      <c r="D340">
        <v>58566</v>
      </c>
      <c r="E340">
        <v>1.83E-2</v>
      </c>
      <c r="F340">
        <v>0.40699999999999997</v>
      </c>
      <c r="G340">
        <v>-0.14247000000000001</v>
      </c>
    </row>
    <row r="341" spans="1:7">
      <c r="A341">
        <v>2019</v>
      </c>
      <c r="B341">
        <v>3</v>
      </c>
      <c r="C341">
        <v>25</v>
      </c>
      <c r="D341">
        <v>58567</v>
      </c>
      <c r="E341">
        <v>1.9099999999999999E-2</v>
      </c>
      <c r="F341">
        <v>0.40849999999999997</v>
      </c>
      <c r="G341">
        <v>-0.14457999999999999</v>
      </c>
    </row>
    <row r="342" spans="1:7">
      <c r="A342">
        <v>2019</v>
      </c>
      <c r="B342">
        <v>3</v>
      </c>
      <c r="C342">
        <v>26</v>
      </c>
      <c r="D342">
        <v>58568</v>
      </c>
      <c r="E342">
        <v>0.02</v>
      </c>
      <c r="F342">
        <v>0.40989999999999999</v>
      </c>
      <c r="G342">
        <v>-0.14641999999999999</v>
      </c>
    </row>
    <row r="343" spans="1:7">
      <c r="A343">
        <v>2019</v>
      </c>
      <c r="B343">
        <v>3</v>
      </c>
      <c r="C343">
        <v>27</v>
      </c>
      <c r="D343">
        <v>58569</v>
      </c>
      <c r="E343">
        <v>2.0899999999999998E-2</v>
      </c>
      <c r="F343">
        <v>0.41139999999999999</v>
      </c>
      <c r="G343">
        <v>-0.14799999999999999</v>
      </c>
    </row>
    <row r="344" spans="1:7">
      <c r="A344">
        <v>2019</v>
      </c>
      <c r="B344">
        <v>3</v>
      </c>
      <c r="C344">
        <v>28</v>
      </c>
      <c r="D344">
        <v>58570</v>
      </c>
      <c r="E344">
        <v>2.1899999999999999E-2</v>
      </c>
      <c r="F344">
        <v>0.4128</v>
      </c>
      <c r="G344">
        <v>-0.14943999999999999</v>
      </c>
    </row>
    <row r="345" spans="1:7">
      <c r="A345">
        <v>2019</v>
      </c>
      <c r="B345">
        <v>3</v>
      </c>
      <c r="C345">
        <v>29</v>
      </c>
      <c r="D345">
        <v>58571</v>
      </c>
      <c r="E345">
        <v>2.2800000000000001E-2</v>
      </c>
      <c r="F345">
        <v>0.41420000000000001</v>
      </c>
      <c r="G345">
        <v>-0.15089</v>
      </c>
    </row>
    <row r="346" spans="1:7">
      <c r="A346">
        <v>2019</v>
      </c>
      <c r="B346">
        <v>3</v>
      </c>
      <c r="C346">
        <v>30</v>
      </c>
      <c r="D346">
        <v>58572</v>
      </c>
      <c r="E346">
        <v>2.3800000000000002E-2</v>
      </c>
      <c r="F346">
        <v>0.41560000000000002</v>
      </c>
      <c r="G346">
        <v>-0.15235000000000001</v>
      </c>
    </row>
    <row r="347" spans="1:7">
      <c r="A347">
        <v>2019</v>
      </c>
      <c r="B347">
        <v>3</v>
      </c>
      <c r="C347">
        <v>31</v>
      </c>
      <c r="D347">
        <v>58573</v>
      </c>
      <c r="E347">
        <v>2.4799999999999999E-2</v>
      </c>
      <c r="F347">
        <v>0.41699999999999998</v>
      </c>
      <c r="G347">
        <v>-0.15384999999999999</v>
      </c>
    </row>
    <row r="348" spans="1:7">
      <c r="A348">
        <v>2019</v>
      </c>
      <c r="B348">
        <v>4</v>
      </c>
      <c r="C348">
        <v>1</v>
      </c>
      <c r="D348">
        <v>58574</v>
      </c>
      <c r="E348">
        <v>2.5899999999999999E-2</v>
      </c>
      <c r="F348">
        <v>0.41839999999999999</v>
      </c>
      <c r="G348">
        <v>-0.15539</v>
      </c>
    </row>
    <row r="349" spans="1:7">
      <c r="A349">
        <v>2019</v>
      </c>
      <c r="B349">
        <v>4</v>
      </c>
      <c r="C349">
        <v>2</v>
      </c>
      <c r="D349">
        <v>58575</v>
      </c>
      <c r="E349">
        <v>2.7E-2</v>
      </c>
      <c r="F349">
        <v>0.41970000000000002</v>
      </c>
      <c r="G349">
        <v>-0.15698999999999999</v>
      </c>
    </row>
    <row r="350" spans="1:7">
      <c r="A350">
        <v>2019</v>
      </c>
      <c r="B350">
        <v>4</v>
      </c>
      <c r="C350">
        <v>3</v>
      </c>
      <c r="D350">
        <v>58576</v>
      </c>
      <c r="E350">
        <v>2.8000000000000001E-2</v>
      </c>
      <c r="F350">
        <v>0.42109999999999997</v>
      </c>
      <c r="G350">
        <v>-0.15867000000000001</v>
      </c>
    </row>
    <row r="351" spans="1:7">
      <c r="A351">
        <v>2019</v>
      </c>
      <c r="B351">
        <v>4</v>
      </c>
      <c r="C351">
        <v>4</v>
      </c>
      <c r="D351">
        <v>58577</v>
      </c>
      <c r="E351">
        <v>2.92E-2</v>
      </c>
      <c r="F351">
        <v>0.4224</v>
      </c>
      <c r="G351">
        <v>-0.16044</v>
      </c>
    </row>
    <row r="352" spans="1:7">
      <c r="A352">
        <v>2019</v>
      </c>
      <c r="B352">
        <v>4</v>
      </c>
      <c r="C352">
        <v>5</v>
      </c>
      <c r="D352">
        <v>58578</v>
      </c>
      <c r="E352">
        <v>3.0300000000000001E-2</v>
      </c>
      <c r="F352">
        <v>0.42370000000000002</v>
      </c>
      <c r="G352">
        <v>-0.16231000000000001</v>
      </c>
    </row>
    <row r="353" spans="1:7">
      <c r="A353">
        <v>2019</v>
      </c>
      <c r="B353">
        <v>4</v>
      </c>
      <c r="C353">
        <v>6</v>
      </c>
      <c r="D353">
        <v>58579</v>
      </c>
      <c r="E353">
        <v>3.15E-2</v>
      </c>
      <c r="F353">
        <v>0.42499999999999999</v>
      </c>
      <c r="G353">
        <v>-0.16425999999999999</v>
      </c>
    </row>
    <row r="354" spans="1:7">
      <c r="A354">
        <v>2019</v>
      </c>
      <c r="B354">
        <v>4</v>
      </c>
      <c r="C354">
        <v>7</v>
      </c>
      <c r="D354">
        <v>58580</v>
      </c>
      <c r="E354">
        <v>3.27E-2</v>
      </c>
      <c r="F354">
        <v>0.42620000000000002</v>
      </c>
      <c r="G354">
        <v>-0.16625999999999999</v>
      </c>
    </row>
    <row r="355" spans="1:7">
      <c r="A355">
        <v>2019</v>
      </c>
      <c r="B355">
        <v>4</v>
      </c>
      <c r="C355">
        <v>8</v>
      </c>
      <c r="D355">
        <v>58581</v>
      </c>
      <c r="E355">
        <v>3.39E-2</v>
      </c>
      <c r="F355">
        <v>0.42749999999999999</v>
      </c>
      <c r="G355">
        <v>-0.16819999999999999</v>
      </c>
    </row>
    <row r="356" spans="1:7">
      <c r="A356">
        <v>2019</v>
      </c>
      <c r="B356">
        <v>4</v>
      </c>
      <c r="C356">
        <v>9</v>
      </c>
      <c r="D356">
        <v>58582</v>
      </c>
      <c r="E356">
        <v>3.5200000000000002E-2</v>
      </c>
      <c r="F356">
        <v>0.42870000000000003</v>
      </c>
      <c r="G356">
        <v>-0.16997000000000001</v>
      </c>
    </row>
    <row r="357" spans="1:7">
      <c r="A357">
        <v>2019</v>
      </c>
      <c r="B357">
        <v>4</v>
      </c>
      <c r="C357">
        <v>10</v>
      </c>
      <c r="D357">
        <v>58583</v>
      </c>
      <c r="E357">
        <v>3.6400000000000002E-2</v>
      </c>
      <c r="F357">
        <v>0.4299</v>
      </c>
      <c r="G357">
        <v>-0.17161999999999999</v>
      </c>
    </row>
    <row r="358" spans="1:7">
      <c r="A358">
        <v>2019</v>
      </c>
      <c r="B358">
        <v>4</v>
      </c>
      <c r="C358">
        <v>11</v>
      </c>
      <c r="D358">
        <v>58584</v>
      </c>
      <c r="E358">
        <v>3.7699999999999997E-2</v>
      </c>
      <c r="F358">
        <v>0.43109999999999998</v>
      </c>
      <c r="G358">
        <v>-0.17319999999999999</v>
      </c>
    </row>
    <row r="359" spans="1:7">
      <c r="A359">
        <v>2019</v>
      </c>
      <c r="B359">
        <v>4</v>
      </c>
      <c r="C359">
        <v>12</v>
      </c>
      <c r="D359">
        <v>58585</v>
      </c>
      <c r="E359">
        <v>3.9E-2</v>
      </c>
      <c r="F359">
        <v>0.43219999999999997</v>
      </c>
      <c r="G359">
        <v>-0.17469000000000001</v>
      </c>
    </row>
    <row r="360" spans="1:7">
      <c r="A360">
        <v>2019</v>
      </c>
      <c r="B360">
        <v>4</v>
      </c>
      <c r="C360">
        <v>13</v>
      </c>
      <c r="D360">
        <v>58586</v>
      </c>
      <c r="E360">
        <v>4.0399999999999998E-2</v>
      </c>
      <c r="F360">
        <v>0.43340000000000001</v>
      </c>
      <c r="G360">
        <v>-0.17616999999999999</v>
      </c>
    </row>
    <row r="361" spans="1:7">
      <c r="A361">
        <v>2019</v>
      </c>
      <c r="B361">
        <v>4</v>
      </c>
      <c r="C361">
        <v>14</v>
      </c>
      <c r="D361">
        <v>58587</v>
      </c>
      <c r="E361">
        <v>4.1700000000000001E-2</v>
      </c>
      <c r="F361">
        <v>0.4345</v>
      </c>
      <c r="G361">
        <v>-0.17771999999999999</v>
      </c>
    </row>
    <row r="362" spans="1:7">
      <c r="A362">
        <v>2019</v>
      </c>
      <c r="B362">
        <v>4</v>
      </c>
      <c r="C362">
        <v>15</v>
      </c>
      <c r="D362">
        <v>58588</v>
      </c>
      <c r="E362">
        <v>4.3099999999999999E-2</v>
      </c>
      <c r="F362">
        <v>0.43559999999999999</v>
      </c>
      <c r="G362">
        <v>-0.17938000000000001</v>
      </c>
    </row>
    <row r="363" spans="1:7">
      <c r="A363">
        <v>2019</v>
      </c>
      <c r="B363">
        <v>4</v>
      </c>
      <c r="C363">
        <v>16</v>
      </c>
      <c r="D363">
        <v>58589</v>
      </c>
      <c r="E363">
        <v>4.4499999999999998E-2</v>
      </c>
      <c r="F363">
        <v>0.43669999999999998</v>
      </c>
      <c r="G363">
        <v>-0.18121000000000001</v>
      </c>
    </row>
    <row r="364" spans="1:7">
      <c r="A364">
        <v>2019</v>
      </c>
      <c r="B364">
        <v>4</v>
      </c>
      <c r="C364">
        <v>17</v>
      </c>
      <c r="D364">
        <v>58590</v>
      </c>
      <c r="E364">
        <v>4.5900000000000003E-2</v>
      </c>
      <c r="F364">
        <v>0.43769999999999998</v>
      </c>
      <c r="G364">
        <v>-0.18332000000000001</v>
      </c>
    </row>
    <row r="365" spans="1:7">
      <c r="A365">
        <v>2019</v>
      </c>
      <c r="B365">
        <v>4</v>
      </c>
      <c r="C365">
        <v>18</v>
      </c>
      <c r="D365">
        <v>58591</v>
      </c>
      <c r="E365">
        <v>4.7399999999999998E-2</v>
      </c>
      <c r="F365">
        <v>0.43869999999999998</v>
      </c>
      <c r="G365">
        <v>-0.18557000000000001</v>
      </c>
    </row>
    <row r="366" spans="1:7">
      <c r="A366">
        <v>2019</v>
      </c>
      <c r="B366">
        <v>4</v>
      </c>
      <c r="C366">
        <v>19</v>
      </c>
      <c r="D366">
        <v>58592</v>
      </c>
      <c r="E366">
        <v>4.8899999999999999E-2</v>
      </c>
      <c r="F366">
        <v>0.43980000000000002</v>
      </c>
      <c r="G366">
        <v>-0.18776000000000001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C588-F824-4C0A-B066-4A604014EF83}">
  <dimension ref="A1:Q395"/>
  <sheetViews>
    <sheetView topLeftCell="A352" zoomScale="85" zoomScaleNormal="85" workbookViewId="0">
      <selection activeCell="D367" sqref="D367:D395"/>
    </sheetView>
  </sheetViews>
  <sheetFormatPr defaultRowHeight="15"/>
  <cols>
    <col min="1" max="3" width="9.140625" style="36"/>
    <col min="4" max="4" width="14.5703125" style="37" customWidth="1"/>
    <col min="7" max="7" width="13.5703125" customWidth="1"/>
    <col min="8" max="8" width="14.7109375" style="36" customWidth="1"/>
    <col min="10" max="10" width="3" customWidth="1"/>
    <col min="11" max="11" width="13" style="6" customWidth="1"/>
    <col min="12" max="12" width="9.140625" style="6"/>
    <col min="13" max="13" width="14.7109375" style="6" bestFit="1" customWidth="1"/>
    <col min="14" max="16" width="9.140625" style="6"/>
  </cols>
  <sheetData>
    <row r="1" spans="1:17">
      <c r="A1" s="39" t="s">
        <v>2</v>
      </c>
      <c r="B1" s="39" t="s">
        <v>3</v>
      </c>
      <c r="C1" s="39" t="s">
        <v>32</v>
      </c>
      <c r="D1" s="40" t="s">
        <v>22</v>
      </c>
      <c r="E1" s="41" t="s">
        <v>23</v>
      </c>
      <c r="F1" s="42" t="s">
        <v>24</v>
      </c>
      <c r="G1" s="42" t="s">
        <v>25</v>
      </c>
      <c r="H1" s="39" t="s">
        <v>34</v>
      </c>
      <c r="I1" s="41" t="s">
        <v>33</v>
      </c>
      <c r="K1" s="41" t="s">
        <v>38</v>
      </c>
      <c r="L1" s="41" t="s">
        <v>35</v>
      </c>
      <c r="M1" s="41" t="s">
        <v>39</v>
      </c>
      <c r="N1" s="41" t="s">
        <v>40</v>
      </c>
      <c r="O1" s="41"/>
      <c r="P1" s="41"/>
    </row>
    <row r="2" spans="1:17">
      <c r="A2" s="36">
        <v>2017</v>
      </c>
      <c r="B2" s="36">
        <v>12</v>
      </c>
      <c r="C2" s="36">
        <v>22</v>
      </c>
      <c r="D2" s="37">
        <v>58109</v>
      </c>
      <c r="E2" s="6">
        <v>7.1800000000000003E-2</v>
      </c>
      <c r="F2" s="6">
        <v>0.23849999999999999</v>
      </c>
      <c r="G2" s="6">
        <v>0.22572</v>
      </c>
      <c r="H2" s="36">
        <v>37</v>
      </c>
      <c r="I2" s="38">
        <f>H2+32.184</f>
        <v>69.183999999999997</v>
      </c>
      <c r="K2" s="6">
        <f>A2+((B2-1) + (C2-1)/30)/12</f>
        <v>2017.9749999999999</v>
      </c>
      <c r="L2" s="6">
        <f t="shared" ref="L2:L65" si="0">I2-G2</f>
        <v>68.958280000000002</v>
      </c>
      <c r="M2" s="6">
        <f xml:space="preserve"> 0.0024855297566049*POWER(K2,3) - 15.0681141702439*POWER(K2,2) + 30449.647471213*K2 - 20511035.5077593</f>
        <v>68.954980429261923</v>
      </c>
      <c r="N2" s="6">
        <f>L2-M2</f>
        <v>3.2995707380791828E-3</v>
      </c>
    </row>
    <row r="3" spans="1:17">
      <c r="A3" s="36">
        <v>2017</v>
      </c>
      <c r="B3" s="36">
        <v>12</v>
      </c>
      <c r="C3" s="36">
        <v>23</v>
      </c>
      <c r="D3" s="37">
        <v>58110</v>
      </c>
      <c r="E3" s="6">
        <v>6.9800000000000001E-2</v>
      </c>
      <c r="F3" s="6">
        <v>0.23830000000000001</v>
      </c>
      <c r="G3" s="6">
        <v>0.22508</v>
      </c>
      <c r="H3" s="36">
        <v>37</v>
      </c>
      <c r="I3" s="38">
        <f t="shared" ref="I3:I66" si="1">H3+32.184</f>
        <v>69.183999999999997</v>
      </c>
      <c r="K3" s="6">
        <f t="shared" ref="K3:K66" si="2">A3+((B3-1) + (C3-1)/30)/12</f>
        <v>2017.9777777777779</v>
      </c>
      <c r="L3" s="6">
        <f t="shared" si="0"/>
        <v>68.958919999999992</v>
      </c>
      <c r="M3" s="6">
        <f t="shared" ref="M3:M66" si="3" xml:space="preserve"> 0.0024855297566049*POWER(K3,3) - 15.0681141702439*POWER(K3,2) + 30449.647471213*K3 - 20511035.5077593</f>
        <v>68.956055711954832</v>
      </c>
      <c r="N3" s="6">
        <f t="shared" ref="N3:N66" si="4">L3-M3</f>
        <v>2.864288045159924E-3</v>
      </c>
      <c r="Q3" s="43" t="s">
        <v>42</v>
      </c>
    </row>
    <row r="4" spans="1:17">
      <c r="A4" s="36">
        <v>2017</v>
      </c>
      <c r="B4" s="36">
        <v>12</v>
      </c>
      <c r="C4" s="36">
        <v>24</v>
      </c>
      <c r="D4" s="37">
        <v>58111</v>
      </c>
      <c r="E4" s="6">
        <v>6.8000000000000005E-2</v>
      </c>
      <c r="F4" s="6">
        <v>0.2384</v>
      </c>
      <c r="G4" s="6">
        <v>0.22434000000000001</v>
      </c>
      <c r="H4" s="36">
        <v>37</v>
      </c>
      <c r="I4" s="38">
        <f t="shared" si="1"/>
        <v>69.183999999999997</v>
      </c>
      <c r="K4" s="6">
        <f t="shared" si="2"/>
        <v>2017.9805555555556</v>
      </c>
      <c r="L4" s="6">
        <f t="shared" si="0"/>
        <v>68.95966</v>
      </c>
      <c r="M4" s="6">
        <f t="shared" si="3"/>
        <v>68.957130681723356</v>
      </c>
      <c r="N4" s="6">
        <f t="shared" si="4"/>
        <v>2.5293182766432665E-3</v>
      </c>
      <c r="Q4" s="43" t="s">
        <v>43</v>
      </c>
    </row>
    <row r="5" spans="1:17">
      <c r="A5" s="36">
        <v>2017</v>
      </c>
      <c r="B5" s="36">
        <v>12</v>
      </c>
      <c r="C5" s="36">
        <v>25</v>
      </c>
      <c r="D5" s="37">
        <v>58112</v>
      </c>
      <c r="E5" s="6">
        <v>6.6000000000000003E-2</v>
      </c>
      <c r="F5" s="6">
        <v>0.23880000000000001</v>
      </c>
      <c r="G5" s="6">
        <v>0.22348000000000001</v>
      </c>
      <c r="H5" s="36">
        <v>37</v>
      </c>
      <c r="I5" s="38">
        <f t="shared" si="1"/>
        <v>69.183999999999997</v>
      </c>
      <c r="K5" s="6">
        <f t="shared" si="2"/>
        <v>2017.9833333333333</v>
      </c>
      <c r="L5" s="6">
        <f t="shared" si="0"/>
        <v>68.960520000000002</v>
      </c>
      <c r="M5" s="6">
        <f t="shared" si="3"/>
        <v>68.958205323666334</v>
      </c>
      <c r="N5" s="6">
        <f t="shared" si="4"/>
        <v>2.3146763336683307E-3</v>
      </c>
    </row>
    <row r="6" spans="1:17">
      <c r="A6" s="36">
        <v>2017</v>
      </c>
      <c r="B6" s="36">
        <v>12</v>
      </c>
      <c r="C6" s="36">
        <v>26</v>
      </c>
      <c r="D6" s="37">
        <v>58113</v>
      </c>
      <c r="E6" s="6">
        <v>6.4000000000000001E-2</v>
      </c>
      <c r="F6" s="6">
        <v>0.23949999999999999</v>
      </c>
      <c r="G6" s="6">
        <v>0.22248999999999999</v>
      </c>
      <c r="H6" s="36">
        <v>37</v>
      </c>
      <c r="I6" s="38">
        <f t="shared" si="1"/>
        <v>69.183999999999997</v>
      </c>
      <c r="K6" s="6">
        <f t="shared" si="2"/>
        <v>2017.9861111111111</v>
      </c>
      <c r="L6" s="6">
        <f t="shared" si="0"/>
        <v>68.961510000000004</v>
      </c>
      <c r="M6" s="6">
        <f t="shared" si="3"/>
        <v>68.959279652684927</v>
      </c>
      <c r="N6" s="6">
        <f t="shared" si="4"/>
        <v>2.2303473150770969E-3</v>
      </c>
      <c r="Q6" s="43"/>
    </row>
    <row r="7" spans="1:17">
      <c r="A7" s="36">
        <v>2017</v>
      </c>
      <c r="B7" s="36">
        <v>12</v>
      </c>
      <c r="C7" s="36">
        <v>27</v>
      </c>
      <c r="D7" s="37">
        <v>58114</v>
      </c>
      <c r="E7" s="6">
        <v>6.1899999999999997E-2</v>
      </c>
      <c r="F7" s="6">
        <v>0.2402</v>
      </c>
      <c r="G7" s="6">
        <v>0.22140000000000001</v>
      </c>
      <c r="H7" s="36">
        <v>37</v>
      </c>
      <c r="I7" s="38">
        <f t="shared" si="1"/>
        <v>69.183999999999997</v>
      </c>
      <c r="K7" s="6">
        <f t="shared" si="2"/>
        <v>2017.9888888888888</v>
      </c>
      <c r="L7" s="6">
        <f t="shared" si="0"/>
        <v>68.962599999999995</v>
      </c>
      <c r="M7" s="6">
        <f t="shared" si="3"/>
        <v>68.960353653877974</v>
      </c>
      <c r="N7" s="6">
        <f t="shared" si="4"/>
        <v>2.2463461220212366E-3</v>
      </c>
      <c r="Q7" s="43"/>
    </row>
    <row r="8" spans="1:17">
      <c r="A8" s="36">
        <v>2017</v>
      </c>
      <c r="B8" s="36">
        <v>12</v>
      </c>
      <c r="C8" s="36">
        <v>28</v>
      </c>
      <c r="D8" s="37">
        <v>58115</v>
      </c>
      <c r="E8" s="6">
        <v>5.9900000000000002E-2</v>
      </c>
      <c r="F8" s="6">
        <v>0.2409</v>
      </c>
      <c r="G8" s="6">
        <v>0.22026000000000001</v>
      </c>
      <c r="H8" s="36">
        <v>37</v>
      </c>
      <c r="I8" s="38">
        <f t="shared" si="1"/>
        <v>69.183999999999997</v>
      </c>
      <c r="K8" s="6">
        <f t="shared" si="2"/>
        <v>2017.9916666666666</v>
      </c>
      <c r="L8" s="6">
        <f t="shared" si="0"/>
        <v>68.963740000000001</v>
      </c>
      <c r="M8" s="6">
        <f t="shared" si="3"/>
        <v>68.961427334696054</v>
      </c>
      <c r="N8" s="6">
        <f t="shared" si="4"/>
        <v>2.3126653039469147E-3</v>
      </c>
    </row>
    <row r="9" spans="1:17">
      <c r="A9" s="36">
        <v>2017</v>
      </c>
      <c r="B9" s="36">
        <v>12</v>
      </c>
      <c r="C9" s="36">
        <v>29</v>
      </c>
      <c r="D9" s="37">
        <v>58116</v>
      </c>
      <c r="E9" s="6">
        <v>5.7799999999999997E-2</v>
      </c>
      <c r="F9" s="6">
        <v>0.2417</v>
      </c>
      <c r="G9" s="6">
        <v>0.21912000000000001</v>
      </c>
      <c r="H9" s="36">
        <v>37</v>
      </c>
      <c r="I9" s="38">
        <f t="shared" si="1"/>
        <v>69.183999999999997</v>
      </c>
      <c r="K9" s="6">
        <f t="shared" si="2"/>
        <v>2017.9944444444445</v>
      </c>
      <c r="L9" s="6">
        <f t="shared" si="0"/>
        <v>68.964879999999994</v>
      </c>
      <c r="M9" s="6">
        <f t="shared" si="3"/>
        <v>68.96250069513917</v>
      </c>
      <c r="N9" s="6">
        <f t="shared" si="4"/>
        <v>2.3793048608240497E-3</v>
      </c>
    </row>
    <row r="10" spans="1:17">
      <c r="A10" s="36">
        <v>2017</v>
      </c>
      <c r="B10" s="36">
        <v>12</v>
      </c>
      <c r="C10" s="36">
        <v>30</v>
      </c>
      <c r="D10" s="37">
        <v>58117</v>
      </c>
      <c r="E10" s="6">
        <v>5.5800000000000002E-2</v>
      </c>
      <c r="F10" s="6">
        <v>0.24249999999999999</v>
      </c>
      <c r="G10" s="6">
        <v>0.21803</v>
      </c>
      <c r="H10" s="36">
        <v>37</v>
      </c>
      <c r="I10" s="38">
        <f t="shared" si="1"/>
        <v>69.183999999999997</v>
      </c>
      <c r="K10" s="6">
        <f t="shared" si="2"/>
        <v>2017.9972222222223</v>
      </c>
      <c r="L10" s="6">
        <f t="shared" si="0"/>
        <v>68.965969999999999</v>
      </c>
      <c r="M10" s="6">
        <f t="shared" si="3"/>
        <v>68.963573735207319</v>
      </c>
      <c r="N10" s="6">
        <f t="shared" si="4"/>
        <v>2.3962647926794034E-3</v>
      </c>
    </row>
    <row r="11" spans="1:17">
      <c r="A11" s="36">
        <v>2017</v>
      </c>
      <c r="B11" s="36">
        <v>12</v>
      </c>
      <c r="C11" s="36">
        <v>31</v>
      </c>
      <c r="D11" s="37">
        <v>58118</v>
      </c>
      <c r="E11" s="6">
        <v>5.3800000000000001E-2</v>
      </c>
      <c r="F11" s="6">
        <v>0.24349999999999999</v>
      </c>
      <c r="G11" s="6">
        <v>0.21704000000000001</v>
      </c>
      <c r="H11" s="36">
        <v>37</v>
      </c>
      <c r="I11" s="38">
        <f t="shared" si="1"/>
        <v>69.183999999999997</v>
      </c>
      <c r="K11" s="6">
        <f t="shared" si="2"/>
        <v>2018</v>
      </c>
      <c r="L11" s="6">
        <f t="shared" si="0"/>
        <v>68.96696</v>
      </c>
      <c r="M11" s="6">
        <f t="shared" si="3"/>
        <v>68.964646454900503</v>
      </c>
      <c r="N11" s="6">
        <f t="shared" si="4"/>
        <v>2.3135450994971052E-3</v>
      </c>
    </row>
    <row r="12" spans="1:17">
      <c r="A12" s="36">
        <v>2018</v>
      </c>
      <c r="B12" s="36">
        <v>1</v>
      </c>
      <c r="C12" s="36">
        <v>1</v>
      </c>
      <c r="D12" s="37">
        <v>58119</v>
      </c>
      <c r="E12" s="6">
        <v>5.1900000000000002E-2</v>
      </c>
      <c r="F12" s="6">
        <v>0.24440000000000001</v>
      </c>
      <c r="G12" s="6">
        <v>0.21615999999999999</v>
      </c>
      <c r="H12" s="36">
        <v>37</v>
      </c>
      <c r="I12" s="38">
        <f t="shared" si="1"/>
        <v>69.183999999999997</v>
      </c>
      <c r="K12" s="6">
        <f t="shared" si="2"/>
        <v>2018</v>
      </c>
      <c r="L12" s="6">
        <f t="shared" si="0"/>
        <v>68.967839999999995</v>
      </c>
      <c r="M12" s="6">
        <f t="shared" si="3"/>
        <v>68.964646454900503</v>
      </c>
      <c r="N12" s="6">
        <f t="shared" si="4"/>
        <v>3.1935450994922121E-3</v>
      </c>
    </row>
    <row r="13" spans="1:17">
      <c r="A13" s="36">
        <v>2018</v>
      </c>
      <c r="B13" s="36">
        <v>1</v>
      </c>
      <c r="C13" s="36">
        <v>2</v>
      </c>
      <c r="D13" s="37">
        <v>58120</v>
      </c>
      <c r="E13" s="6">
        <v>4.99E-2</v>
      </c>
      <c r="F13" s="6">
        <v>0.24540000000000001</v>
      </c>
      <c r="G13" s="6">
        <v>0.21532999999999999</v>
      </c>
      <c r="H13" s="36">
        <v>37</v>
      </c>
      <c r="I13" s="38">
        <f t="shared" si="1"/>
        <v>69.183999999999997</v>
      </c>
      <c r="K13" s="6">
        <f t="shared" si="2"/>
        <v>2018.0027777777777</v>
      </c>
      <c r="L13" s="6">
        <f t="shared" si="0"/>
        <v>68.968670000000003</v>
      </c>
      <c r="M13" s="6">
        <f t="shared" si="3"/>
        <v>68.965718854218721</v>
      </c>
      <c r="N13" s="6">
        <f t="shared" si="4"/>
        <v>2.9511457812816388E-3</v>
      </c>
    </row>
    <row r="14" spans="1:17">
      <c r="A14" s="36">
        <v>2018</v>
      </c>
      <c r="B14" s="36">
        <v>1</v>
      </c>
      <c r="C14" s="36">
        <v>3</v>
      </c>
      <c r="D14" s="37">
        <v>58121</v>
      </c>
      <c r="E14" s="6">
        <v>4.7899999999999998E-2</v>
      </c>
      <c r="F14" s="6">
        <v>0.2465</v>
      </c>
      <c r="G14" s="6">
        <v>0.21448999999999999</v>
      </c>
      <c r="H14" s="36">
        <v>37</v>
      </c>
      <c r="I14" s="38">
        <f t="shared" si="1"/>
        <v>69.183999999999997</v>
      </c>
      <c r="K14" s="6">
        <f t="shared" si="2"/>
        <v>2018.0055555555555</v>
      </c>
      <c r="L14" s="6">
        <f t="shared" si="0"/>
        <v>68.96951</v>
      </c>
      <c r="M14" s="6">
        <f t="shared" si="3"/>
        <v>68.966790933161974</v>
      </c>
      <c r="N14" s="6">
        <f t="shared" si="4"/>
        <v>2.7190668380256966E-3</v>
      </c>
    </row>
    <row r="15" spans="1:17">
      <c r="A15" s="36">
        <v>2018</v>
      </c>
      <c r="B15" s="36">
        <v>1</v>
      </c>
      <c r="C15" s="36">
        <v>4</v>
      </c>
      <c r="D15" s="37">
        <v>58122</v>
      </c>
      <c r="E15" s="6">
        <v>4.5900000000000003E-2</v>
      </c>
      <c r="F15" s="6">
        <v>0.2475</v>
      </c>
      <c r="G15" s="6">
        <v>0.21357999999999999</v>
      </c>
      <c r="H15" s="36">
        <v>37</v>
      </c>
      <c r="I15" s="38">
        <f t="shared" si="1"/>
        <v>69.183999999999997</v>
      </c>
      <c r="K15" s="6">
        <f t="shared" si="2"/>
        <v>2018.0083333333334</v>
      </c>
      <c r="L15" s="6">
        <f t="shared" si="0"/>
        <v>68.970420000000004</v>
      </c>
      <c r="M15" s="6">
        <f t="shared" si="3"/>
        <v>68.967862691730261</v>
      </c>
      <c r="N15" s="6">
        <f t="shared" si="4"/>
        <v>2.5573082697434302E-3</v>
      </c>
    </row>
    <row r="16" spans="1:17">
      <c r="A16" s="36">
        <v>2018</v>
      </c>
      <c r="B16" s="36">
        <v>1</v>
      </c>
      <c r="C16" s="36">
        <v>5</v>
      </c>
      <c r="D16" s="37">
        <v>58123</v>
      </c>
      <c r="E16" s="6">
        <v>4.3900000000000002E-2</v>
      </c>
      <c r="F16" s="6">
        <v>0.24859999999999999</v>
      </c>
      <c r="G16" s="6">
        <v>0.21257000000000001</v>
      </c>
      <c r="H16" s="36">
        <v>37</v>
      </c>
      <c r="I16" s="38">
        <f t="shared" si="1"/>
        <v>69.183999999999997</v>
      </c>
      <c r="K16" s="6">
        <f t="shared" si="2"/>
        <v>2018.0111111111112</v>
      </c>
      <c r="L16" s="6">
        <f t="shared" si="0"/>
        <v>68.971429999999998</v>
      </c>
      <c r="M16" s="6">
        <f t="shared" si="3"/>
        <v>68.968934137374163</v>
      </c>
      <c r="N16" s="6">
        <f t="shared" si="4"/>
        <v>2.4958626258353434E-3</v>
      </c>
    </row>
    <row r="17" spans="1:14">
      <c r="A17" s="36">
        <v>2018</v>
      </c>
      <c r="B17" s="36">
        <v>1</v>
      </c>
      <c r="C17" s="36">
        <v>6</v>
      </c>
      <c r="D17" s="37">
        <v>58124</v>
      </c>
      <c r="E17" s="6">
        <v>4.19E-2</v>
      </c>
      <c r="F17" s="6">
        <v>0.24970000000000001</v>
      </c>
      <c r="G17" s="6">
        <v>0.21143999999999999</v>
      </c>
      <c r="H17" s="36">
        <v>37</v>
      </c>
      <c r="I17" s="38">
        <f t="shared" si="1"/>
        <v>69.183999999999997</v>
      </c>
      <c r="K17" s="6">
        <f t="shared" si="2"/>
        <v>2018.0138888888889</v>
      </c>
      <c r="L17" s="6">
        <f t="shared" si="0"/>
        <v>68.972560000000001</v>
      </c>
      <c r="M17" s="6">
        <f t="shared" si="3"/>
        <v>68.970005270093679</v>
      </c>
      <c r="N17" s="6">
        <f t="shared" si="4"/>
        <v>2.5547299063219953E-3</v>
      </c>
    </row>
    <row r="18" spans="1:14">
      <c r="A18" s="36">
        <v>2018</v>
      </c>
      <c r="B18" s="36">
        <v>1</v>
      </c>
      <c r="C18" s="36">
        <v>7</v>
      </c>
      <c r="D18" s="37">
        <v>58125</v>
      </c>
      <c r="E18" s="6">
        <v>0.04</v>
      </c>
      <c r="F18" s="6">
        <v>0.25090000000000001</v>
      </c>
      <c r="G18" s="6">
        <v>0.21021999999999999</v>
      </c>
      <c r="H18" s="36">
        <v>37</v>
      </c>
      <c r="I18" s="38">
        <f t="shared" si="1"/>
        <v>69.183999999999997</v>
      </c>
      <c r="K18" s="6">
        <f t="shared" si="2"/>
        <v>2018.0166666666667</v>
      </c>
      <c r="L18" s="6">
        <f t="shared" si="0"/>
        <v>68.973779999999991</v>
      </c>
      <c r="M18" s="6">
        <f t="shared" si="3"/>
        <v>68.97107607498765</v>
      </c>
      <c r="N18" s="6">
        <f t="shared" si="4"/>
        <v>2.7039250123408465E-3</v>
      </c>
    </row>
    <row r="19" spans="1:14">
      <c r="A19" s="36">
        <v>2018</v>
      </c>
      <c r="B19" s="36">
        <v>1</v>
      </c>
      <c r="C19" s="36">
        <v>8</v>
      </c>
      <c r="D19" s="37">
        <v>58126</v>
      </c>
      <c r="E19" s="6">
        <v>3.8100000000000002E-2</v>
      </c>
      <c r="F19" s="6">
        <v>0.25209999999999999</v>
      </c>
      <c r="G19" s="6">
        <v>0.20896000000000001</v>
      </c>
      <c r="H19" s="36">
        <v>37</v>
      </c>
      <c r="I19" s="38">
        <f t="shared" si="1"/>
        <v>69.183999999999997</v>
      </c>
      <c r="K19" s="6">
        <f t="shared" si="2"/>
        <v>2018.0194444444444</v>
      </c>
      <c r="L19" s="6">
        <f t="shared" si="0"/>
        <v>68.975039999999993</v>
      </c>
      <c r="M19" s="6">
        <f t="shared" si="3"/>
        <v>68.972146559506655</v>
      </c>
      <c r="N19" s="6">
        <f t="shared" si="4"/>
        <v>2.893440493338062E-3</v>
      </c>
    </row>
    <row r="20" spans="1:14">
      <c r="A20" s="36">
        <v>2018</v>
      </c>
      <c r="B20" s="36">
        <v>1</v>
      </c>
      <c r="C20" s="36">
        <v>9</v>
      </c>
      <c r="D20" s="37">
        <v>58127</v>
      </c>
      <c r="E20" s="6">
        <v>3.6200000000000003E-2</v>
      </c>
      <c r="F20" s="6">
        <v>0.25319999999999998</v>
      </c>
      <c r="G20" s="6">
        <v>0.20774000000000001</v>
      </c>
      <c r="H20" s="36">
        <v>37</v>
      </c>
      <c r="I20" s="38">
        <f t="shared" si="1"/>
        <v>69.183999999999997</v>
      </c>
      <c r="K20" s="6">
        <f t="shared" si="2"/>
        <v>2018.0222222222221</v>
      </c>
      <c r="L20" s="6">
        <f t="shared" si="0"/>
        <v>68.976259999999996</v>
      </c>
      <c r="M20" s="6">
        <f t="shared" si="3"/>
        <v>68.973216731101274</v>
      </c>
      <c r="N20" s="6">
        <f t="shared" si="4"/>
        <v>3.0432688987218626E-3</v>
      </c>
    </row>
    <row r="21" spans="1:14">
      <c r="A21" s="36">
        <v>2018</v>
      </c>
      <c r="B21" s="36">
        <v>1</v>
      </c>
      <c r="C21" s="36">
        <v>10</v>
      </c>
      <c r="D21" s="37">
        <v>58128</v>
      </c>
      <c r="E21" s="6">
        <v>3.4299999999999997E-2</v>
      </c>
      <c r="F21" s="6">
        <v>0.25440000000000002</v>
      </c>
      <c r="G21" s="6">
        <v>0.20659</v>
      </c>
      <c r="H21" s="36">
        <v>37</v>
      </c>
      <c r="I21" s="38">
        <f t="shared" si="1"/>
        <v>69.183999999999997</v>
      </c>
      <c r="K21" s="6">
        <f t="shared" si="2"/>
        <v>2018.0250000000001</v>
      </c>
      <c r="L21" s="6">
        <f t="shared" si="0"/>
        <v>68.977409999999992</v>
      </c>
      <c r="M21" s="6">
        <f t="shared" si="3"/>
        <v>68.974286589771509</v>
      </c>
      <c r="N21" s="6">
        <f t="shared" si="4"/>
        <v>3.1234102284827259E-3</v>
      </c>
    </row>
    <row r="22" spans="1:14">
      <c r="A22" s="36">
        <v>2018</v>
      </c>
      <c r="B22" s="36">
        <v>1</v>
      </c>
      <c r="C22" s="36">
        <v>11</v>
      </c>
      <c r="D22" s="37">
        <v>58129</v>
      </c>
      <c r="E22" s="6">
        <v>3.2500000000000001E-2</v>
      </c>
      <c r="F22" s="6">
        <v>0.2555</v>
      </c>
      <c r="G22" s="6">
        <v>0.20555000000000001</v>
      </c>
      <c r="H22" s="36">
        <v>37</v>
      </c>
      <c r="I22" s="38">
        <f t="shared" si="1"/>
        <v>69.183999999999997</v>
      </c>
      <c r="K22" s="6">
        <f t="shared" si="2"/>
        <v>2018.0277777777778</v>
      </c>
      <c r="L22" s="6">
        <f t="shared" si="0"/>
        <v>68.978449999999995</v>
      </c>
      <c r="M22" s="6">
        <f t="shared" si="3"/>
        <v>68.975356120616198</v>
      </c>
      <c r="N22" s="6">
        <f t="shared" si="4"/>
        <v>3.0938793837975709E-3</v>
      </c>
    </row>
    <row r="23" spans="1:14">
      <c r="A23" s="36">
        <v>2018</v>
      </c>
      <c r="B23" s="36">
        <v>1</v>
      </c>
      <c r="C23" s="36">
        <v>12</v>
      </c>
      <c r="D23" s="37">
        <v>58130</v>
      </c>
      <c r="E23" s="6">
        <v>3.0599999999999999E-2</v>
      </c>
      <c r="F23" s="6">
        <v>0.25679999999999997</v>
      </c>
      <c r="G23" s="6">
        <v>0.20465</v>
      </c>
      <c r="H23" s="36">
        <v>37</v>
      </c>
      <c r="I23" s="38">
        <f t="shared" si="1"/>
        <v>69.183999999999997</v>
      </c>
      <c r="K23" s="6">
        <f t="shared" si="2"/>
        <v>2018.0305555555556</v>
      </c>
      <c r="L23" s="6">
        <f t="shared" si="0"/>
        <v>68.979349999999997</v>
      </c>
      <c r="M23" s="6">
        <f t="shared" si="3"/>
        <v>68.976425353437662</v>
      </c>
      <c r="N23" s="6">
        <f t="shared" si="4"/>
        <v>2.9246465623344875E-3</v>
      </c>
    </row>
    <row r="24" spans="1:14">
      <c r="A24" s="36">
        <v>2018</v>
      </c>
      <c r="B24" s="36">
        <v>1</v>
      </c>
      <c r="C24" s="36">
        <v>13</v>
      </c>
      <c r="D24" s="37">
        <v>58131</v>
      </c>
      <c r="E24" s="6">
        <v>2.8899999999999999E-2</v>
      </c>
      <c r="F24" s="6">
        <v>0.25800000000000001</v>
      </c>
      <c r="G24" s="6">
        <v>0.20387</v>
      </c>
      <c r="H24" s="36">
        <v>37</v>
      </c>
      <c r="I24" s="38">
        <f t="shared" si="1"/>
        <v>69.183999999999997</v>
      </c>
      <c r="K24" s="6">
        <f t="shared" si="2"/>
        <v>2018.0333333333333</v>
      </c>
      <c r="L24" s="6">
        <f t="shared" si="0"/>
        <v>68.980130000000003</v>
      </c>
      <c r="M24" s="6">
        <f t="shared" si="3"/>
        <v>68.977494243532419</v>
      </c>
      <c r="N24" s="6">
        <f t="shared" si="4"/>
        <v>2.6357564675834055E-3</v>
      </c>
    </row>
    <row r="25" spans="1:14">
      <c r="A25" s="36">
        <v>2018</v>
      </c>
      <c r="B25" s="36">
        <v>1</v>
      </c>
      <c r="C25" s="36">
        <v>14</v>
      </c>
      <c r="D25" s="37">
        <v>58132</v>
      </c>
      <c r="E25" s="6">
        <v>2.7099999999999999E-2</v>
      </c>
      <c r="F25" s="6">
        <v>0.25929999999999997</v>
      </c>
      <c r="G25" s="6">
        <v>0.20321</v>
      </c>
      <c r="H25" s="36">
        <v>37</v>
      </c>
      <c r="I25" s="38">
        <f t="shared" si="1"/>
        <v>69.183999999999997</v>
      </c>
      <c r="K25" s="6">
        <f t="shared" si="2"/>
        <v>2018.036111111111</v>
      </c>
      <c r="L25" s="6">
        <f t="shared" si="0"/>
        <v>68.980789999999999</v>
      </c>
      <c r="M25" s="6">
        <f t="shared" si="3"/>
        <v>68.978562835603952</v>
      </c>
      <c r="N25" s="6">
        <f t="shared" si="4"/>
        <v>2.2271643960465326E-3</v>
      </c>
    </row>
    <row r="26" spans="1:14">
      <c r="A26" s="36">
        <v>2018</v>
      </c>
      <c r="B26" s="36">
        <v>1</v>
      </c>
      <c r="C26" s="36">
        <v>15</v>
      </c>
      <c r="D26" s="37">
        <v>58133</v>
      </c>
      <c r="E26" s="6">
        <v>2.5399999999999999E-2</v>
      </c>
      <c r="F26" s="6">
        <v>0.26069999999999999</v>
      </c>
      <c r="G26" s="6">
        <v>0.20263999999999999</v>
      </c>
      <c r="H26" s="36">
        <v>37</v>
      </c>
      <c r="I26" s="38">
        <f t="shared" si="1"/>
        <v>69.183999999999997</v>
      </c>
      <c r="K26" s="6">
        <f t="shared" si="2"/>
        <v>2018.0388888888888</v>
      </c>
      <c r="L26" s="6">
        <f t="shared" si="0"/>
        <v>68.981359999999995</v>
      </c>
      <c r="M26" s="6">
        <f t="shared" si="3"/>
        <v>68.979631122201681</v>
      </c>
      <c r="N26" s="6">
        <f t="shared" si="4"/>
        <v>1.728877798313988E-3</v>
      </c>
    </row>
    <row r="27" spans="1:14">
      <c r="A27" s="36">
        <v>2018</v>
      </c>
      <c r="B27" s="36">
        <v>1</v>
      </c>
      <c r="C27" s="36">
        <v>16</v>
      </c>
      <c r="D27" s="37">
        <v>58134</v>
      </c>
      <c r="E27" s="6">
        <v>2.3699999999999999E-2</v>
      </c>
      <c r="F27" s="6">
        <v>0.2621</v>
      </c>
      <c r="G27" s="6">
        <v>0.20213</v>
      </c>
      <c r="H27" s="36">
        <v>37</v>
      </c>
      <c r="I27" s="38">
        <f t="shared" si="1"/>
        <v>69.183999999999997</v>
      </c>
      <c r="K27" s="6">
        <f t="shared" si="2"/>
        <v>2018.0416666666667</v>
      </c>
      <c r="L27" s="6">
        <f t="shared" si="0"/>
        <v>68.981870000000001</v>
      </c>
      <c r="M27" s="6">
        <f t="shared" si="3"/>
        <v>68.980699073523283</v>
      </c>
      <c r="N27" s="6">
        <f t="shared" si="4"/>
        <v>1.1709264767176819E-3</v>
      </c>
    </row>
    <row r="28" spans="1:14">
      <c r="A28" s="36">
        <v>2018</v>
      </c>
      <c r="B28" s="36">
        <v>1</v>
      </c>
      <c r="C28" s="36">
        <v>17</v>
      </c>
      <c r="D28" s="37">
        <v>58135</v>
      </c>
      <c r="E28" s="6">
        <v>2.1999999999999999E-2</v>
      </c>
      <c r="F28" s="6">
        <v>0.26350000000000001</v>
      </c>
      <c r="G28" s="6">
        <v>0.20161999999999999</v>
      </c>
      <c r="H28" s="36">
        <v>37</v>
      </c>
      <c r="I28" s="38">
        <f t="shared" si="1"/>
        <v>69.183999999999997</v>
      </c>
      <c r="K28" s="6">
        <f t="shared" si="2"/>
        <v>2018.0444444444445</v>
      </c>
      <c r="L28" s="6">
        <f t="shared" si="0"/>
        <v>68.982379999999992</v>
      </c>
      <c r="M28" s="6">
        <f t="shared" si="3"/>
        <v>68.981766704469919</v>
      </c>
      <c r="N28" s="6">
        <f t="shared" si="4"/>
        <v>6.1329553007283266E-4</v>
      </c>
    </row>
    <row r="29" spans="1:14">
      <c r="A29" s="36">
        <v>2018</v>
      </c>
      <c r="B29" s="36">
        <v>1</v>
      </c>
      <c r="C29" s="36">
        <v>18</v>
      </c>
      <c r="D29" s="37">
        <v>58136</v>
      </c>
      <c r="E29" s="6">
        <v>2.0400000000000001E-2</v>
      </c>
      <c r="F29" s="6">
        <v>0.26490000000000002</v>
      </c>
      <c r="G29" s="6">
        <v>0.20107</v>
      </c>
      <c r="H29" s="36">
        <v>37</v>
      </c>
      <c r="I29" s="38">
        <f t="shared" si="1"/>
        <v>69.183999999999997</v>
      </c>
      <c r="K29" s="6">
        <f t="shared" si="2"/>
        <v>2018.0472222222222</v>
      </c>
      <c r="L29" s="6">
        <f t="shared" si="0"/>
        <v>68.982929999999996</v>
      </c>
      <c r="M29" s="6">
        <f t="shared" si="3"/>
        <v>68.982834044843912</v>
      </c>
      <c r="N29" s="6">
        <f t="shared" si="4"/>
        <v>9.5955156083959992E-5</v>
      </c>
    </row>
    <row r="30" spans="1:14">
      <c r="A30" s="36">
        <v>2018</v>
      </c>
      <c r="B30" s="36">
        <v>1</v>
      </c>
      <c r="C30" s="36">
        <v>19</v>
      </c>
      <c r="D30" s="37">
        <v>58137</v>
      </c>
      <c r="E30" s="6">
        <v>1.8800000000000001E-2</v>
      </c>
      <c r="F30" s="6">
        <v>0.26640000000000003</v>
      </c>
      <c r="G30" s="6">
        <v>0.20043</v>
      </c>
      <c r="H30" s="36">
        <v>37</v>
      </c>
      <c r="I30" s="38">
        <f t="shared" si="1"/>
        <v>69.183999999999997</v>
      </c>
      <c r="K30" s="6">
        <f t="shared" si="2"/>
        <v>2018.05</v>
      </c>
      <c r="L30" s="6">
        <f t="shared" si="0"/>
        <v>68.98357</v>
      </c>
      <c r="M30" s="6">
        <f t="shared" si="3"/>
        <v>68.983901064842939</v>
      </c>
      <c r="N30" s="6">
        <f t="shared" si="4"/>
        <v>-3.3106484293909944E-4</v>
      </c>
    </row>
    <row r="31" spans="1:14">
      <c r="A31" s="36">
        <v>2018</v>
      </c>
      <c r="B31" s="36">
        <v>1</v>
      </c>
      <c r="C31" s="36">
        <v>20</v>
      </c>
      <c r="D31" s="37">
        <v>58138</v>
      </c>
      <c r="E31" s="6">
        <v>1.72E-2</v>
      </c>
      <c r="F31" s="6">
        <v>0.26790000000000003</v>
      </c>
      <c r="G31" s="6">
        <v>0.19966</v>
      </c>
      <c r="H31" s="36">
        <v>37</v>
      </c>
      <c r="I31" s="38">
        <f t="shared" si="1"/>
        <v>69.183999999999997</v>
      </c>
      <c r="K31" s="6">
        <f t="shared" si="2"/>
        <v>2018.0527777777777</v>
      </c>
      <c r="L31" s="6">
        <f t="shared" si="0"/>
        <v>68.984340000000003</v>
      </c>
      <c r="M31" s="6">
        <f t="shared" si="3"/>
        <v>68.984967764467001</v>
      </c>
      <c r="N31" s="6">
        <f t="shared" si="4"/>
        <v>-6.2776446699785993E-4</v>
      </c>
    </row>
    <row r="32" spans="1:14">
      <c r="A32" s="36">
        <v>2018</v>
      </c>
      <c r="B32" s="36">
        <v>1</v>
      </c>
      <c r="C32" s="36">
        <v>21</v>
      </c>
      <c r="D32" s="37">
        <v>58139</v>
      </c>
      <c r="E32" s="6">
        <v>1.5599999999999999E-2</v>
      </c>
      <c r="F32" s="6">
        <v>0.26939999999999997</v>
      </c>
      <c r="G32" s="6">
        <v>0.19875999999999999</v>
      </c>
      <c r="H32" s="36">
        <v>37</v>
      </c>
      <c r="I32" s="38">
        <f t="shared" si="1"/>
        <v>69.183999999999997</v>
      </c>
      <c r="K32" s="6">
        <f t="shared" si="2"/>
        <v>2018.0555555555557</v>
      </c>
      <c r="L32" s="6">
        <f t="shared" si="0"/>
        <v>68.985240000000005</v>
      </c>
      <c r="M32" s="6">
        <f t="shared" si="3"/>
        <v>68.986034143716097</v>
      </c>
      <c r="N32" s="6">
        <f t="shared" si="4"/>
        <v>-7.9414371609232148E-4</v>
      </c>
    </row>
    <row r="33" spans="1:17">
      <c r="A33" s="36">
        <v>2018</v>
      </c>
      <c r="B33" s="36">
        <v>1</v>
      </c>
      <c r="C33" s="36">
        <v>22</v>
      </c>
      <c r="D33" s="37">
        <v>58140</v>
      </c>
      <c r="E33" s="6">
        <v>1.4E-2</v>
      </c>
      <c r="F33" s="6">
        <v>0.27100000000000002</v>
      </c>
      <c r="G33" s="6">
        <v>0.19772000000000001</v>
      </c>
      <c r="H33" s="36">
        <v>37</v>
      </c>
      <c r="I33" s="38">
        <f t="shared" si="1"/>
        <v>69.183999999999997</v>
      </c>
      <c r="K33" s="6">
        <f t="shared" si="2"/>
        <v>2018.0583333333334</v>
      </c>
      <c r="L33" s="6">
        <f t="shared" si="0"/>
        <v>68.986279999999994</v>
      </c>
      <c r="M33" s="6">
        <f t="shared" si="3"/>
        <v>68.987100217491388</v>
      </c>
      <c r="N33" s="6">
        <f t="shared" si="4"/>
        <v>-8.2021749139471467E-4</v>
      </c>
    </row>
    <row r="34" spans="1:17">
      <c r="A34" s="36">
        <v>2018</v>
      </c>
      <c r="B34" s="36">
        <v>1</v>
      </c>
      <c r="C34" s="36">
        <v>23</v>
      </c>
      <c r="D34" s="37">
        <v>58141</v>
      </c>
      <c r="E34" s="6">
        <v>1.2500000000000001E-2</v>
      </c>
      <c r="F34" s="6">
        <v>0.27260000000000001</v>
      </c>
      <c r="G34" s="6">
        <v>0.19658999999999999</v>
      </c>
      <c r="H34" s="36">
        <v>37</v>
      </c>
      <c r="I34" s="38">
        <f t="shared" si="1"/>
        <v>69.183999999999997</v>
      </c>
      <c r="K34" s="6">
        <f t="shared" si="2"/>
        <v>2018.0611111111111</v>
      </c>
      <c r="L34" s="6">
        <f t="shared" si="0"/>
        <v>68.987409999999997</v>
      </c>
      <c r="M34" s="6">
        <f t="shared" si="3"/>
        <v>68.988165978342295</v>
      </c>
      <c r="N34" s="6">
        <f t="shared" si="4"/>
        <v>-7.5597834229768068E-4</v>
      </c>
    </row>
    <row r="35" spans="1:17">
      <c r="A35" s="36">
        <v>2018</v>
      </c>
      <c r="B35" s="36">
        <v>1</v>
      </c>
      <c r="C35" s="36">
        <v>24</v>
      </c>
      <c r="D35" s="37">
        <v>58142</v>
      </c>
      <c r="E35" s="6">
        <v>1.0999999999999999E-2</v>
      </c>
      <c r="F35" s="6">
        <v>0.2742</v>
      </c>
      <c r="G35" s="6">
        <v>0.19539000000000001</v>
      </c>
      <c r="H35" s="36">
        <v>37</v>
      </c>
      <c r="I35" s="38">
        <f t="shared" si="1"/>
        <v>69.183999999999997</v>
      </c>
      <c r="K35" s="6">
        <f t="shared" si="2"/>
        <v>2018.0638888888889</v>
      </c>
      <c r="L35" s="6">
        <f t="shared" si="0"/>
        <v>68.988609999999994</v>
      </c>
      <c r="M35" s="6">
        <f t="shared" si="3"/>
        <v>68.989231433719397</v>
      </c>
      <c r="N35" s="6">
        <f t="shared" si="4"/>
        <v>-6.2143371940237557E-4</v>
      </c>
    </row>
    <row r="36" spans="1:17">
      <c r="A36" s="36">
        <v>2018</v>
      </c>
      <c r="B36" s="36">
        <v>1</v>
      </c>
      <c r="C36" s="36">
        <v>25</v>
      </c>
      <c r="D36" s="37">
        <v>58143</v>
      </c>
      <c r="E36" s="6">
        <v>9.4999999999999998E-3</v>
      </c>
      <c r="F36" s="6">
        <v>0.27579999999999999</v>
      </c>
      <c r="G36" s="6">
        <v>0.19419</v>
      </c>
      <c r="H36" s="36">
        <v>37</v>
      </c>
      <c r="I36" s="38">
        <f t="shared" si="1"/>
        <v>69.183999999999997</v>
      </c>
      <c r="K36" s="6">
        <f t="shared" si="2"/>
        <v>2018.0666666666666</v>
      </c>
      <c r="L36" s="6">
        <f t="shared" si="0"/>
        <v>68.989809999999991</v>
      </c>
      <c r="M36" s="6">
        <f t="shared" si="3"/>
        <v>68.990296568721533</v>
      </c>
      <c r="N36" s="6">
        <f t="shared" si="4"/>
        <v>-4.8656872154140274E-4</v>
      </c>
    </row>
    <row r="37" spans="1:17">
      <c r="A37" s="36">
        <v>2018</v>
      </c>
      <c r="B37" s="36">
        <v>1</v>
      </c>
      <c r="C37" s="36">
        <v>26</v>
      </c>
      <c r="D37" s="37">
        <v>58144</v>
      </c>
      <c r="E37" s="6">
        <v>8.0999999999999996E-3</v>
      </c>
      <c r="F37" s="6">
        <v>0.27739999999999998</v>
      </c>
      <c r="G37" s="6">
        <v>0.19302</v>
      </c>
      <c r="H37" s="36">
        <v>37</v>
      </c>
      <c r="I37" s="38">
        <f t="shared" si="1"/>
        <v>69.183999999999997</v>
      </c>
      <c r="K37" s="6">
        <f t="shared" si="2"/>
        <v>2018.0694444444443</v>
      </c>
      <c r="L37" s="6">
        <f t="shared" si="0"/>
        <v>68.990979999999993</v>
      </c>
      <c r="M37" s="6">
        <f t="shared" si="3"/>
        <v>68.991361390799284</v>
      </c>
      <c r="N37" s="6">
        <f t="shared" si="4"/>
        <v>-3.8139079929067066E-4</v>
      </c>
    </row>
    <row r="38" spans="1:17">
      <c r="A38" s="36">
        <v>2018</v>
      </c>
      <c r="B38" s="36">
        <v>1</v>
      </c>
      <c r="C38" s="36">
        <v>27</v>
      </c>
      <c r="D38" s="37">
        <v>58145</v>
      </c>
      <c r="E38" s="6">
        <v>6.7000000000000002E-3</v>
      </c>
      <c r="F38" s="6">
        <v>0.27910000000000001</v>
      </c>
      <c r="G38" s="6">
        <v>0.19192999999999999</v>
      </c>
      <c r="H38" s="36">
        <v>37</v>
      </c>
      <c r="I38" s="38">
        <f t="shared" si="1"/>
        <v>69.183999999999997</v>
      </c>
      <c r="K38" s="6">
        <f t="shared" si="2"/>
        <v>2018.0722222222223</v>
      </c>
      <c r="L38" s="6">
        <f t="shared" si="0"/>
        <v>68.992069999999998</v>
      </c>
      <c r="M38" s="6">
        <f t="shared" si="3"/>
        <v>68.992425892502069</v>
      </c>
      <c r="N38" s="6">
        <f t="shared" si="4"/>
        <v>-3.5589250207124223E-4</v>
      </c>
    </row>
    <row r="39" spans="1:17">
      <c r="A39" s="36">
        <v>2018</v>
      </c>
      <c r="B39" s="36">
        <v>1</v>
      </c>
      <c r="C39" s="36">
        <v>28</v>
      </c>
      <c r="D39" s="37">
        <v>58146</v>
      </c>
      <c r="E39" s="6">
        <v>5.3E-3</v>
      </c>
      <c r="F39" s="6">
        <v>0.28079999999999999</v>
      </c>
      <c r="G39" s="6">
        <v>0.19095000000000001</v>
      </c>
      <c r="H39" s="36">
        <v>37</v>
      </c>
      <c r="I39" s="38">
        <f t="shared" si="1"/>
        <v>69.183999999999997</v>
      </c>
      <c r="K39" s="6">
        <f t="shared" si="2"/>
        <v>2018.075</v>
      </c>
      <c r="L39" s="6">
        <f t="shared" si="0"/>
        <v>68.993049999999997</v>
      </c>
      <c r="M39" s="6">
        <f t="shared" si="3"/>
        <v>68.993490096181631</v>
      </c>
      <c r="N39" s="6">
        <f t="shared" si="4"/>
        <v>-4.4009618163443065E-4</v>
      </c>
      <c r="Q39" t="s">
        <v>41</v>
      </c>
    </row>
    <row r="40" spans="1:17">
      <c r="A40" s="36">
        <v>2018</v>
      </c>
      <c r="B40" s="36">
        <v>1</v>
      </c>
      <c r="C40" s="36">
        <v>29</v>
      </c>
      <c r="D40" s="37">
        <v>58147</v>
      </c>
      <c r="E40" s="6">
        <v>3.8999999999999998E-3</v>
      </c>
      <c r="F40" s="6">
        <v>0.28249999999999997</v>
      </c>
      <c r="G40" s="6">
        <v>0.19003999999999999</v>
      </c>
      <c r="H40" s="36">
        <v>37</v>
      </c>
      <c r="I40" s="38">
        <f t="shared" si="1"/>
        <v>69.183999999999997</v>
      </c>
      <c r="K40" s="6">
        <f t="shared" si="2"/>
        <v>2018.0777777777778</v>
      </c>
      <c r="L40" s="6">
        <f t="shared" si="0"/>
        <v>68.993960000000001</v>
      </c>
      <c r="M40" s="6">
        <f t="shared" si="3"/>
        <v>68.994553986936808</v>
      </c>
      <c r="N40" s="6">
        <f t="shared" si="4"/>
        <v>-5.9398693680634551E-4</v>
      </c>
    </row>
    <row r="41" spans="1:17">
      <c r="A41" s="36">
        <v>2018</v>
      </c>
      <c r="B41" s="36">
        <v>1</v>
      </c>
      <c r="C41" s="36">
        <v>30</v>
      </c>
      <c r="D41" s="37">
        <v>58148</v>
      </c>
      <c r="E41" s="6">
        <v>2.5999999999999999E-3</v>
      </c>
      <c r="F41" s="6">
        <v>0.28420000000000001</v>
      </c>
      <c r="G41" s="6">
        <v>0.18915000000000001</v>
      </c>
      <c r="H41" s="36">
        <v>37</v>
      </c>
      <c r="I41" s="38">
        <f t="shared" si="1"/>
        <v>69.183999999999997</v>
      </c>
      <c r="K41" s="6">
        <f t="shared" si="2"/>
        <v>2018.0805555555555</v>
      </c>
      <c r="L41" s="6">
        <f t="shared" si="0"/>
        <v>68.99485</v>
      </c>
      <c r="M41" s="6">
        <f t="shared" si="3"/>
        <v>68.995617564767599</v>
      </c>
      <c r="N41" s="6">
        <f t="shared" si="4"/>
        <v>-7.6756476759953784E-4</v>
      </c>
    </row>
    <row r="42" spans="1:17">
      <c r="A42" s="36">
        <v>2018</v>
      </c>
      <c r="B42" s="36">
        <v>1</v>
      </c>
      <c r="C42" s="36">
        <v>31</v>
      </c>
      <c r="D42" s="37">
        <v>58149</v>
      </c>
      <c r="E42" s="6">
        <v>1.2999999999999999E-3</v>
      </c>
      <c r="F42" s="6">
        <v>0.28599999999999998</v>
      </c>
      <c r="G42" s="6">
        <v>0.18820000000000001</v>
      </c>
      <c r="H42" s="36">
        <v>37</v>
      </c>
      <c r="I42" s="38">
        <f t="shared" si="1"/>
        <v>69.183999999999997</v>
      </c>
      <c r="K42" s="6">
        <f t="shared" si="2"/>
        <v>2018.0833333333333</v>
      </c>
      <c r="L42" s="6">
        <f t="shared" si="0"/>
        <v>68.995800000000003</v>
      </c>
      <c r="M42" s="6">
        <f t="shared" si="3"/>
        <v>68.996680829674006</v>
      </c>
      <c r="N42" s="6">
        <f t="shared" si="4"/>
        <v>-8.8082967400282541E-4</v>
      </c>
    </row>
    <row r="43" spans="1:17">
      <c r="A43" s="36">
        <v>2018</v>
      </c>
      <c r="B43" s="36">
        <v>2</v>
      </c>
      <c r="C43" s="36">
        <v>1</v>
      </c>
      <c r="D43" s="37">
        <v>58150</v>
      </c>
      <c r="E43" s="6">
        <v>0</v>
      </c>
      <c r="F43" s="6">
        <v>0.2878</v>
      </c>
      <c r="G43" s="6">
        <v>0.18712999999999999</v>
      </c>
      <c r="H43" s="36">
        <v>37</v>
      </c>
      <c r="I43" s="38">
        <f t="shared" si="1"/>
        <v>69.183999999999997</v>
      </c>
      <c r="K43" s="6">
        <f t="shared" si="2"/>
        <v>2018.0833333333333</v>
      </c>
      <c r="L43" s="6">
        <f t="shared" si="0"/>
        <v>68.996870000000001</v>
      </c>
      <c r="M43" s="6">
        <f t="shared" si="3"/>
        <v>68.996680829674006</v>
      </c>
      <c r="N43" s="6">
        <f t="shared" si="4"/>
        <v>1.8917032599574668E-4</v>
      </c>
    </row>
    <row r="44" spans="1:17">
      <c r="A44" s="36">
        <v>2018</v>
      </c>
      <c r="B44" s="36">
        <v>2</v>
      </c>
      <c r="C44" s="36">
        <v>2</v>
      </c>
      <c r="D44" s="37">
        <v>58151</v>
      </c>
      <c r="E44" s="6">
        <v>-1.1999999999999999E-3</v>
      </c>
      <c r="F44" s="6">
        <v>0.28960000000000002</v>
      </c>
      <c r="G44" s="6">
        <v>0.18593000000000001</v>
      </c>
      <c r="H44" s="36">
        <v>37</v>
      </c>
      <c r="I44" s="38">
        <f t="shared" si="1"/>
        <v>69.183999999999997</v>
      </c>
      <c r="K44" s="6">
        <f t="shared" si="2"/>
        <v>2018.0861111111112</v>
      </c>
      <c r="L44" s="6">
        <f t="shared" si="0"/>
        <v>68.998069999999998</v>
      </c>
      <c r="M44" s="6">
        <f t="shared" si="3"/>
        <v>68.997743789106607</v>
      </c>
      <c r="N44" s="6">
        <f t="shared" si="4"/>
        <v>3.2621089339102127E-4</v>
      </c>
    </row>
    <row r="45" spans="1:17">
      <c r="A45" s="36">
        <v>2018</v>
      </c>
      <c r="B45" s="36">
        <v>2</v>
      </c>
      <c r="C45" s="36">
        <v>3</v>
      </c>
      <c r="D45" s="37">
        <v>58152</v>
      </c>
      <c r="E45" s="6">
        <v>-2.3999999999999998E-3</v>
      </c>
      <c r="F45" s="6">
        <v>0.29139999999999999</v>
      </c>
      <c r="G45" s="6">
        <v>0.18462000000000001</v>
      </c>
      <c r="H45" s="36">
        <v>37</v>
      </c>
      <c r="I45" s="38">
        <f t="shared" si="1"/>
        <v>69.183999999999997</v>
      </c>
      <c r="K45" s="6">
        <f t="shared" si="2"/>
        <v>2018.088888888889</v>
      </c>
      <c r="L45" s="6">
        <f t="shared" si="0"/>
        <v>68.999380000000002</v>
      </c>
      <c r="M45" s="6">
        <f t="shared" si="3"/>
        <v>68.998806443065405</v>
      </c>
      <c r="N45" s="6">
        <f t="shared" si="4"/>
        <v>5.7355693459726353E-4</v>
      </c>
    </row>
    <row r="46" spans="1:17">
      <c r="A46" s="36">
        <v>2018</v>
      </c>
      <c r="B46" s="36">
        <v>2</v>
      </c>
      <c r="C46" s="36">
        <v>4</v>
      </c>
      <c r="D46" s="37">
        <v>58153</v>
      </c>
      <c r="E46" s="6">
        <v>-3.5999999999999999E-3</v>
      </c>
      <c r="F46" s="6">
        <v>0.29320000000000002</v>
      </c>
      <c r="G46" s="6">
        <v>0.18326999999999999</v>
      </c>
      <c r="H46" s="36">
        <v>37</v>
      </c>
      <c r="I46" s="38">
        <f t="shared" si="1"/>
        <v>69.183999999999997</v>
      </c>
      <c r="K46" s="6">
        <f t="shared" si="2"/>
        <v>2018.0916666666667</v>
      </c>
      <c r="L46" s="6">
        <f t="shared" si="0"/>
        <v>69.000730000000004</v>
      </c>
      <c r="M46" s="6">
        <f t="shared" si="3"/>
        <v>68.999868776649237</v>
      </c>
      <c r="N46" s="6">
        <f t="shared" si="4"/>
        <v>8.6122335076765921E-4</v>
      </c>
    </row>
    <row r="47" spans="1:17">
      <c r="A47" s="36">
        <v>2018</v>
      </c>
      <c r="B47" s="36">
        <v>2</v>
      </c>
      <c r="C47" s="36">
        <v>5</v>
      </c>
      <c r="D47" s="37">
        <v>58154</v>
      </c>
      <c r="E47" s="6">
        <v>-4.7000000000000002E-3</v>
      </c>
      <c r="F47" s="6">
        <v>0.29509999999999997</v>
      </c>
      <c r="G47" s="6">
        <v>0.18193999999999999</v>
      </c>
      <c r="H47" s="36">
        <v>37</v>
      </c>
      <c r="I47" s="38">
        <f t="shared" si="1"/>
        <v>69.183999999999997</v>
      </c>
      <c r="K47" s="6">
        <f t="shared" si="2"/>
        <v>2018.0944444444444</v>
      </c>
      <c r="L47" s="6">
        <f t="shared" si="0"/>
        <v>69.00206</v>
      </c>
      <c r="M47" s="6">
        <f t="shared" si="3"/>
        <v>69.000930804759264</v>
      </c>
      <c r="N47" s="6">
        <f t="shared" si="4"/>
        <v>1.1291952407361805E-3</v>
      </c>
    </row>
    <row r="48" spans="1:17">
      <c r="A48" s="36">
        <v>2018</v>
      </c>
      <c r="B48" s="36">
        <v>2</v>
      </c>
      <c r="C48" s="36">
        <v>6</v>
      </c>
      <c r="D48" s="37">
        <v>58155</v>
      </c>
      <c r="E48" s="6">
        <v>-5.7999999999999996E-3</v>
      </c>
      <c r="F48" s="6">
        <v>0.2969</v>
      </c>
      <c r="G48" s="6">
        <v>0.1807</v>
      </c>
      <c r="H48" s="36">
        <v>37</v>
      </c>
      <c r="I48" s="38">
        <f t="shared" si="1"/>
        <v>69.183999999999997</v>
      </c>
      <c r="K48" s="6">
        <f t="shared" si="2"/>
        <v>2018.0972222222222</v>
      </c>
      <c r="L48" s="6">
        <f t="shared" si="0"/>
        <v>69.003299999999996</v>
      </c>
      <c r="M48" s="6">
        <f t="shared" si="3"/>
        <v>69.001992534846067</v>
      </c>
      <c r="N48" s="6">
        <f t="shared" si="4"/>
        <v>1.3074651539284332E-3</v>
      </c>
    </row>
    <row r="49" spans="1:14">
      <c r="A49" s="36">
        <v>2018</v>
      </c>
      <c r="B49" s="36">
        <v>2</v>
      </c>
      <c r="C49" s="36">
        <v>7</v>
      </c>
      <c r="D49" s="37">
        <v>58156</v>
      </c>
      <c r="E49" s="6">
        <v>-6.8999999999999999E-3</v>
      </c>
      <c r="F49" s="6">
        <v>0.29880000000000001</v>
      </c>
      <c r="G49" s="6">
        <v>0.17959</v>
      </c>
      <c r="H49" s="36">
        <v>37</v>
      </c>
      <c r="I49" s="38">
        <f t="shared" si="1"/>
        <v>69.183999999999997</v>
      </c>
      <c r="K49" s="6">
        <f t="shared" si="2"/>
        <v>2018.1</v>
      </c>
      <c r="L49" s="6">
        <f t="shared" si="0"/>
        <v>69.004409999999993</v>
      </c>
      <c r="M49" s="6">
        <f t="shared" si="3"/>
        <v>69.003053944557905</v>
      </c>
      <c r="N49" s="6">
        <f t="shared" si="4"/>
        <v>1.3560554420877224E-3</v>
      </c>
    </row>
    <row r="50" spans="1:14">
      <c r="A50" s="36">
        <v>2018</v>
      </c>
      <c r="B50" s="36">
        <v>2</v>
      </c>
      <c r="C50" s="36">
        <v>8</v>
      </c>
      <c r="D50" s="37">
        <v>58157</v>
      </c>
      <c r="E50" s="6">
        <v>-7.9000000000000008E-3</v>
      </c>
      <c r="F50" s="6">
        <v>0.30070000000000002</v>
      </c>
      <c r="G50" s="6">
        <v>0.17863000000000001</v>
      </c>
      <c r="H50" s="36">
        <v>37</v>
      </c>
      <c r="I50" s="38">
        <f t="shared" si="1"/>
        <v>69.183999999999997</v>
      </c>
      <c r="K50" s="6">
        <f t="shared" si="2"/>
        <v>2018.1027777777779</v>
      </c>
      <c r="L50" s="6">
        <f t="shared" si="0"/>
        <v>69.005369999999999</v>
      </c>
      <c r="M50" s="6">
        <f t="shared" si="3"/>
        <v>69.004115041345358</v>
      </c>
      <c r="N50" s="6">
        <f t="shared" si="4"/>
        <v>1.2549586546413138E-3</v>
      </c>
    </row>
    <row r="51" spans="1:14">
      <c r="A51" s="36">
        <v>2018</v>
      </c>
      <c r="B51" s="36">
        <v>2</v>
      </c>
      <c r="C51" s="36">
        <v>9</v>
      </c>
      <c r="D51" s="37">
        <v>58158</v>
      </c>
      <c r="E51" s="6">
        <v>-8.8999999999999999E-3</v>
      </c>
      <c r="F51" s="6">
        <v>0.30270000000000002</v>
      </c>
      <c r="G51" s="6">
        <v>0.17780000000000001</v>
      </c>
      <c r="H51" s="36">
        <v>37</v>
      </c>
      <c r="I51" s="38">
        <f t="shared" si="1"/>
        <v>69.183999999999997</v>
      </c>
      <c r="K51" s="6">
        <f t="shared" si="2"/>
        <v>2018.1055555555556</v>
      </c>
      <c r="L51" s="6">
        <f t="shared" si="0"/>
        <v>69.006199999999993</v>
      </c>
      <c r="M51" s="6">
        <f t="shared" si="3"/>
        <v>69.005175840109587</v>
      </c>
      <c r="N51" s="6">
        <f t="shared" si="4"/>
        <v>1.0241598904059401E-3</v>
      </c>
    </row>
    <row r="52" spans="1:14">
      <c r="A52" s="36">
        <v>2018</v>
      </c>
      <c r="B52" s="36">
        <v>2</v>
      </c>
      <c r="C52" s="36">
        <v>10</v>
      </c>
      <c r="D52" s="37">
        <v>58159</v>
      </c>
      <c r="E52" s="6">
        <v>-9.9000000000000008E-3</v>
      </c>
      <c r="F52" s="6">
        <v>0.30459999999999998</v>
      </c>
      <c r="G52" s="6">
        <v>0.17709</v>
      </c>
      <c r="H52" s="36">
        <v>37</v>
      </c>
      <c r="I52" s="38">
        <f t="shared" si="1"/>
        <v>69.183999999999997</v>
      </c>
      <c r="K52" s="6">
        <f t="shared" si="2"/>
        <v>2018.1083333333333</v>
      </c>
      <c r="L52" s="6">
        <f t="shared" si="0"/>
        <v>69.006909999999991</v>
      </c>
      <c r="M52" s="6">
        <f t="shared" si="3"/>
        <v>69.00623632594943</v>
      </c>
      <c r="N52" s="6">
        <f t="shared" si="4"/>
        <v>6.7367405056018015E-4</v>
      </c>
    </row>
    <row r="53" spans="1:14">
      <c r="A53" s="36">
        <v>2018</v>
      </c>
      <c r="B53" s="36">
        <v>2</v>
      </c>
      <c r="C53" s="36">
        <v>11</v>
      </c>
      <c r="D53" s="37">
        <v>58160</v>
      </c>
      <c r="E53" s="6">
        <v>-1.0800000000000001E-2</v>
      </c>
      <c r="F53" s="6">
        <v>0.30659999999999998</v>
      </c>
      <c r="G53" s="6">
        <v>0.17648</v>
      </c>
      <c r="H53" s="36">
        <v>37</v>
      </c>
      <c r="I53" s="38">
        <f t="shared" si="1"/>
        <v>69.183999999999997</v>
      </c>
      <c r="K53" s="6">
        <f t="shared" si="2"/>
        <v>2018.1111111111111</v>
      </c>
      <c r="L53" s="6">
        <f t="shared" si="0"/>
        <v>69.00752</v>
      </c>
      <c r="M53" s="6">
        <f t="shared" si="3"/>
        <v>69.007296521216631</v>
      </c>
      <c r="N53" s="6">
        <f t="shared" si="4"/>
        <v>2.2347878336859139E-4</v>
      </c>
    </row>
    <row r="54" spans="1:14">
      <c r="A54" s="36">
        <v>2018</v>
      </c>
      <c r="B54" s="36">
        <v>2</v>
      </c>
      <c r="C54" s="36">
        <v>12</v>
      </c>
      <c r="D54" s="37">
        <v>58161</v>
      </c>
      <c r="E54" s="6">
        <v>-1.17E-2</v>
      </c>
      <c r="F54" s="6">
        <v>0.3085</v>
      </c>
      <c r="G54" s="6">
        <v>0.17591000000000001</v>
      </c>
      <c r="H54" s="36">
        <v>37</v>
      </c>
      <c r="I54" s="38">
        <f t="shared" si="1"/>
        <v>69.183999999999997</v>
      </c>
      <c r="K54" s="6">
        <f t="shared" si="2"/>
        <v>2018.1138888888888</v>
      </c>
      <c r="L54" s="6">
        <f t="shared" si="0"/>
        <v>69.008089999999996</v>
      </c>
      <c r="M54" s="6">
        <f t="shared" si="3"/>
        <v>69.008356388658285</v>
      </c>
      <c r="N54" s="6">
        <f t="shared" si="4"/>
        <v>-2.6638865828942926E-4</v>
      </c>
    </row>
    <row r="55" spans="1:14">
      <c r="A55" s="36">
        <v>2018</v>
      </c>
      <c r="B55" s="36">
        <v>2</v>
      </c>
      <c r="C55" s="36">
        <v>13</v>
      </c>
      <c r="D55" s="37">
        <v>58162</v>
      </c>
      <c r="E55" s="6">
        <v>-1.26E-2</v>
      </c>
      <c r="F55" s="6">
        <v>0.3105</v>
      </c>
      <c r="G55" s="6">
        <v>0.17533000000000001</v>
      </c>
      <c r="H55" s="36">
        <v>37</v>
      </c>
      <c r="I55" s="38">
        <f t="shared" si="1"/>
        <v>69.183999999999997</v>
      </c>
      <c r="K55" s="6">
        <f t="shared" si="2"/>
        <v>2018.1166666666666</v>
      </c>
      <c r="L55" s="6">
        <f t="shared" si="0"/>
        <v>69.008669999999995</v>
      </c>
      <c r="M55" s="6">
        <f t="shared" si="3"/>
        <v>69.009415950626135</v>
      </c>
      <c r="N55" s="6">
        <f t="shared" si="4"/>
        <v>-7.459506261398019E-4</v>
      </c>
    </row>
    <row r="56" spans="1:14">
      <c r="A56" s="36">
        <v>2018</v>
      </c>
      <c r="B56" s="36">
        <v>2</v>
      </c>
      <c r="C56" s="36">
        <v>14</v>
      </c>
      <c r="D56" s="37">
        <v>58163</v>
      </c>
      <c r="E56" s="6">
        <v>-1.34E-2</v>
      </c>
      <c r="F56" s="6">
        <v>0.3125</v>
      </c>
      <c r="G56" s="6">
        <v>0.17471</v>
      </c>
      <c r="H56" s="36">
        <v>37</v>
      </c>
      <c r="I56" s="38">
        <f t="shared" si="1"/>
        <v>69.183999999999997</v>
      </c>
      <c r="K56" s="6">
        <f t="shared" si="2"/>
        <v>2018.1194444444445</v>
      </c>
      <c r="L56" s="6">
        <f t="shared" si="0"/>
        <v>69.009289999999993</v>
      </c>
      <c r="M56" s="6">
        <f t="shared" si="3"/>
        <v>69.01047520712018</v>
      </c>
      <c r="N56" s="6">
        <f t="shared" si="4"/>
        <v>-1.185207120187215E-3</v>
      </c>
    </row>
    <row r="57" spans="1:14">
      <c r="A57" s="36">
        <v>2018</v>
      </c>
      <c r="B57" s="36">
        <v>2</v>
      </c>
      <c r="C57" s="36">
        <v>15</v>
      </c>
      <c r="D57" s="37">
        <v>58164</v>
      </c>
      <c r="E57" s="6">
        <v>-1.4200000000000001E-2</v>
      </c>
      <c r="F57" s="6">
        <v>0.3145</v>
      </c>
      <c r="G57" s="6">
        <v>0.17399000000000001</v>
      </c>
      <c r="H57" s="36">
        <v>37</v>
      </c>
      <c r="I57" s="38">
        <f t="shared" si="1"/>
        <v>69.183999999999997</v>
      </c>
      <c r="K57" s="6">
        <f t="shared" si="2"/>
        <v>2018.1222222222223</v>
      </c>
      <c r="L57" s="6">
        <f t="shared" si="0"/>
        <v>69.010009999999994</v>
      </c>
      <c r="M57" s="6">
        <f t="shared" si="3"/>
        <v>69.011534173041582</v>
      </c>
      <c r="N57" s="6">
        <f t="shared" si="4"/>
        <v>-1.5241730415880284E-3</v>
      </c>
    </row>
    <row r="58" spans="1:14">
      <c r="A58" s="36">
        <v>2018</v>
      </c>
      <c r="B58" s="36">
        <v>2</v>
      </c>
      <c r="C58" s="36">
        <v>16</v>
      </c>
      <c r="D58" s="37">
        <v>58165</v>
      </c>
      <c r="E58" s="6">
        <v>-1.49E-2</v>
      </c>
      <c r="F58" s="6">
        <v>0.31659999999999999</v>
      </c>
      <c r="G58" s="6">
        <v>0.17315</v>
      </c>
      <c r="H58" s="36">
        <v>37</v>
      </c>
      <c r="I58" s="38">
        <f t="shared" si="1"/>
        <v>69.183999999999997</v>
      </c>
      <c r="K58" s="6">
        <f t="shared" si="2"/>
        <v>2018.125</v>
      </c>
      <c r="L58" s="6">
        <f t="shared" si="0"/>
        <v>69.010849999999991</v>
      </c>
      <c r="M58" s="6">
        <f t="shared" si="3"/>
        <v>69.012592826038599</v>
      </c>
      <c r="N58" s="6">
        <f t="shared" si="4"/>
        <v>-1.7428260386083139E-3</v>
      </c>
    </row>
    <row r="59" spans="1:14">
      <c r="A59" s="36">
        <v>2018</v>
      </c>
      <c r="B59" s="36">
        <v>2</v>
      </c>
      <c r="C59" s="36">
        <v>17</v>
      </c>
      <c r="D59" s="37">
        <v>58166</v>
      </c>
      <c r="E59" s="6">
        <v>-1.5699999999999999E-2</v>
      </c>
      <c r="F59" s="6">
        <v>0.31859999999999999</v>
      </c>
      <c r="G59" s="6">
        <v>0.17216000000000001</v>
      </c>
      <c r="H59" s="36">
        <v>37</v>
      </c>
      <c r="I59" s="38">
        <f t="shared" si="1"/>
        <v>69.183999999999997</v>
      </c>
      <c r="K59" s="6">
        <f t="shared" si="2"/>
        <v>2018.1277777777777</v>
      </c>
      <c r="L59" s="6">
        <f t="shared" si="0"/>
        <v>69.011839999999992</v>
      </c>
      <c r="M59" s="6">
        <f t="shared" si="3"/>
        <v>69.01365115866065</v>
      </c>
      <c r="N59" s="6">
        <f t="shared" si="4"/>
        <v>-1.8111586606579522E-3</v>
      </c>
    </row>
    <row r="60" spans="1:14">
      <c r="A60" s="36">
        <v>2018</v>
      </c>
      <c r="B60" s="36">
        <v>2</v>
      </c>
      <c r="C60" s="36">
        <v>18</v>
      </c>
      <c r="D60" s="37">
        <v>58167</v>
      </c>
      <c r="E60" s="6">
        <v>-1.6299999999999999E-2</v>
      </c>
      <c r="F60" s="6">
        <v>0.32069999999999999</v>
      </c>
      <c r="G60" s="6">
        <v>0.17102999999999999</v>
      </c>
      <c r="H60" s="36">
        <v>37</v>
      </c>
      <c r="I60" s="38">
        <f t="shared" si="1"/>
        <v>69.183999999999997</v>
      </c>
      <c r="K60" s="6">
        <f t="shared" si="2"/>
        <v>2018.1305555555555</v>
      </c>
      <c r="L60" s="6">
        <f t="shared" si="0"/>
        <v>69.012969999999996</v>
      </c>
      <c r="M60" s="6">
        <f t="shared" si="3"/>
        <v>69.014709193259478</v>
      </c>
      <c r="N60" s="6">
        <f t="shared" si="4"/>
        <v>-1.7391932594819082E-3</v>
      </c>
    </row>
    <row r="61" spans="1:14">
      <c r="A61" s="36">
        <v>2018</v>
      </c>
      <c r="B61" s="36">
        <v>2</v>
      </c>
      <c r="C61" s="36">
        <v>19</v>
      </c>
      <c r="D61" s="37">
        <v>58168</v>
      </c>
      <c r="E61" s="6">
        <v>-1.7000000000000001E-2</v>
      </c>
      <c r="F61" s="6">
        <v>0.32269999999999999</v>
      </c>
      <c r="G61" s="6">
        <v>0.16979</v>
      </c>
      <c r="H61" s="36">
        <v>37</v>
      </c>
      <c r="I61" s="38">
        <f t="shared" si="1"/>
        <v>69.183999999999997</v>
      </c>
      <c r="K61" s="6">
        <f t="shared" si="2"/>
        <v>2018.1333333333334</v>
      </c>
      <c r="L61" s="6">
        <f t="shared" si="0"/>
        <v>69.014209999999991</v>
      </c>
      <c r="M61" s="6">
        <f t="shared" si="3"/>
        <v>69.015766937285662</v>
      </c>
      <c r="N61" s="6">
        <f t="shared" si="4"/>
        <v>-1.5569372856703012E-3</v>
      </c>
    </row>
    <row r="62" spans="1:14">
      <c r="A62" s="36">
        <v>2018</v>
      </c>
      <c r="B62" s="36">
        <v>2</v>
      </c>
      <c r="C62" s="36">
        <v>20</v>
      </c>
      <c r="D62" s="37">
        <v>58169</v>
      </c>
      <c r="E62" s="6">
        <v>-1.7600000000000001E-2</v>
      </c>
      <c r="F62" s="6">
        <v>0.32479999999999998</v>
      </c>
      <c r="G62" s="6">
        <v>0.16847000000000001</v>
      </c>
      <c r="H62" s="36">
        <v>37</v>
      </c>
      <c r="I62" s="38">
        <f t="shared" si="1"/>
        <v>69.183999999999997</v>
      </c>
      <c r="K62" s="6">
        <f t="shared" si="2"/>
        <v>2018.1361111111112</v>
      </c>
      <c r="L62" s="6">
        <f t="shared" si="0"/>
        <v>69.015529999999998</v>
      </c>
      <c r="M62" s="6">
        <f t="shared" si="3"/>
        <v>69.016824368387461</v>
      </c>
      <c r="N62" s="6">
        <f t="shared" si="4"/>
        <v>-1.2943683874624412E-3</v>
      </c>
    </row>
    <row r="63" spans="1:14">
      <c r="A63" s="36">
        <v>2018</v>
      </c>
      <c r="B63" s="36">
        <v>2</v>
      </c>
      <c r="C63" s="36">
        <v>21</v>
      </c>
      <c r="D63" s="37">
        <v>58170</v>
      </c>
      <c r="E63" s="6">
        <v>-1.8200000000000001E-2</v>
      </c>
      <c r="F63" s="6">
        <v>0.32690000000000002</v>
      </c>
      <c r="G63" s="6">
        <v>0.16713</v>
      </c>
      <c r="H63" s="36">
        <v>37</v>
      </c>
      <c r="I63" s="38">
        <f t="shared" si="1"/>
        <v>69.183999999999997</v>
      </c>
      <c r="K63" s="6">
        <f t="shared" si="2"/>
        <v>2018.1388888888889</v>
      </c>
      <c r="L63" s="6">
        <f t="shared" si="0"/>
        <v>69.016869999999997</v>
      </c>
      <c r="M63" s="6">
        <f t="shared" si="3"/>
        <v>69.017881501466036</v>
      </c>
      <c r="N63" s="6">
        <f t="shared" si="4"/>
        <v>-1.0115014660385668E-3</v>
      </c>
    </row>
    <row r="64" spans="1:14">
      <c r="A64" s="36">
        <v>2018</v>
      </c>
      <c r="B64" s="36">
        <v>2</v>
      </c>
      <c r="C64" s="36">
        <v>22</v>
      </c>
      <c r="D64" s="37">
        <v>58171</v>
      </c>
      <c r="E64" s="6">
        <v>-1.8700000000000001E-2</v>
      </c>
      <c r="F64" s="6">
        <v>0.32900000000000001</v>
      </c>
      <c r="G64" s="6">
        <v>0.16582</v>
      </c>
      <c r="H64" s="36">
        <v>37</v>
      </c>
      <c r="I64" s="38">
        <f t="shared" si="1"/>
        <v>69.183999999999997</v>
      </c>
      <c r="K64" s="6">
        <f t="shared" si="2"/>
        <v>2018.1416666666667</v>
      </c>
      <c r="L64" s="6">
        <f t="shared" si="0"/>
        <v>69.018180000000001</v>
      </c>
      <c r="M64" s="6">
        <f t="shared" si="3"/>
        <v>69.018938306719065</v>
      </c>
      <c r="N64" s="6">
        <f t="shared" si="4"/>
        <v>-7.5830671906373937E-4</v>
      </c>
    </row>
    <row r="65" spans="1:14">
      <c r="A65" s="36">
        <v>2018</v>
      </c>
      <c r="B65" s="36">
        <v>2</v>
      </c>
      <c r="C65" s="36">
        <v>23</v>
      </c>
      <c r="D65" s="37">
        <v>58172</v>
      </c>
      <c r="E65" s="6">
        <v>-1.9199999999999998E-2</v>
      </c>
      <c r="F65" s="6">
        <v>0.33110000000000001</v>
      </c>
      <c r="G65" s="6">
        <v>0.16458999999999999</v>
      </c>
      <c r="H65" s="36">
        <v>37</v>
      </c>
      <c r="I65" s="38">
        <f t="shared" si="1"/>
        <v>69.183999999999997</v>
      </c>
      <c r="K65" s="6">
        <f t="shared" si="2"/>
        <v>2018.1444444444444</v>
      </c>
      <c r="L65" s="6">
        <f t="shared" si="0"/>
        <v>69.019409999999993</v>
      </c>
      <c r="M65" s="6">
        <f t="shared" si="3"/>
        <v>69.019994828850031</v>
      </c>
      <c r="N65" s="6">
        <f t="shared" si="4"/>
        <v>-5.8482885003741103E-4</v>
      </c>
    </row>
    <row r="66" spans="1:14">
      <c r="A66" s="36">
        <v>2018</v>
      </c>
      <c r="B66" s="36">
        <v>2</v>
      </c>
      <c r="C66" s="36">
        <v>24</v>
      </c>
      <c r="D66" s="37">
        <v>58173</v>
      </c>
      <c r="E66" s="6">
        <v>-1.9699999999999999E-2</v>
      </c>
      <c r="F66" s="6">
        <v>0.3332</v>
      </c>
      <c r="G66" s="6">
        <v>0.16344</v>
      </c>
      <c r="H66" s="36">
        <v>37</v>
      </c>
      <c r="I66" s="38">
        <f t="shared" si="1"/>
        <v>69.183999999999997</v>
      </c>
      <c r="K66" s="6">
        <f t="shared" si="2"/>
        <v>2018.1472222222221</v>
      </c>
      <c r="L66" s="6">
        <f t="shared" ref="L66:L129" si="5">I66-G66</f>
        <v>69.020560000000003</v>
      </c>
      <c r="M66" s="6">
        <f t="shared" si="3"/>
        <v>69.021051052957773</v>
      </c>
      <c r="N66" s="6">
        <f t="shared" si="4"/>
        <v>-4.9105295776996627E-4</v>
      </c>
    </row>
    <row r="67" spans="1:14">
      <c r="A67" s="36">
        <v>2018</v>
      </c>
      <c r="B67" s="36">
        <v>2</v>
      </c>
      <c r="C67" s="36">
        <v>25</v>
      </c>
      <c r="D67" s="37">
        <v>58174</v>
      </c>
      <c r="E67" s="6">
        <v>-2.01E-2</v>
      </c>
      <c r="F67" s="6">
        <v>0.33529999999999999</v>
      </c>
      <c r="G67" s="6">
        <v>0.16236999999999999</v>
      </c>
      <c r="H67" s="36">
        <v>37</v>
      </c>
      <c r="I67" s="38">
        <f t="shared" ref="I67:I130" si="6">H67+32.184</f>
        <v>69.183999999999997</v>
      </c>
      <c r="K67" s="6">
        <f t="shared" ref="K67:K130" si="7">A67+((B67-1) + (C67-1)/30)/12</f>
        <v>2018.15</v>
      </c>
      <c r="L67" s="6">
        <f t="shared" si="5"/>
        <v>69.021630000000002</v>
      </c>
      <c r="M67" s="6">
        <f t="shared" ref="M67:M130" si="8" xml:space="preserve"> 0.0024855297566049*POWER(K67,3) - 15.0681141702439*POWER(K67,2) + 30449.647471213*K67 - 20511035.5077593</f>
        <v>69.022106971591711</v>
      </c>
      <c r="N67" s="6">
        <f t="shared" ref="N67:N130" si="9">L67-M67</f>
        <v>-4.7697159170922987E-4</v>
      </c>
    </row>
    <row r="68" spans="1:14">
      <c r="A68" s="36">
        <v>2018</v>
      </c>
      <c r="B68" s="36">
        <v>2</v>
      </c>
      <c r="C68" s="36">
        <v>26</v>
      </c>
      <c r="D68" s="37">
        <v>58175</v>
      </c>
      <c r="E68" s="6">
        <v>-2.0500000000000001E-2</v>
      </c>
      <c r="F68" s="6">
        <v>0.33739999999999998</v>
      </c>
      <c r="G68" s="6">
        <v>0.16133</v>
      </c>
      <c r="H68" s="36">
        <v>37</v>
      </c>
      <c r="I68" s="38">
        <f t="shared" si="6"/>
        <v>69.183999999999997</v>
      </c>
      <c r="K68" s="6">
        <f t="shared" si="7"/>
        <v>2018.1527777777778</v>
      </c>
      <c r="L68" s="6">
        <f t="shared" si="5"/>
        <v>69.022669999999991</v>
      </c>
      <c r="M68" s="6">
        <f t="shared" si="8"/>
        <v>69.023162577301264</v>
      </c>
      <c r="N68" s="6">
        <f t="shared" si="9"/>
        <v>-4.9257730127294508E-4</v>
      </c>
    </row>
    <row r="69" spans="1:14">
      <c r="A69" s="36">
        <v>2018</v>
      </c>
      <c r="B69" s="36">
        <v>2</v>
      </c>
      <c r="C69" s="36">
        <v>27</v>
      </c>
      <c r="D69" s="37">
        <v>58176</v>
      </c>
      <c r="E69" s="6">
        <v>-2.0899999999999998E-2</v>
      </c>
      <c r="F69" s="6">
        <v>0.33960000000000001</v>
      </c>
      <c r="G69" s="6">
        <v>0.16026000000000001</v>
      </c>
      <c r="H69" s="36">
        <v>37</v>
      </c>
      <c r="I69" s="38">
        <f t="shared" si="6"/>
        <v>69.183999999999997</v>
      </c>
      <c r="K69" s="6">
        <f t="shared" si="7"/>
        <v>2018.1555555555556</v>
      </c>
      <c r="L69" s="6">
        <f t="shared" si="5"/>
        <v>69.023740000000004</v>
      </c>
      <c r="M69" s="6">
        <f t="shared" si="8"/>
        <v>69.024217884987593</v>
      </c>
      <c r="N69" s="6">
        <f t="shared" si="9"/>
        <v>-4.7788498758905007E-4</v>
      </c>
    </row>
    <row r="70" spans="1:14">
      <c r="A70" s="36">
        <v>2018</v>
      </c>
      <c r="B70" s="36">
        <v>2</v>
      </c>
      <c r="C70" s="36">
        <v>28</v>
      </c>
      <c r="D70" s="37">
        <v>58177</v>
      </c>
      <c r="E70" s="6">
        <v>-2.12E-2</v>
      </c>
      <c r="F70" s="6">
        <v>0.3417</v>
      </c>
      <c r="G70" s="6">
        <v>0.15908</v>
      </c>
      <c r="H70" s="36">
        <v>37</v>
      </c>
      <c r="I70" s="38">
        <f t="shared" si="6"/>
        <v>69.183999999999997</v>
      </c>
      <c r="K70" s="6">
        <f t="shared" si="7"/>
        <v>2018.1583333333333</v>
      </c>
      <c r="L70" s="6">
        <f t="shared" si="5"/>
        <v>69.024919999999995</v>
      </c>
      <c r="M70" s="6">
        <f t="shared" si="8"/>
        <v>69.025272902101278</v>
      </c>
      <c r="N70" s="6">
        <f t="shared" si="9"/>
        <v>-3.5290210128380295E-4</v>
      </c>
    </row>
    <row r="71" spans="1:14">
      <c r="A71" s="36">
        <v>2018</v>
      </c>
      <c r="B71" s="36">
        <v>3</v>
      </c>
      <c r="C71" s="36">
        <v>1</v>
      </c>
      <c r="D71" s="37">
        <v>58178</v>
      </c>
      <c r="E71" s="6">
        <v>-2.1499999999999998E-2</v>
      </c>
      <c r="F71" s="6">
        <v>0.34389999999999998</v>
      </c>
      <c r="G71" s="6">
        <v>0.15776000000000001</v>
      </c>
      <c r="H71" s="36">
        <v>37</v>
      </c>
      <c r="I71" s="38">
        <f t="shared" si="6"/>
        <v>69.183999999999997</v>
      </c>
      <c r="K71" s="6">
        <f t="shared" si="7"/>
        <v>2018.1666666666667</v>
      </c>
      <c r="L71" s="6">
        <f t="shared" si="5"/>
        <v>69.026240000000001</v>
      </c>
      <c r="M71" s="6">
        <f t="shared" si="8"/>
        <v>69.028436098247766</v>
      </c>
      <c r="N71" s="6">
        <f t="shared" si="9"/>
        <v>-2.1960982477651214E-3</v>
      </c>
    </row>
    <row r="72" spans="1:14">
      <c r="A72" s="36">
        <v>2018</v>
      </c>
      <c r="B72" s="36">
        <v>3</v>
      </c>
      <c r="C72" s="36">
        <v>2</v>
      </c>
      <c r="D72" s="37">
        <v>58179</v>
      </c>
      <c r="E72" s="6">
        <v>-2.1700000000000001E-2</v>
      </c>
      <c r="F72" s="6">
        <v>0.34599999999999997</v>
      </c>
      <c r="G72" s="6">
        <v>0.15629000000000001</v>
      </c>
      <c r="H72" s="36">
        <v>37</v>
      </c>
      <c r="I72" s="38">
        <f t="shared" si="6"/>
        <v>69.183999999999997</v>
      </c>
      <c r="K72" s="6">
        <f t="shared" si="7"/>
        <v>2018.1694444444445</v>
      </c>
      <c r="L72" s="6">
        <f t="shared" si="5"/>
        <v>69.027709999999999</v>
      </c>
      <c r="M72" s="6">
        <f t="shared" si="8"/>
        <v>69.029489908367395</v>
      </c>
      <c r="N72" s="6">
        <f t="shared" si="9"/>
        <v>-1.7799083673963878E-3</v>
      </c>
    </row>
    <row r="73" spans="1:14">
      <c r="A73" s="36">
        <v>2018</v>
      </c>
      <c r="B73" s="36">
        <v>3</v>
      </c>
      <c r="C73" s="36">
        <v>3</v>
      </c>
      <c r="D73" s="37">
        <v>58180</v>
      </c>
      <c r="E73" s="6">
        <v>-2.1899999999999999E-2</v>
      </c>
      <c r="F73" s="6">
        <v>0.34820000000000001</v>
      </c>
      <c r="G73" s="6">
        <v>0.15473000000000001</v>
      </c>
      <c r="H73" s="36">
        <v>37</v>
      </c>
      <c r="I73" s="38">
        <f t="shared" si="6"/>
        <v>69.183999999999997</v>
      </c>
      <c r="K73" s="6">
        <f t="shared" si="7"/>
        <v>2018.1722222222222</v>
      </c>
      <c r="L73" s="6">
        <f t="shared" si="5"/>
        <v>69.029269999999997</v>
      </c>
      <c r="M73" s="6">
        <f t="shared" si="8"/>
        <v>69.0305434204638</v>
      </c>
      <c r="N73" s="6">
        <f t="shared" si="9"/>
        <v>-1.2734204638036317E-3</v>
      </c>
    </row>
    <row r="74" spans="1:14">
      <c r="A74" s="36">
        <v>2018</v>
      </c>
      <c r="B74" s="36">
        <v>3</v>
      </c>
      <c r="C74" s="36">
        <v>4</v>
      </c>
      <c r="D74" s="37">
        <v>58181</v>
      </c>
      <c r="E74" s="6">
        <v>-2.2100000000000002E-2</v>
      </c>
      <c r="F74" s="6">
        <v>0.3503</v>
      </c>
      <c r="G74" s="6">
        <v>0.15312999999999999</v>
      </c>
      <c r="H74" s="36">
        <v>37</v>
      </c>
      <c r="I74" s="38">
        <f t="shared" si="6"/>
        <v>69.183999999999997</v>
      </c>
      <c r="K74" s="6">
        <f t="shared" si="7"/>
        <v>2018.175</v>
      </c>
      <c r="L74" s="6">
        <f t="shared" si="5"/>
        <v>69.030869999999993</v>
      </c>
      <c r="M74" s="6">
        <f t="shared" si="8"/>
        <v>69.03159661218524</v>
      </c>
      <c r="N74" s="6">
        <f t="shared" si="9"/>
        <v>-7.2661218524672222E-4</v>
      </c>
    </row>
    <row r="75" spans="1:14">
      <c r="A75" s="36">
        <v>2018</v>
      </c>
      <c r="B75" s="36">
        <v>3</v>
      </c>
      <c r="C75" s="36">
        <v>5</v>
      </c>
      <c r="D75" s="37">
        <v>58182</v>
      </c>
      <c r="E75" s="6">
        <v>-2.2200000000000001E-2</v>
      </c>
      <c r="F75" s="6">
        <v>0.35249999999999998</v>
      </c>
      <c r="G75" s="6">
        <v>0.15159</v>
      </c>
      <c r="H75" s="36">
        <v>37</v>
      </c>
      <c r="I75" s="38">
        <f t="shared" si="6"/>
        <v>69.183999999999997</v>
      </c>
      <c r="K75" s="6">
        <f t="shared" si="7"/>
        <v>2018.1777777777777</v>
      </c>
      <c r="L75" s="6">
        <f t="shared" si="5"/>
        <v>69.032409999999999</v>
      </c>
      <c r="M75" s="6">
        <f t="shared" si="8"/>
        <v>69.032649520784616</v>
      </c>
      <c r="N75" s="6">
        <f t="shared" si="9"/>
        <v>-2.3952078461775272E-4</v>
      </c>
    </row>
    <row r="76" spans="1:14">
      <c r="A76" s="36">
        <v>2018</v>
      </c>
      <c r="B76" s="36">
        <v>3</v>
      </c>
      <c r="C76" s="36">
        <v>6</v>
      </c>
      <c r="D76" s="37">
        <v>58183</v>
      </c>
      <c r="E76" s="6">
        <v>-2.23E-2</v>
      </c>
      <c r="F76" s="6">
        <v>0.35470000000000002</v>
      </c>
      <c r="G76" s="6">
        <v>0.15014</v>
      </c>
      <c r="H76" s="36">
        <v>37</v>
      </c>
      <c r="I76" s="38">
        <f t="shared" si="6"/>
        <v>69.183999999999997</v>
      </c>
      <c r="K76" s="6">
        <f t="shared" si="7"/>
        <v>2018.1805555555557</v>
      </c>
      <c r="L76" s="6">
        <f t="shared" si="5"/>
        <v>69.033860000000004</v>
      </c>
      <c r="M76" s="6">
        <f t="shared" si="8"/>
        <v>69.033702123910189</v>
      </c>
      <c r="N76" s="6">
        <f t="shared" si="9"/>
        <v>1.5787608981554513E-4</v>
      </c>
    </row>
    <row r="77" spans="1:14">
      <c r="A77" s="36">
        <v>2018</v>
      </c>
      <c r="B77" s="36">
        <v>3</v>
      </c>
      <c r="C77" s="36">
        <v>7</v>
      </c>
      <c r="D77" s="37">
        <v>58184</v>
      </c>
      <c r="E77" s="6">
        <v>-2.23E-2</v>
      </c>
      <c r="F77" s="6">
        <v>0.35680000000000001</v>
      </c>
      <c r="G77" s="6">
        <v>0.14882000000000001</v>
      </c>
      <c r="H77" s="36">
        <v>37</v>
      </c>
      <c r="I77" s="38">
        <f t="shared" si="6"/>
        <v>69.183999999999997</v>
      </c>
      <c r="K77" s="6">
        <f t="shared" si="7"/>
        <v>2018.1833333333334</v>
      </c>
      <c r="L77" s="6">
        <f t="shared" si="5"/>
        <v>69.035179999999997</v>
      </c>
      <c r="M77" s="6">
        <f t="shared" si="8"/>
        <v>69.034754436463118</v>
      </c>
      <c r="N77" s="6">
        <f t="shared" si="9"/>
        <v>4.2556353687928095E-4</v>
      </c>
    </row>
    <row r="78" spans="1:14">
      <c r="A78" s="36">
        <v>2018</v>
      </c>
      <c r="B78" s="36">
        <v>3</v>
      </c>
      <c r="C78" s="36">
        <v>8</v>
      </c>
      <c r="D78" s="37">
        <v>58185</v>
      </c>
      <c r="E78" s="6">
        <v>-2.24E-2</v>
      </c>
      <c r="F78" s="6">
        <v>0.35899999999999999</v>
      </c>
      <c r="G78" s="6">
        <v>0.14763999999999999</v>
      </c>
      <c r="H78" s="36">
        <v>37</v>
      </c>
      <c r="I78" s="38">
        <f t="shared" si="6"/>
        <v>69.183999999999997</v>
      </c>
      <c r="K78" s="6">
        <f t="shared" si="7"/>
        <v>2018.1861111111111</v>
      </c>
      <c r="L78" s="6">
        <f t="shared" si="5"/>
        <v>69.036360000000002</v>
      </c>
      <c r="M78" s="6">
        <f t="shared" si="8"/>
        <v>69.035806443542242</v>
      </c>
      <c r="N78" s="6">
        <f t="shared" si="9"/>
        <v>5.5355645775989615E-4</v>
      </c>
    </row>
    <row r="79" spans="1:14">
      <c r="A79" s="36">
        <v>2018</v>
      </c>
      <c r="B79" s="36">
        <v>3</v>
      </c>
      <c r="C79" s="36">
        <v>9</v>
      </c>
      <c r="D79" s="37">
        <v>58186</v>
      </c>
      <c r="E79" s="6">
        <v>-2.23E-2</v>
      </c>
      <c r="F79" s="6">
        <v>0.36120000000000002</v>
      </c>
      <c r="G79" s="6">
        <v>0.14657999999999999</v>
      </c>
      <c r="H79" s="36">
        <v>37</v>
      </c>
      <c r="I79" s="38">
        <f t="shared" si="6"/>
        <v>69.183999999999997</v>
      </c>
      <c r="K79" s="6">
        <f t="shared" si="7"/>
        <v>2018.1888888888889</v>
      </c>
      <c r="L79" s="6">
        <f t="shared" si="5"/>
        <v>69.037419999999997</v>
      </c>
      <c r="M79" s="6">
        <f t="shared" si="8"/>
        <v>69.036858145147562</v>
      </c>
      <c r="N79" s="6">
        <f t="shared" si="9"/>
        <v>5.618548524353173E-4</v>
      </c>
    </row>
    <row r="80" spans="1:14">
      <c r="A80" s="36">
        <v>2018</v>
      </c>
      <c r="B80" s="36">
        <v>3</v>
      </c>
      <c r="C80" s="36">
        <v>10</v>
      </c>
      <c r="D80" s="37">
        <v>58187</v>
      </c>
      <c r="E80" s="6">
        <v>-2.23E-2</v>
      </c>
      <c r="F80" s="6">
        <v>0.36330000000000001</v>
      </c>
      <c r="G80" s="6">
        <v>0.14562</v>
      </c>
      <c r="H80" s="36">
        <v>37</v>
      </c>
      <c r="I80" s="38">
        <f t="shared" si="6"/>
        <v>69.183999999999997</v>
      </c>
      <c r="K80" s="6">
        <f t="shared" si="7"/>
        <v>2018.1916666666666</v>
      </c>
      <c r="L80" s="6">
        <f t="shared" si="5"/>
        <v>69.038380000000004</v>
      </c>
      <c r="M80" s="6">
        <f t="shared" si="8"/>
        <v>69.037909556180239</v>
      </c>
      <c r="N80" s="6">
        <f t="shared" si="9"/>
        <v>4.7044381976490968E-4</v>
      </c>
    </row>
    <row r="81" spans="1:14">
      <c r="A81" s="36">
        <v>2018</v>
      </c>
      <c r="B81" s="36">
        <v>3</v>
      </c>
      <c r="C81" s="36">
        <v>11</v>
      </c>
      <c r="D81" s="37">
        <v>58188</v>
      </c>
      <c r="E81" s="6">
        <v>-2.2200000000000001E-2</v>
      </c>
      <c r="F81" s="6">
        <v>0.36549999999999999</v>
      </c>
      <c r="G81" s="6">
        <v>0.14471000000000001</v>
      </c>
      <c r="H81" s="36">
        <v>37</v>
      </c>
      <c r="I81" s="38">
        <f t="shared" si="6"/>
        <v>69.183999999999997</v>
      </c>
      <c r="K81" s="6">
        <f t="shared" si="7"/>
        <v>2018.1944444444443</v>
      </c>
      <c r="L81" s="6">
        <f t="shared" si="5"/>
        <v>69.039289999999994</v>
      </c>
      <c r="M81" s="6">
        <f t="shared" si="8"/>
        <v>69.038960669189692</v>
      </c>
      <c r="N81" s="6">
        <f t="shared" si="9"/>
        <v>3.2933081030250833E-4</v>
      </c>
    </row>
    <row r="82" spans="1:14">
      <c r="A82" s="36">
        <v>2018</v>
      </c>
      <c r="B82" s="36">
        <v>3</v>
      </c>
      <c r="C82" s="36">
        <v>12</v>
      </c>
      <c r="D82" s="37">
        <v>58189</v>
      </c>
      <c r="E82" s="6">
        <v>-2.1999999999999999E-2</v>
      </c>
      <c r="F82" s="6">
        <v>0.36770000000000003</v>
      </c>
      <c r="G82" s="6">
        <v>0.14380000000000001</v>
      </c>
      <c r="H82" s="36">
        <v>37</v>
      </c>
      <c r="I82" s="38">
        <f t="shared" si="6"/>
        <v>69.183999999999997</v>
      </c>
      <c r="K82" s="6">
        <f t="shared" si="7"/>
        <v>2018.1972222222223</v>
      </c>
      <c r="L82" s="6">
        <f t="shared" si="5"/>
        <v>69.040199999999999</v>
      </c>
      <c r="M82" s="6">
        <f t="shared" si="8"/>
        <v>69.04001148417592</v>
      </c>
      <c r="N82" s="6">
        <f t="shared" si="9"/>
        <v>1.8851582407819478E-4</v>
      </c>
    </row>
    <row r="83" spans="1:14">
      <c r="A83" s="36">
        <v>2018</v>
      </c>
      <c r="B83" s="36">
        <v>3</v>
      </c>
      <c r="C83" s="36">
        <v>13</v>
      </c>
      <c r="D83" s="37">
        <v>58190</v>
      </c>
      <c r="E83" s="6">
        <v>-2.18E-2</v>
      </c>
      <c r="F83" s="6">
        <v>0.36990000000000001</v>
      </c>
      <c r="G83" s="6">
        <v>0.14285</v>
      </c>
      <c r="H83" s="36">
        <v>37</v>
      </c>
      <c r="I83" s="38">
        <f t="shared" si="6"/>
        <v>69.183999999999997</v>
      </c>
      <c r="K83" s="6">
        <f t="shared" si="7"/>
        <v>2018.2</v>
      </c>
      <c r="L83" s="6">
        <f t="shared" si="5"/>
        <v>69.041150000000002</v>
      </c>
      <c r="M83" s="6">
        <f t="shared" si="8"/>
        <v>69.041062001138926</v>
      </c>
      <c r="N83" s="6">
        <f t="shared" si="9"/>
        <v>8.7998861076243884E-5</v>
      </c>
    </row>
    <row r="84" spans="1:14">
      <c r="A84" s="36">
        <v>2018</v>
      </c>
      <c r="B84" s="36">
        <v>3</v>
      </c>
      <c r="C84" s="36">
        <v>14</v>
      </c>
      <c r="D84" s="37">
        <v>58191</v>
      </c>
      <c r="E84" s="6">
        <v>-2.1600000000000001E-2</v>
      </c>
      <c r="F84" s="6">
        <v>0.372</v>
      </c>
      <c r="G84" s="6">
        <v>0.14180999999999999</v>
      </c>
      <c r="H84" s="36">
        <v>37</v>
      </c>
      <c r="I84" s="38">
        <f t="shared" si="6"/>
        <v>69.183999999999997</v>
      </c>
      <c r="K84" s="6">
        <f t="shared" si="7"/>
        <v>2018.2027777777778</v>
      </c>
      <c r="L84" s="6">
        <f t="shared" si="5"/>
        <v>69.042189999999991</v>
      </c>
      <c r="M84" s="6">
        <f t="shared" si="8"/>
        <v>69.042112212628126</v>
      </c>
      <c r="N84" s="6">
        <f t="shared" si="9"/>
        <v>7.7787371864701527E-5</v>
      </c>
    </row>
    <row r="85" spans="1:14">
      <c r="A85" s="36">
        <v>2018</v>
      </c>
      <c r="B85" s="36">
        <v>3</v>
      </c>
      <c r="C85" s="36">
        <v>15</v>
      </c>
      <c r="D85" s="37">
        <v>58192</v>
      </c>
      <c r="E85" s="6">
        <v>-2.1399999999999999E-2</v>
      </c>
      <c r="F85" s="6">
        <v>0.37419999999999998</v>
      </c>
      <c r="G85" s="6">
        <v>0.14065</v>
      </c>
      <c r="H85" s="36">
        <v>37</v>
      </c>
      <c r="I85" s="38">
        <f t="shared" si="6"/>
        <v>69.183999999999997</v>
      </c>
      <c r="K85" s="6">
        <f t="shared" si="7"/>
        <v>2018.2055555555555</v>
      </c>
      <c r="L85" s="6">
        <f t="shared" si="5"/>
        <v>69.043350000000004</v>
      </c>
      <c r="M85" s="6">
        <f t="shared" si="8"/>
        <v>69.043162140995264</v>
      </c>
      <c r="N85" s="6">
        <f t="shared" si="9"/>
        <v>1.8785900473972106E-4</v>
      </c>
    </row>
    <row r="86" spans="1:14">
      <c r="A86" s="36">
        <v>2018</v>
      </c>
      <c r="B86" s="36">
        <v>3</v>
      </c>
      <c r="C86" s="36">
        <v>16</v>
      </c>
      <c r="D86" s="37">
        <v>58193</v>
      </c>
      <c r="E86" s="6">
        <v>-2.1100000000000001E-2</v>
      </c>
      <c r="F86" s="6">
        <v>0.37640000000000001</v>
      </c>
      <c r="G86" s="6">
        <v>0.13933999999999999</v>
      </c>
      <c r="H86" s="36">
        <v>37</v>
      </c>
      <c r="I86" s="38">
        <f t="shared" si="6"/>
        <v>69.183999999999997</v>
      </c>
      <c r="K86" s="6">
        <f t="shared" si="7"/>
        <v>2018.2083333333333</v>
      </c>
      <c r="L86" s="6">
        <f t="shared" si="5"/>
        <v>69.044659999999993</v>
      </c>
      <c r="M86" s="6">
        <f t="shared" si="8"/>
        <v>69.044211778789759</v>
      </c>
      <c r="N86" s="6">
        <f t="shared" si="9"/>
        <v>4.4822121023457839E-4</v>
      </c>
    </row>
    <row r="87" spans="1:14">
      <c r="A87" s="36">
        <v>2018</v>
      </c>
      <c r="B87" s="36">
        <v>3</v>
      </c>
      <c r="C87" s="36">
        <v>17</v>
      </c>
      <c r="D87" s="37">
        <v>58194</v>
      </c>
      <c r="E87" s="6">
        <v>-2.0799999999999999E-2</v>
      </c>
      <c r="F87" s="6">
        <v>0.3785</v>
      </c>
      <c r="G87" s="6">
        <v>0.13786999999999999</v>
      </c>
      <c r="H87" s="36">
        <v>37</v>
      </c>
      <c r="I87" s="38">
        <f t="shared" si="6"/>
        <v>69.183999999999997</v>
      </c>
      <c r="K87" s="6">
        <f t="shared" si="7"/>
        <v>2018.2111111111112</v>
      </c>
      <c r="L87" s="6">
        <f t="shared" si="5"/>
        <v>69.046129999999991</v>
      </c>
      <c r="M87" s="6">
        <f t="shared" si="8"/>
        <v>69.045261111110449</v>
      </c>
      <c r="N87" s="6">
        <f t="shared" si="9"/>
        <v>8.6888888954206323E-4</v>
      </c>
    </row>
    <row r="88" spans="1:14">
      <c r="A88" s="36">
        <v>2018</v>
      </c>
      <c r="B88" s="36">
        <v>3</v>
      </c>
      <c r="C88" s="36">
        <v>18</v>
      </c>
      <c r="D88" s="37">
        <v>58195</v>
      </c>
      <c r="E88" s="6">
        <v>-2.0400000000000001E-2</v>
      </c>
      <c r="F88" s="6">
        <v>0.38069999999999998</v>
      </c>
      <c r="G88" s="6">
        <v>0.13625999999999999</v>
      </c>
      <c r="H88" s="36">
        <v>37</v>
      </c>
      <c r="I88" s="38">
        <f t="shared" si="6"/>
        <v>69.183999999999997</v>
      </c>
      <c r="K88" s="6">
        <f t="shared" si="7"/>
        <v>2018.213888888889</v>
      </c>
      <c r="L88" s="6">
        <f t="shared" si="5"/>
        <v>69.047740000000005</v>
      </c>
      <c r="M88" s="6">
        <f t="shared" si="8"/>
        <v>69.046310152858496</v>
      </c>
      <c r="N88" s="6">
        <f t="shared" si="9"/>
        <v>1.4298471415088443E-3</v>
      </c>
    </row>
    <row r="89" spans="1:14">
      <c r="A89" s="36">
        <v>2018</v>
      </c>
      <c r="B89" s="36">
        <v>3</v>
      </c>
      <c r="C89" s="36">
        <v>19</v>
      </c>
      <c r="D89" s="37">
        <v>58196</v>
      </c>
      <c r="E89" s="6">
        <v>-0.02</v>
      </c>
      <c r="F89" s="6">
        <v>0.38279999999999997</v>
      </c>
      <c r="G89" s="6">
        <v>0.13456000000000001</v>
      </c>
      <c r="H89" s="36">
        <v>37</v>
      </c>
      <c r="I89" s="38">
        <f t="shared" si="6"/>
        <v>69.183999999999997</v>
      </c>
      <c r="K89" s="6">
        <f t="shared" si="7"/>
        <v>2018.2166666666667</v>
      </c>
      <c r="L89" s="6">
        <f t="shared" si="5"/>
        <v>69.049440000000004</v>
      </c>
      <c r="M89" s="6">
        <f t="shared" si="8"/>
        <v>69.047358889132738</v>
      </c>
      <c r="N89" s="6">
        <f t="shared" si="9"/>
        <v>2.0811108672660339E-3</v>
      </c>
    </row>
    <row r="90" spans="1:14">
      <c r="A90" s="36">
        <v>2018</v>
      </c>
      <c r="B90" s="36">
        <v>3</v>
      </c>
      <c r="C90" s="36">
        <v>20</v>
      </c>
      <c r="D90" s="37">
        <v>58197</v>
      </c>
      <c r="E90" s="6">
        <v>-1.95E-2</v>
      </c>
      <c r="F90" s="6">
        <v>0.38500000000000001</v>
      </c>
      <c r="G90" s="6">
        <v>0.13283</v>
      </c>
      <c r="H90" s="36">
        <v>37</v>
      </c>
      <c r="I90" s="38">
        <f t="shared" si="6"/>
        <v>69.183999999999997</v>
      </c>
      <c r="K90" s="6">
        <f t="shared" si="7"/>
        <v>2018.2194444444444</v>
      </c>
      <c r="L90" s="6">
        <f t="shared" si="5"/>
        <v>69.051169999999999</v>
      </c>
      <c r="M90" s="6">
        <f t="shared" si="8"/>
        <v>69.048407334834337</v>
      </c>
      <c r="N90" s="6">
        <f t="shared" si="9"/>
        <v>2.7626651656618151E-3</v>
      </c>
    </row>
    <row r="91" spans="1:14">
      <c r="A91" s="36">
        <v>2018</v>
      </c>
      <c r="B91" s="36">
        <v>3</v>
      </c>
      <c r="C91" s="36">
        <v>21</v>
      </c>
      <c r="D91" s="37">
        <v>58198</v>
      </c>
      <c r="E91" s="6">
        <v>-1.9099999999999999E-2</v>
      </c>
      <c r="F91" s="6">
        <v>0.3871</v>
      </c>
      <c r="G91" s="6">
        <v>0.13113</v>
      </c>
      <c r="H91" s="36">
        <v>37</v>
      </c>
      <c r="I91" s="38">
        <f t="shared" si="6"/>
        <v>69.183999999999997</v>
      </c>
      <c r="K91" s="6">
        <f t="shared" si="7"/>
        <v>2018.2222222222222</v>
      </c>
      <c r="L91" s="6">
        <f t="shared" si="5"/>
        <v>69.052869999999999</v>
      </c>
      <c r="M91" s="6">
        <f t="shared" si="8"/>
        <v>69.049455489963293</v>
      </c>
      <c r="N91" s="6">
        <f t="shared" si="9"/>
        <v>3.4145100367055647E-3</v>
      </c>
    </row>
    <row r="92" spans="1:14">
      <c r="A92" s="36">
        <v>2018</v>
      </c>
      <c r="B92" s="36">
        <v>3</v>
      </c>
      <c r="C92" s="36">
        <v>22</v>
      </c>
      <c r="D92" s="37">
        <v>58199</v>
      </c>
      <c r="E92" s="6">
        <v>-1.8499999999999999E-2</v>
      </c>
      <c r="F92" s="6">
        <v>0.38929999999999998</v>
      </c>
      <c r="G92" s="6">
        <v>0.12952</v>
      </c>
      <c r="H92" s="36">
        <v>37</v>
      </c>
      <c r="I92" s="38">
        <f t="shared" si="6"/>
        <v>69.183999999999997</v>
      </c>
      <c r="K92" s="6">
        <f t="shared" si="7"/>
        <v>2018.2249999999999</v>
      </c>
      <c r="L92" s="6">
        <f t="shared" si="5"/>
        <v>69.054479999999998</v>
      </c>
      <c r="M92" s="6">
        <f t="shared" si="8"/>
        <v>69.050503347069025</v>
      </c>
      <c r="N92" s="6">
        <f t="shared" si="9"/>
        <v>3.9766529309730458E-3</v>
      </c>
    </row>
    <row r="93" spans="1:14">
      <c r="A93" s="36">
        <v>2018</v>
      </c>
      <c r="B93" s="36">
        <v>3</v>
      </c>
      <c r="C93" s="36">
        <v>23</v>
      </c>
      <c r="D93" s="37">
        <v>58200</v>
      </c>
      <c r="E93" s="6">
        <v>-1.7999999999999999E-2</v>
      </c>
      <c r="F93" s="6">
        <v>0.39140000000000003</v>
      </c>
      <c r="G93" s="6">
        <v>0.12801999999999999</v>
      </c>
      <c r="H93" s="36">
        <v>37</v>
      </c>
      <c r="I93" s="38">
        <f t="shared" si="6"/>
        <v>69.183999999999997</v>
      </c>
      <c r="K93" s="6">
        <f t="shared" si="7"/>
        <v>2018.2277777777779</v>
      </c>
      <c r="L93" s="6">
        <f t="shared" si="5"/>
        <v>69.055979999999991</v>
      </c>
      <c r="M93" s="6">
        <f t="shared" si="8"/>
        <v>69.051550921052694</v>
      </c>
      <c r="N93" s="6">
        <f t="shared" si="9"/>
        <v>4.4290789472967163E-3</v>
      </c>
    </row>
    <row r="94" spans="1:14">
      <c r="A94" s="36">
        <v>2018</v>
      </c>
      <c r="B94" s="36">
        <v>3</v>
      </c>
      <c r="C94" s="36">
        <v>24</v>
      </c>
      <c r="D94" s="37">
        <v>58201</v>
      </c>
      <c r="E94" s="6">
        <v>-1.7399999999999999E-2</v>
      </c>
      <c r="F94" s="6">
        <v>0.39350000000000002</v>
      </c>
      <c r="G94" s="6">
        <v>0.12661</v>
      </c>
      <c r="H94" s="36">
        <v>37</v>
      </c>
      <c r="I94" s="38">
        <f t="shared" si="6"/>
        <v>69.183999999999997</v>
      </c>
      <c r="K94" s="6">
        <f t="shared" si="7"/>
        <v>2018.2305555555556</v>
      </c>
      <c r="L94" s="6">
        <f t="shared" si="5"/>
        <v>69.057389999999998</v>
      </c>
      <c r="M94" s="6">
        <f t="shared" si="8"/>
        <v>69.05259819701314</v>
      </c>
      <c r="N94" s="6">
        <f t="shared" si="9"/>
        <v>4.7918029868583289E-3</v>
      </c>
    </row>
    <row r="95" spans="1:14">
      <c r="A95" s="36">
        <v>2018</v>
      </c>
      <c r="B95" s="36">
        <v>3</v>
      </c>
      <c r="C95" s="36">
        <v>25</v>
      </c>
      <c r="D95" s="37">
        <v>58202</v>
      </c>
      <c r="E95" s="6">
        <v>-1.67E-2</v>
      </c>
      <c r="F95" s="6">
        <v>0.3957</v>
      </c>
      <c r="G95" s="6">
        <v>0.12525</v>
      </c>
      <c r="H95" s="36">
        <v>37</v>
      </c>
      <c r="I95" s="38">
        <f t="shared" si="6"/>
        <v>69.183999999999997</v>
      </c>
      <c r="K95" s="6">
        <f t="shared" si="7"/>
        <v>2018.2333333333333</v>
      </c>
      <c r="L95" s="6">
        <f t="shared" si="5"/>
        <v>69.058750000000003</v>
      </c>
      <c r="M95" s="6">
        <f t="shared" si="8"/>
        <v>69.053645174950361</v>
      </c>
      <c r="N95" s="6">
        <f t="shared" si="9"/>
        <v>5.1048250496421588E-3</v>
      </c>
    </row>
    <row r="96" spans="1:14">
      <c r="A96" s="36">
        <v>2018</v>
      </c>
      <c r="B96" s="36">
        <v>3</v>
      </c>
      <c r="C96" s="36">
        <v>26</v>
      </c>
      <c r="D96" s="37">
        <v>58203</v>
      </c>
      <c r="E96" s="6">
        <v>-1.61E-2</v>
      </c>
      <c r="F96" s="6">
        <v>0.39779999999999999</v>
      </c>
      <c r="G96" s="6">
        <v>0.12389</v>
      </c>
      <c r="H96" s="36">
        <v>37</v>
      </c>
      <c r="I96" s="38">
        <f t="shared" si="6"/>
        <v>69.183999999999997</v>
      </c>
      <c r="K96" s="6">
        <f t="shared" si="7"/>
        <v>2018.2361111111111</v>
      </c>
      <c r="L96" s="6">
        <f t="shared" si="5"/>
        <v>69.060109999999995</v>
      </c>
      <c r="M96" s="6">
        <f t="shared" si="8"/>
        <v>69.054691854864359</v>
      </c>
      <c r="N96" s="6">
        <f t="shared" si="9"/>
        <v>5.4181451356356547E-3</v>
      </c>
    </row>
    <row r="97" spans="1:14">
      <c r="A97" s="36">
        <v>2018</v>
      </c>
      <c r="B97" s="36">
        <v>3</v>
      </c>
      <c r="C97" s="36">
        <v>27</v>
      </c>
      <c r="D97" s="37">
        <v>58204</v>
      </c>
      <c r="E97" s="6">
        <v>-1.54E-2</v>
      </c>
      <c r="F97" s="6">
        <v>0.39989999999999998</v>
      </c>
      <c r="G97" s="6">
        <v>0.12245</v>
      </c>
      <c r="H97" s="36">
        <v>37</v>
      </c>
      <c r="I97" s="38">
        <f t="shared" si="6"/>
        <v>69.183999999999997</v>
      </c>
      <c r="K97" s="6">
        <f t="shared" si="7"/>
        <v>2018.2388888888888</v>
      </c>
      <c r="L97" s="6">
        <f t="shared" si="5"/>
        <v>69.061549999999997</v>
      </c>
      <c r="M97" s="6">
        <f t="shared" si="8"/>
        <v>69.055738244205713</v>
      </c>
      <c r="N97" s="6">
        <f t="shared" si="9"/>
        <v>5.8117557942836129E-3</v>
      </c>
    </row>
    <row r="98" spans="1:14">
      <c r="A98" s="36">
        <v>2018</v>
      </c>
      <c r="B98" s="36">
        <v>3</v>
      </c>
      <c r="C98" s="36">
        <v>28</v>
      </c>
      <c r="D98" s="37">
        <v>58205</v>
      </c>
      <c r="E98" s="6">
        <v>-1.46E-2</v>
      </c>
      <c r="F98" s="6">
        <v>0.40189999999999998</v>
      </c>
      <c r="G98" s="6">
        <v>0.12089</v>
      </c>
      <c r="H98" s="36">
        <v>37</v>
      </c>
      <c r="I98" s="38">
        <f t="shared" si="6"/>
        <v>69.183999999999997</v>
      </c>
      <c r="K98" s="6">
        <f t="shared" si="7"/>
        <v>2018.2416666666666</v>
      </c>
      <c r="L98" s="6">
        <f t="shared" si="5"/>
        <v>69.063109999999995</v>
      </c>
      <c r="M98" s="6">
        <f t="shared" si="8"/>
        <v>69.056784350425005</v>
      </c>
      <c r="N98" s="6">
        <f t="shared" si="9"/>
        <v>6.3256495749897113E-3</v>
      </c>
    </row>
    <row r="99" spans="1:14">
      <c r="A99" s="36">
        <v>2018</v>
      </c>
      <c r="B99" s="36">
        <v>3</v>
      </c>
      <c r="C99" s="36">
        <v>29</v>
      </c>
      <c r="D99" s="37">
        <v>58206</v>
      </c>
      <c r="E99" s="6">
        <v>-1.3899999999999999E-2</v>
      </c>
      <c r="F99" s="6">
        <v>0.40400000000000003</v>
      </c>
      <c r="G99" s="6">
        <v>0.11919</v>
      </c>
      <c r="H99" s="36">
        <v>37</v>
      </c>
      <c r="I99" s="38">
        <f t="shared" si="6"/>
        <v>69.183999999999997</v>
      </c>
      <c r="K99" s="6">
        <f t="shared" si="7"/>
        <v>2018.2444444444445</v>
      </c>
      <c r="L99" s="6">
        <f t="shared" si="5"/>
        <v>69.064809999999994</v>
      </c>
      <c r="M99" s="6">
        <f t="shared" si="8"/>
        <v>69.057830158621073</v>
      </c>
      <c r="N99" s="6">
        <f t="shared" si="9"/>
        <v>6.9798413789214919E-3</v>
      </c>
    </row>
    <row r="100" spans="1:14">
      <c r="A100" s="36">
        <v>2018</v>
      </c>
      <c r="B100" s="36">
        <v>3</v>
      </c>
      <c r="C100" s="36">
        <v>30</v>
      </c>
      <c r="D100" s="37">
        <v>58207</v>
      </c>
      <c r="E100" s="6">
        <v>-1.2999999999999999E-2</v>
      </c>
      <c r="F100" s="6">
        <v>0.40610000000000002</v>
      </c>
      <c r="G100" s="6">
        <v>0.11736000000000001</v>
      </c>
      <c r="H100" s="36">
        <v>37</v>
      </c>
      <c r="I100" s="38">
        <f t="shared" si="6"/>
        <v>69.183999999999997</v>
      </c>
      <c r="K100" s="6">
        <f t="shared" si="7"/>
        <v>2018.2472222222223</v>
      </c>
      <c r="L100" s="6">
        <f t="shared" si="5"/>
        <v>69.066639999999992</v>
      </c>
      <c r="M100" s="6">
        <f t="shared" si="8"/>
        <v>69.058875683695078</v>
      </c>
      <c r="N100" s="6">
        <f t="shared" si="9"/>
        <v>7.7643163049145869E-3</v>
      </c>
    </row>
    <row r="101" spans="1:14">
      <c r="A101" s="36">
        <v>2018</v>
      </c>
      <c r="B101" s="36">
        <v>3</v>
      </c>
      <c r="C101" s="36">
        <v>31</v>
      </c>
      <c r="D101" s="37">
        <v>58208</v>
      </c>
      <c r="E101" s="6">
        <v>-1.2200000000000001E-2</v>
      </c>
      <c r="F101" s="6">
        <v>0.40810000000000002</v>
      </c>
      <c r="G101" s="6">
        <v>0.11545999999999999</v>
      </c>
      <c r="H101" s="36">
        <v>37</v>
      </c>
      <c r="I101" s="38">
        <f t="shared" si="6"/>
        <v>69.183999999999997</v>
      </c>
      <c r="K101" s="6">
        <f t="shared" si="7"/>
        <v>2018.25</v>
      </c>
      <c r="L101" s="6">
        <f t="shared" si="5"/>
        <v>69.068539999999999</v>
      </c>
      <c r="M101" s="6">
        <f t="shared" si="8"/>
        <v>69.059920910745859</v>
      </c>
      <c r="N101" s="6">
        <f t="shared" si="9"/>
        <v>8.6190892541395669E-3</v>
      </c>
    </row>
    <row r="102" spans="1:14">
      <c r="A102" s="36">
        <v>2018</v>
      </c>
      <c r="B102" s="36">
        <v>4</v>
      </c>
      <c r="C102" s="36">
        <v>1</v>
      </c>
      <c r="D102" s="37">
        <v>58209</v>
      </c>
      <c r="E102" s="6">
        <v>-1.1299999999999999E-2</v>
      </c>
      <c r="F102" s="6">
        <v>0.41020000000000001</v>
      </c>
      <c r="G102" s="6">
        <v>0.11357</v>
      </c>
      <c r="H102" s="36">
        <v>37</v>
      </c>
      <c r="I102" s="38">
        <f t="shared" si="6"/>
        <v>69.183999999999997</v>
      </c>
      <c r="K102" s="6">
        <f t="shared" si="7"/>
        <v>2018.25</v>
      </c>
      <c r="L102" s="6">
        <f t="shared" si="5"/>
        <v>69.070430000000002</v>
      </c>
      <c r="M102" s="6">
        <f t="shared" si="8"/>
        <v>69.059920910745859</v>
      </c>
      <c r="N102" s="6">
        <f t="shared" si="9"/>
        <v>1.0509089254142623E-2</v>
      </c>
    </row>
    <row r="103" spans="1:14">
      <c r="A103" s="36">
        <v>2018</v>
      </c>
      <c r="B103" s="36">
        <v>4</v>
      </c>
      <c r="C103" s="36">
        <v>2</v>
      </c>
      <c r="D103" s="37">
        <v>58210</v>
      </c>
      <c r="E103" s="6">
        <v>-1.04E-2</v>
      </c>
      <c r="F103" s="6">
        <v>0.41220000000000001</v>
      </c>
      <c r="G103" s="6">
        <v>0.11175</v>
      </c>
      <c r="H103" s="36">
        <v>37</v>
      </c>
      <c r="I103" s="38">
        <f t="shared" si="6"/>
        <v>69.183999999999997</v>
      </c>
      <c r="K103" s="6">
        <f t="shared" si="7"/>
        <v>2018.2527777777777</v>
      </c>
      <c r="L103" s="6">
        <f t="shared" si="5"/>
        <v>69.072249999999997</v>
      </c>
      <c r="M103" s="6">
        <f t="shared" si="8"/>
        <v>69.060965839773417</v>
      </c>
      <c r="N103" s="6">
        <f t="shared" si="9"/>
        <v>1.1284160226580298E-2</v>
      </c>
    </row>
    <row r="104" spans="1:14">
      <c r="A104" s="36">
        <v>2018</v>
      </c>
      <c r="B104" s="36">
        <v>4</v>
      </c>
      <c r="C104" s="36">
        <v>3</v>
      </c>
      <c r="D104" s="37">
        <v>58211</v>
      </c>
      <c r="E104" s="6">
        <v>-9.4000000000000004E-3</v>
      </c>
      <c r="F104" s="6">
        <v>0.41420000000000001</v>
      </c>
      <c r="G104" s="6">
        <v>0.11006000000000001</v>
      </c>
      <c r="H104" s="36">
        <v>37</v>
      </c>
      <c r="I104" s="38">
        <f t="shared" si="6"/>
        <v>69.183999999999997</v>
      </c>
      <c r="K104" s="6">
        <f t="shared" si="7"/>
        <v>2018.2555555555555</v>
      </c>
      <c r="L104" s="6">
        <f t="shared" si="5"/>
        <v>69.073939999999993</v>
      </c>
      <c r="M104" s="6">
        <f t="shared" si="8"/>
        <v>69.062010493129492</v>
      </c>
      <c r="N104" s="6">
        <f t="shared" si="9"/>
        <v>1.1929506870501427E-2</v>
      </c>
    </row>
    <row r="105" spans="1:14">
      <c r="A105" s="36">
        <v>2018</v>
      </c>
      <c r="B105" s="36">
        <v>4</v>
      </c>
      <c r="C105" s="36">
        <v>4</v>
      </c>
      <c r="D105" s="37">
        <v>58212</v>
      </c>
      <c r="E105" s="6">
        <v>-8.3999999999999995E-3</v>
      </c>
      <c r="F105" s="6">
        <v>0.4163</v>
      </c>
      <c r="G105" s="6">
        <v>0.10852000000000001</v>
      </c>
      <c r="H105" s="36">
        <v>37</v>
      </c>
      <c r="I105" s="38">
        <f t="shared" si="6"/>
        <v>69.183999999999997</v>
      </c>
      <c r="K105" s="6">
        <f t="shared" si="7"/>
        <v>2018.2583333333334</v>
      </c>
      <c r="L105" s="6">
        <f t="shared" si="5"/>
        <v>69.075479999999999</v>
      </c>
      <c r="M105" s="6">
        <f t="shared" si="8"/>
        <v>69.063054848462343</v>
      </c>
      <c r="N105" s="6">
        <f t="shared" si="9"/>
        <v>1.2425151537655665E-2</v>
      </c>
    </row>
    <row r="106" spans="1:14">
      <c r="A106" s="36">
        <v>2018</v>
      </c>
      <c r="B106" s="36">
        <v>4</v>
      </c>
      <c r="C106" s="36">
        <v>5</v>
      </c>
      <c r="D106" s="37">
        <v>58213</v>
      </c>
      <c r="E106" s="6">
        <v>-7.4000000000000003E-3</v>
      </c>
      <c r="F106" s="6">
        <v>0.41830000000000001</v>
      </c>
      <c r="G106" s="6">
        <v>0.10713</v>
      </c>
      <c r="H106" s="36">
        <v>37</v>
      </c>
      <c r="I106" s="38">
        <f t="shared" si="6"/>
        <v>69.183999999999997</v>
      </c>
      <c r="K106" s="6">
        <f t="shared" si="7"/>
        <v>2018.2611111111112</v>
      </c>
      <c r="L106" s="6">
        <f t="shared" si="5"/>
        <v>69.07687</v>
      </c>
      <c r="M106" s="6">
        <f t="shared" si="8"/>
        <v>69.06409889832139</v>
      </c>
      <c r="N106" s="6">
        <f t="shared" si="9"/>
        <v>1.2771101678609398E-2</v>
      </c>
    </row>
    <row r="107" spans="1:14">
      <c r="A107" s="36">
        <v>2018</v>
      </c>
      <c r="B107" s="36">
        <v>4</v>
      </c>
      <c r="C107" s="36">
        <v>6</v>
      </c>
      <c r="D107" s="37">
        <v>58214</v>
      </c>
      <c r="E107" s="6">
        <v>-6.3E-3</v>
      </c>
      <c r="F107" s="6">
        <v>0.42020000000000002</v>
      </c>
      <c r="G107" s="6">
        <v>0.10587000000000001</v>
      </c>
      <c r="H107" s="36">
        <v>37</v>
      </c>
      <c r="I107" s="38">
        <f t="shared" si="6"/>
        <v>69.183999999999997</v>
      </c>
      <c r="K107" s="6">
        <f t="shared" si="7"/>
        <v>2018.2638888888889</v>
      </c>
      <c r="L107" s="6">
        <f t="shared" si="5"/>
        <v>69.078130000000002</v>
      </c>
      <c r="M107" s="6">
        <f t="shared" si="8"/>
        <v>69.065142679959536</v>
      </c>
      <c r="N107" s="6">
        <f t="shared" si="9"/>
        <v>1.2987320040465988E-2</v>
      </c>
    </row>
    <row r="108" spans="1:14">
      <c r="A108" s="36">
        <v>2018</v>
      </c>
      <c r="B108" s="36">
        <v>4</v>
      </c>
      <c r="C108" s="36">
        <v>7</v>
      </c>
      <c r="D108" s="37">
        <v>58215</v>
      </c>
      <c r="E108" s="6">
        <v>-5.1999999999999998E-3</v>
      </c>
      <c r="F108" s="6">
        <v>0.42220000000000002</v>
      </c>
      <c r="G108" s="6">
        <v>0.1047</v>
      </c>
      <c r="H108" s="36">
        <v>37</v>
      </c>
      <c r="I108" s="38">
        <f t="shared" si="6"/>
        <v>69.183999999999997</v>
      </c>
      <c r="K108" s="6">
        <f t="shared" si="7"/>
        <v>2018.2666666666667</v>
      </c>
      <c r="L108" s="6">
        <f t="shared" si="5"/>
        <v>69.079300000000003</v>
      </c>
      <c r="M108" s="6">
        <f t="shared" si="8"/>
        <v>69.066186171025038</v>
      </c>
      <c r="N108" s="6">
        <f t="shared" si="9"/>
        <v>1.3113828974965713E-2</v>
      </c>
    </row>
    <row r="109" spans="1:14">
      <c r="A109" s="36">
        <v>2018</v>
      </c>
      <c r="B109" s="36">
        <v>4</v>
      </c>
      <c r="C109" s="36">
        <v>8</v>
      </c>
      <c r="D109" s="37">
        <v>58216</v>
      </c>
      <c r="E109" s="6">
        <v>-4.1000000000000003E-3</v>
      </c>
      <c r="F109" s="6">
        <v>0.42409999999999998</v>
      </c>
      <c r="G109" s="6">
        <v>0.10357</v>
      </c>
      <c r="H109" s="36">
        <v>37</v>
      </c>
      <c r="I109" s="38">
        <f t="shared" si="6"/>
        <v>69.183999999999997</v>
      </c>
      <c r="K109" s="6">
        <f t="shared" si="7"/>
        <v>2018.2694444444444</v>
      </c>
      <c r="L109" s="6">
        <f t="shared" si="5"/>
        <v>69.080429999999993</v>
      </c>
      <c r="M109" s="6">
        <f t="shared" si="8"/>
        <v>69.067229371517897</v>
      </c>
      <c r="N109" s="6">
        <f t="shared" si="9"/>
        <v>1.3200628482096022E-2</v>
      </c>
    </row>
    <row r="110" spans="1:14">
      <c r="A110" s="36">
        <v>2018</v>
      </c>
      <c r="B110" s="36">
        <v>4</v>
      </c>
      <c r="C110" s="36">
        <v>9</v>
      </c>
      <c r="D110" s="37">
        <v>58217</v>
      </c>
      <c r="E110" s="6">
        <v>-2.8999999999999998E-3</v>
      </c>
      <c r="F110" s="6">
        <v>0.42609999999999998</v>
      </c>
      <c r="G110" s="6">
        <v>0.10251</v>
      </c>
      <c r="H110" s="36">
        <v>37</v>
      </c>
      <c r="I110" s="38">
        <f t="shared" si="6"/>
        <v>69.183999999999997</v>
      </c>
      <c r="K110" s="6">
        <f t="shared" si="7"/>
        <v>2018.2722222222221</v>
      </c>
      <c r="L110" s="6">
        <f t="shared" si="5"/>
        <v>69.081490000000002</v>
      </c>
      <c r="M110" s="6">
        <f t="shared" si="8"/>
        <v>69.068272273987532</v>
      </c>
      <c r="N110" s="6">
        <f t="shared" si="9"/>
        <v>1.3217726012470621E-2</v>
      </c>
    </row>
    <row r="111" spans="1:14">
      <c r="A111" s="36">
        <v>2018</v>
      </c>
      <c r="B111" s="36">
        <v>4</v>
      </c>
      <c r="C111" s="36">
        <v>10</v>
      </c>
      <c r="D111" s="37">
        <v>58218</v>
      </c>
      <c r="E111" s="6">
        <v>-1.6999999999999999E-3</v>
      </c>
      <c r="F111" s="6">
        <v>0.42799999999999999</v>
      </c>
      <c r="G111" s="6">
        <v>0.1014</v>
      </c>
      <c r="H111" s="36">
        <v>37</v>
      </c>
      <c r="I111" s="38">
        <f t="shared" si="6"/>
        <v>69.183999999999997</v>
      </c>
      <c r="K111" s="6">
        <f t="shared" si="7"/>
        <v>2018.2750000000001</v>
      </c>
      <c r="L111" s="6">
        <f t="shared" si="5"/>
        <v>69.082599999999999</v>
      </c>
      <c r="M111" s="6">
        <f t="shared" si="8"/>
        <v>69.069314885884523</v>
      </c>
      <c r="N111" s="6">
        <f t="shared" si="9"/>
        <v>1.3285114115475949E-2</v>
      </c>
    </row>
    <row r="112" spans="1:14">
      <c r="A112" s="36">
        <v>2018</v>
      </c>
      <c r="B112" s="36">
        <v>4</v>
      </c>
      <c r="C112" s="36">
        <v>11</v>
      </c>
      <c r="D112" s="37">
        <v>58219</v>
      </c>
      <c r="E112" s="6">
        <v>-5.0000000000000001E-4</v>
      </c>
      <c r="F112" s="6">
        <v>0.4299</v>
      </c>
      <c r="G112" s="6">
        <v>0.10019</v>
      </c>
      <c r="H112" s="36">
        <v>37</v>
      </c>
      <c r="I112" s="38">
        <f t="shared" si="6"/>
        <v>69.183999999999997</v>
      </c>
      <c r="K112" s="6">
        <f t="shared" si="7"/>
        <v>2018.2777777777778</v>
      </c>
      <c r="L112" s="6">
        <f t="shared" si="5"/>
        <v>69.08381</v>
      </c>
      <c r="M112" s="6">
        <f t="shared" si="8"/>
        <v>69.070357222110033</v>
      </c>
      <c r="N112" s="6">
        <f t="shared" si="9"/>
        <v>1.3452777889966683E-2</v>
      </c>
    </row>
    <row r="113" spans="1:14">
      <c r="A113" s="36">
        <v>2018</v>
      </c>
      <c r="B113" s="36">
        <v>4</v>
      </c>
      <c r="C113" s="36">
        <v>12</v>
      </c>
      <c r="D113" s="37">
        <v>58220</v>
      </c>
      <c r="E113" s="6">
        <v>8.0000000000000004E-4</v>
      </c>
      <c r="F113" s="6">
        <v>0.43180000000000002</v>
      </c>
      <c r="G113" s="6">
        <v>9.8860000000000003E-2</v>
      </c>
      <c r="H113" s="36">
        <v>37</v>
      </c>
      <c r="I113" s="38">
        <f t="shared" si="6"/>
        <v>69.183999999999997</v>
      </c>
      <c r="K113" s="6">
        <f t="shared" si="7"/>
        <v>2018.2805555555556</v>
      </c>
      <c r="L113" s="6">
        <f t="shared" si="5"/>
        <v>69.085139999999996</v>
      </c>
      <c r="M113" s="6">
        <f t="shared" si="8"/>
        <v>69.071399267762899</v>
      </c>
      <c r="N113" s="6">
        <f t="shared" si="9"/>
        <v>1.3740732237096154E-2</v>
      </c>
    </row>
    <row r="114" spans="1:14">
      <c r="A114" s="36">
        <v>2018</v>
      </c>
      <c r="B114" s="36">
        <v>4</v>
      </c>
      <c r="C114" s="36">
        <v>13</v>
      </c>
      <c r="D114" s="37">
        <v>58221</v>
      </c>
      <c r="E114" s="6">
        <v>2.0999999999999999E-3</v>
      </c>
      <c r="F114" s="6">
        <v>0.43359999999999999</v>
      </c>
      <c r="G114" s="6">
        <v>9.7379999999999994E-2</v>
      </c>
      <c r="H114" s="36">
        <v>37</v>
      </c>
      <c r="I114" s="38">
        <f t="shared" si="6"/>
        <v>69.183999999999997</v>
      </c>
      <c r="K114" s="6">
        <f t="shared" si="7"/>
        <v>2018.2833333333333</v>
      </c>
      <c r="L114" s="6">
        <f t="shared" si="5"/>
        <v>69.086619999999996</v>
      </c>
      <c r="M114" s="6">
        <f t="shared" si="8"/>
        <v>69.072441022843122</v>
      </c>
      <c r="N114" s="6">
        <f t="shared" si="9"/>
        <v>1.4178977156873884E-2</v>
      </c>
    </row>
    <row r="115" spans="1:14">
      <c r="A115" s="36">
        <v>2018</v>
      </c>
      <c r="B115" s="36">
        <v>4</v>
      </c>
      <c r="C115" s="36">
        <v>14</v>
      </c>
      <c r="D115" s="37">
        <v>58222</v>
      </c>
      <c r="E115" s="6">
        <v>3.3999999999999998E-3</v>
      </c>
      <c r="F115" s="6">
        <v>0.4355</v>
      </c>
      <c r="G115" s="6">
        <v>9.5769999999999994E-2</v>
      </c>
      <c r="H115" s="36">
        <v>37</v>
      </c>
      <c r="I115" s="38">
        <f t="shared" si="6"/>
        <v>69.183999999999997</v>
      </c>
      <c r="K115" s="6">
        <f t="shared" si="7"/>
        <v>2018.286111111111</v>
      </c>
      <c r="L115" s="6">
        <f t="shared" si="5"/>
        <v>69.088229999999996</v>
      </c>
      <c r="M115" s="6">
        <f t="shared" si="8"/>
        <v>69.073482494801283</v>
      </c>
      <c r="N115" s="6">
        <f t="shared" si="9"/>
        <v>1.4747505198712929E-2</v>
      </c>
    </row>
    <row r="116" spans="1:14">
      <c r="A116" s="36">
        <v>2018</v>
      </c>
      <c r="B116" s="36">
        <v>4</v>
      </c>
      <c r="C116" s="36">
        <v>15</v>
      </c>
      <c r="D116" s="37">
        <v>58223</v>
      </c>
      <c r="E116" s="6">
        <v>4.7999999999999996E-3</v>
      </c>
      <c r="F116" s="6">
        <v>0.43730000000000002</v>
      </c>
      <c r="G116" s="6">
        <v>9.4049999999999995E-2</v>
      </c>
      <c r="H116" s="36">
        <v>37</v>
      </c>
      <c r="I116" s="38">
        <f t="shared" si="6"/>
        <v>69.183999999999997</v>
      </c>
      <c r="K116" s="6">
        <f t="shared" si="7"/>
        <v>2018.2888888888888</v>
      </c>
      <c r="L116" s="6">
        <f t="shared" si="5"/>
        <v>69.089950000000002</v>
      </c>
      <c r="M116" s="6">
        <f t="shared" si="8"/>
        <v>69.074523683637381</v>
      </c>
      <c r="N116" s="6">
        <f t="shared" si="9"/>
        <v>1.5426316362621151E-2</v>
      </c>
    </row>
    <row r="117" spans="1:14">
      <c r="A117" s="36">
        <v>2018</v>
      </c>
      <c r="B117" s="36">
        <v>4</v>
      </c>
      <c r="C117" s="36">
        <v>16</v>
      </c>
      <c r="D117" s="37">
        <v>58224</v>
      </c>
      <c r="E117" s="6">
        <v>6.1999999999999998E-3</v>
      </c>
      <c r="F117" s="6">
        <v>0.43909999999999999</v>
      </c>
      <c r="G117" s="6">
        <v>9.2280000000000001E-2</v>
      </c>
      <c r="H117" s="36">
        <v>37</v>
      </c>
      <c r="I117" s="38">
        <f t="shared" si="6"/>
        <v>69.183999999999997</v>
      </c>
      <c r="K117" s="6">
        <f t="shared" si="7"/>
        <v>2018.2916666666667</v>
      </c>
      <c r="L117" s="6">
        <f t="shared" si="5"/>
        <v>69.091719999999995</v>
      </c>
      <c r="M117" s="6">
        <f t="shared" si="8"/>
        <v>69.075564574450254</v>
      </c>
      <c r="N117" s="6">
        <f t="shared" si="9"/>
        <v>1.6155425549740698E-2</v>
      </c>
    </row>
    <row r="118" spans="1:14">
      <c r="A118" s="36">
        <v>2018</v>
      </c>
      <c r="B118" s="36">
        <v>4</v>
      </c>
      <c r="C118" s="36">
        <v>17</v>
      </c>
      <c r="D118" s="37">
        <v>58225</v>
      </c>
      <c r="E118" s="6">
        <v>7.6E-3</v>
      </c>
      <c r="F118" s="6">
        <v>0.44090000000000001</v>
      </c>
      <c r="G118" s="6">
        <v>9.0529999999999999E-2</v>
      </c>
      <c r="H118" s="36">
        <v>37</v>
      </c>
      <c r="I118" s="38">
        <f t="shared" si="6"/>
        <v>69.183999999999997</v>
      </c>
      <c r="K118" s="6">
        <f t="shared" si="7"/>
        <v>2018.2944444444445</v>
      </c>
      <c r="L118" s="6">
        <f t="shared" si="5"/>
        <v>69.093469999999996</v>
      </c>
      <c r="M118" s="6">
        <f t="shared" si="8"/>
        <v>69.076605182141066</v>
      </c>
      <c r="N118" s="6">
        <f t="shared" si="9"/>
        <v>1.6864817858930792E-2</v>
      </c>
    </row>
    <row r="119" spans="1:14">
      <c r="A119" s="36">
        <v>2018</v>
      </c>
      <c r="B119" s="36">
        <v>4</v>
      </c>
      <c r="C119" s="36">
        <v>18</v>
      </c>
      <c r="D119" s="37">
        <v>58226</v>
      </c>
      <c r="E119" s="6">
        <v>8.9999999999999993E-3</v>
      </c>
      <c r="F119" s="6">
        <v>0.44269999999999998</v>
      </c>
      <c r="G119" s="6">
        <v>8.8870000000000005E-2</v>
      </c>
      <c r="H119" s="36">
        <v>37</v>
      </c>
      <c r="I119" s="38">
        <f t="shared" si="6"/>
        <v>69.183999999999997</v>
      </c>
      <c r="K119" s="6">
        <f t="shared" si="7"/>
        <v>2018.2972222222222</v>
      </c>
      <c r="L119" s="6">
        <f t="shared" si="5"/>
        <v>69.095129999999997</v>
      </c>
      <c r="M119" s="6">
        <f t="shared" si="8"/>
        <v>69.077645514160395</v>
      </c>
      <c r="N119" s="6">
        <f t="shared" si="9"/>
        <v>1.7484485839602826E-2</v>
      </c>
    </row>
    <row r="120" spans="1:14">
      <c r="A120" s="36">
        <v>2018</v>
      </c>
      <c r="B120" s="36">
        <v>4</v>
      </c>
      <c r="C120" s="36">
        <v>19</v>
      </c>
      <c r="D120" s="37">
        <v>58227</v>
      </c>
      <c r="E120" s="6">
        <v>1.0500000000000001E-2</v>
      </c>
      <c r="F120" s="6">
        <v>0.44440000000000002</v>
      </c>
      <c r="G120" s="6">
        <v>8.7340000000000001E-2</v>
      </c>
      <c r="H120" s="36">
        <v>37</v>
      </c>
      <c r="I120" s="38">
        <f t="shared" si="6"/>
        <v>69.183999999999997</v>
      </c>
      <c r="K120" s="6">
        <f t="shared" si="7"/>
        <v>2018.3</v>
      </c>
      <c r="L120" s="6">
        <f t="shared" si="5"/>
        <v>69.09666</v>
      </c>
      <c r="M120" s="6">
        <f t="shared" si="8"/>
        <v>69.078685540705919</v>
      </c>
      <c r="N120" s="6">
        <f t="shared" si="9"/>
        <v>1.7974459294080702E-2</v>
      </c>
    </row>
    <row r="121" spans="1:14">
      <c r="A121" s="36">
        <v>2018</v>
      </c>
      <c r="B121" s="36">
        <v>4</v>
      </c>
      <c r="C121" s="36">
        <v>20</v>
      </c>
      <c r="D121" s="37">
        <v>58228</v>
      </c>
      <c r="E121" s="6">
        <v>1.2E-2</v>
      </c>
      <c r="F121" s="6">
        <v>0.4461</v>
      </c>
      <c r="G121" s="6">
        <v>8.5940000000000003E-2</v>
      </c>
      <c r="H121" s="36">
        <v>37</v>
      </c>
      <c r="I121" s="38">
        <f t="shared" si="6"/>
        <v>69.183999999999997</v>
      </c>
      <c r="K121" s="6">
        <f t="shared" si="7"/>
        <v>2018.3027777777777</v>
      </c>
      <c r="L121" s="6">
        <f t="shared" si="5"/>
        <v>69.098060000000004</v>
      </c>
      <c r="M121" s="6">
        <f t="shared" si="8"/>
        <v>69.079725299030542</v>
      </c>
      <c r="N121" s="6">
        <f t="shared" si="9"/>
        <v>1.8334700969461437E-2</v>
      </c>
    </row>
    <row r="122" spans="1:14">
      <c r="A122" s="36">
        <v>2018</v>
      </c>
      <c r="B122" s="36">
        <v>4</v>
      </c>
      <c r="C122" s="36">
        <v>21</v>
      </c>
      <c r="D122" s="37">
        <v>58229</v>
      </c>
      <c r="E122" s="6">
        <v>1.3599999999999999E-2</v>
      </c>
      <c r="F122" s="6">
        <v>0.44779999999999998</v>
      </c>
      <c r="G122" s="6">
        <v>8.4650000000000003E-2</v>
      </c>
      <c r="H122" s="36">
        <v>37</v>
      </c>
      <c r="I122" s="38">
        <f t="shared" si="6"/>
        <v>69.183999999999997</v>
      </c>
      <c r="K122" s="6">
        <f t="shared" si="7"/>
        <v>2018.3055555555557</v>
      </c>
      <c r="L122" s="6">
        <f t="shared" si="5"/>
        <v>69.099350000000001</v>
      </c>
      <c r="M122" s="6">
        <f t="shared" si="8"/>
        <v>69.080764766782522</v>
      </c>
      <c r="N122" s="6">
        <f t="shared" si="9"/>
        <v>1.8585233217478958E-2</v>
      </c>
    </row>
    <row r="123" spans="1:14">
      <c r="A123" s="36">
        <v>2018</v>
      </c>
      <c r="B123" s="36">
        <v>4</v>
      </c>
      <c r="C123" s="36">
        <v>22</v>
      </c>
      <c r="D123" s="37">
        <v>58230</v>
      </c>
      <c r="E123" s="6">
        <v>1.52E-2</v>
      </c>
      <c r="F123" s="6">
        <v>0.44950000000000001</v>
      </c>
      <c r="G123" s="6">
        <v>8.3400000000000002E-2</v>
      </c>
      <c r="H123" s="36">
        <v>37</v>
      </c>
      <c r="I123" s="38">
        <f t="shared" si="6"/>
        <v>69.183999999999997</v>
      </c>
      <c r="K123" s="6">
        <f t="shared" si="7"/>
        <v>2018.3083333333334</v>
      </c>
      <c r="L123" s="6">
        <f t="shared" si="5"/>
        <v>69.1006</v>
      </c>
      <c r="M123" s="6">
        <f t="shared" si="8"/>
        <v>69.081803951412439</v>
      </c>
      <c r="N123" s="6">
        <f t="shared" si="9"/>
        <v>1.8796048587560676E-2</v>
      </c>
    </row>
    <row r="124" spans="1:14">
      <c r="A124" s="36">
        <v>2018</v>
      </c>
      <c r="B124" s="36">
        <v>4</v>
      </c>
      <c r="C124" s="36">
        <v>23</v>
      </c>
      <c r="D124" s="37">
        <v>58231</v>
      </c>
      <c r="E124" s="6">
        <v>1.6799999999999999E-2</v>
      </c>
      <c r="F124" s="6">
        <v>0.45119999999999999</v>
      </c>
      <c r="G124" s="6">
        <v>8.2119999999999999E-2</v>
      </c>
      <c r="H124" s="36">
        <v>37</v>
      </c>
      <c r="I124" s="38">
        <f t="shared" si="6"/>
        <v>69.183999999999997</v>
      </c>
      <c r="K124" s="6">
        <f t="shared" si="7"/>
        <v>2018.3111111111111</v>
      </c>
      <c r="L124" s="6">
        <f t="shared" si="5"/>
        <v>69.101879999999994</v>
      </c>
      <c r="M124" s="6">
        <f t="shared" si="8"/>
        <v>69.082842852920294</v>
      </c>
      <c r="N124" s="6">
        <f t="shared" si="9"/>
        <v>1.9037147079700389E-2</v>
      </c>
    </row>
    <row r="125" spans="1:14">
      <c r="A125" s="36">
        <v>2018</v>
      </c>
      <c r="B125" s="36">
        <v>4</v>
      </c>
      <c r="C125" s="36">
        <v>24</v>
      </c>
      <c r="D125" s="37">
        <v>58232</v>
      </c>
      <c r="E125" s="6">
        <v>1.84E-2</v>
      </c>
      <c r="F125" s="6">
        <v>0.45279999999999998</v>
      </c>
      <c r="G125" s="6">
        <v>8.0759999999999998E-2</v>
      </c>
      <c r="H125" s="36">
        <v>37</v>
      </c>
      <c r="I125" s="38">
        <f t="shared" si="6"/>
        <v>69.183999999999997</v>
      </c>
      <c r="K125" s="6">
        <f t="shared" si="7"/>
        <v>2018.3138888888889</v>
      </c>
      <c r="L125" s="6">
        <f t="shared" si="5"/>
        <v>69.10324</v>
      </c>
      <c r="M125" s="6">
        <f t="shared" si="8"/>
        <v>69.083881463855505</v>
      </c>
      <c r="N125" s="6">
        <f t="shared" si="9"/>
        <v>1.9358536144494565E-2</v>
      </c>
    </row>
    <row r="126" spans="1:14">
      <c r="A126" s="36">
        <v>2018</v>
      </c>
      <c r="B126" s="36">
        <v>4</v>
      </c>
      <c r="C126" s="36">
        <v>25</v>
      </c>
      <c r="D126" s="37">
        <v>58233</v>
      </c>
      <c r="E126" s="6">
        <v>2.01E-2</v>
      </c>
      <c r="F126" s="6">
        <v>0.45440000000000003</v>
      </c>
      <c r="G126" s="6">
        <v>7.9280000000000003E-2</v>
      </c>
      <c r="H126" s="36">
        <v>37</v>
      </c>
      <c r="I126" s="38">
        <f t="shared" si="6"/>
        <v>69.183999999999997</v>
      </c>
      <c r="K126" s="6">
        <f t="shared" si="7"/>
        <v>2018.3166666666666</v>
      </c>
      <c r="L126" s="6">
        <f t="shared" si="5"/>
        <v>69.10472</v>
      </c>
      <c r="M126" s="6">
        <f t="shared" si="8"/>
        <v>69.084919799119234</v>
      </c>
      <c r="N126" s="6">
        <f t="shared" si="9"/>
        <v>1.9800200880766283E-2</v>
      </c>
    </row>
    <row r="127" spans="1:14">
      <c r="A127" s="36">
        <v>2018</v>
      </c>
      <c r="B127" s="36">
        <v>4</v>
      </c>
      <c r="C127" s="36">
        <v>26</v>
      </c>
      <c r="D127" s="37">
        <v>58234</v>
      </c>
      <c r="E127" s="6">
        <v>2.18E-2</v>
      </c>
      <c r="F127" s="6">
        <v>0.45600000000000002</v>
      </c>
      <c r="G127" s="6">
        <v>7.7700000000000005E-2</v>
      </c>
      <c r="H127" s="36">
        <v>37</v>
      </c>
      <c r="I127" s="38">
        <f t="shared" si="6"/>
        <v>69.183999999999997</v>
      </c>
      <c r="K127" s="6">
        <f t="shared" si="7"/>
        <v>2018.3194444444443</v>
      </c>
      <c r="L127" s="6">
        <f t="shared" si="5"/>
        <v>69.106300000000005</v>
      </c>
      <c r="M127" s="6">
        <f t="shared" si="8"/>
        <v>69.0859578512609</v>
      </c>
      <c r="N127" s="6">
        <f t="shared" si="9"/>
        <v>2.0342148739104005E-2</v>
      </c>
    </row>
    <row r="128" spans="1:14">
      <c r="A128" s="36">
        <v>2018</v>
      </c>
      <c r="B128" s="36">
        <v>4</v>
      </c>
      <c r="C128" s="36">
        <v>27</v>
      </c>
      <c r="D128" s="37">
        <v>58235</v>
      </c>
      <c r="E128" s="6">
        <v>2.35E-2</v>
      </c>
      <c r="F128" s="6">
        <v>0.45760000000000001</v>
      </c>
      <c r="G128" s="6">
        <v>7.6050000000000006E-2</v>
      </c>
      <c r="H128" s="36">
        <v>37</v>
      </c>
      <c r="I128" s="38">
        <f t="shared" si="6"/>
        <v>69.183999999999997</v>
      </c>
      <c r="K128" s="6">
        <f t="shared" si="7"/>
        <v>2018.3222222222223</v>
      </c>
      <c r="L128" s="6">
        <f t="shared" si="5"/>
        <v>69.107950000000002</v>
      </c>
      <c r="M128" s="6">
        <f t="shared" si="8"/>
        <v>69.086995612829924</v>
      </c>
      <c r="N128" s="6">
        <f t="shared" si="9"/>
        <v>2.0954387170078803E-2</v>
      </c>
    </row>
    <row r="129" spans="1:14">
      <c r="A129" s="36">
        <v>2018</v>
      </c>
      <c r="B129" s="36">
        <v>4</v>
      </c>
      <c r="C129" s="36">
        <v>28</v>
      </c>
      <c r="D129" s="37">
        <v>58236</v>
      </c>
      <c r="E129" s="6">
        <v>2.52E-2</v>
      </c>
      <c r="F129" s="6">
        <v>0.45910000000000001</v>
      </c>
      <c r="G129" s="6">
        <v>7.4380000000000002E-2</v>
      </c>
      <c r="H129" s="36">
        <v>37</v>
      </c>
      <c r="I129" s="38">
        <f t="shared" si="6"/>
        <v>69.183999999999997</v>
      </c>
      <c r="K129" s="6">
        <f t="shared" si="7"/>
        <v>2018.325</v>
      </c>
      <c r="L129" s="6">
        <f t="shared" si="5"/>
        <v>69.109619999999993</v>
      </c>
      <c r="M129" s="6">
        <f t="shared" si="8"/>
        <v>69.088033098727465</v>
      </c>
      <c r="N129" s="6">
        <f t="shared" si="9"/>
        <v>2.1586901272527825E-2</v>
      </c>
    </row>
    <row r="130" spans="1:14">
      <c r="A130" s="36">
        <v>2018</v>
      </c>
      <c r="B130" s="36">
        <v>4</v>
      </c>
      <c r="C130" s="36">
        <v>29</v>
      </c>
      <c r="D130" s="37">
        <v>58237</v>
      </c>
      <c r="E130" s="6">
        <v>2.7E-2</v>
      </c>
      <c r="F130" s="6">
        <v>0.46060000000000001</v>
      </c>
      <c r="G130" s="6">
        <v>7.2779999999999997E-2</v>
      </c>
      <c r="H130" s="36">
        <v>37</v>
      </c>
      <c r="I130" s="38">
        <f t="shared" si="6"/>
        <v>69.183999999999997</v>
      </c>
      <c r="K130" s="6">
        <f t="shared" si="7"/>
        <v>2018.3277777777778</v>
      </c>
      <c r="L130" s="6">
        <f t="shared" ref="L130:L193" si="10">I130-G130</f>
        <v>69.111220000000003</v>
      </c>
      <c r="M130" s="6">
        <f t="shared" si="8"/>
        <v>69.089070308953524</v>
      </c>
      <c r="N130" s="6">
        <f t="shared" si="9"/>
        <v>2.2149691046479347E-2</v>
      </c>
    </row>
    <row r="131" spans="1:14">
      <c r="A131" s="36">
        <v>2018</v>
      </c>
      <c r="B131" s="36">
        <v>4</v>
      </c>
      <c r="C131" s="36">
        <v>30</v>
      </c>
      <c r="D131" s="37">
        <v>58238</v>
      </c>
      <c r="E131" s="6">
        <v>2.8799999999999999E-2</v>
      </c>
      <c r="F131" s="6">
        <v>0.46210000000000001</v>
      </c>
      <c r="G131" s="6">
        <v>7.1290000000000006E-2</v>
      </c>
      <c r="H131" s="36">
        <v>37</v>
      </c>
      <c r="I131" s="38">
        <f t="shared" ref="I131:I194" si="11">H131+32.184</f>
        <v>69.183999999999997</v>
      </c>
      <c r="K131" s="6">
        <f t="shared" ref="K131:K194" si="12">A131+((B131-1) + (C131-1)/30)/12</f>
        <v>2018.3305555555555</v>
      </c>
      <c r="L131" s="6">
        <f t="shared" si="10"/>
        <v>69.112709999999993</v>
      </c>
      <c r="M131" s="6">
        <f t="shared" ref="M131:M194" si="13" xml:space="preserve"> 0.0024855297566049*POWER(K131,3) - 15.0681141702439*POWER(K131,2) + 30449.647471213*K131 - 20511035.5077593</f>
        <v>69.090107221156359</v>
      </c>
      <c r="N131" s="6">
        <f t="shared" ref="N131:N194" si="14">L131-M131</f>
        <v>2.2602778843634042E-2</v>
      </c>
    </row>
    <row r="132" spans="1:14">
      <c r="A132" s="36">
        <v>2018</v>
      </c>
      <c r="B132" s="36">
        <v>5</v>
      </c>
      <c r="C132" s="36">
        <v>1</v>
      </c>
      <c r="D132" s="37">
        <v>58239</v>
      </c>
      <c r="E132" s="6">
        <v>3.0599999999999999E-2</v>
      </c>
      <c r="F132" s="6">
        <v>0.46350000000000002</v>
      </c>
      <c r="G132" s="6">
        <v>6.9949999999999998E-2</v>
      </c>
      <c r="H132" s="36">
        <v>37</v>
      </c>
      <c r="I132" s="38">
        <f t="shared" si="11"/>
        <v>69.183999999999997</v>
      </c>
      <c r="K132" s="6">
        <f t="shared" si="12"/>
        <v>2018.3333333333333</v>
      </c>
      <c r="L132" s="6">
        <f t="shared" si="10"/>
        <v>69.114049999999992</v>
      </c>
      <c r="M132" s="6">
        <f t="shared" si="13"/>
        <v>69.091143857687712</v>
      </c>
      <c r="N132" s="6">
        <f t="shared" si="14"/>
        <v>2.2906142312280053E-2</v>
      </c>
    </row>
    <row r="133" spans="1:14">
      <c r="A133" s="36">
        <v>2018</v>
      </c>
      <c r="B133" s="36">
        <v>5</v>
      </c>
      <c r="C133" s="36">
        <v>2</v>
      </c>
      <c r="D133" s="37">
        <v>58240</v>
      </c>
      <c r="E133" s="6">
        <v>3.2500000000000001E-2</v>
      </c>
      <c r="F133" s="6">
        <v>0.46500000000000002</v>
      </c>
      <c r="G133" s="6">
        <v>6.8769999999999998E-2</v>
      </c>
      <c r="H133" s="36">
        <v>37</v>
      </c>
      <c r="I133" s="38">
        <f t="shared" si="11"/>
        <v>69.183999999999997</v>
      </c>
      <c r="K133" s="6">
        <f t="shared" si="12"/>
        <v>2018.3361111111112</v>
      </c>
      <c r="L133" s="6">
        <f t="shared" si="10"/>
        <v>69.115229999999997</v>
      </c>
      <c r="M133" s="6">
        <f t="shared" si="13"/>
        <v>69.092180203646421</v>
      </c>
      <c r="N133" s="6">
        <f t="shared" si="14"/>
        <v>2.3049796353575402E-2</v>
      </c>
    </row>
    <row r="134" spans="1:14">
      <c r="A134" s="36">
        <v>2018</v>
      </c>
      <c r="B134" s="36">
        <v>5</v>
      </c>
      <c r="C134" s="36">
        <v>3</v>
      </c>
      <c r="D134" s="37">
        <v>58241</v>
      </c>
      <c r="E134" s="6">
        <v>3.4299999999999997E-2</v>
      </c>
      <c r="F134" s="6">
        <v>0.46639999999999998</v>
      </c>
      <c r="G134" s="6">
        <v>6.7739999999999995E-2</v>
      </c>
      <c r="H134" s="36">
        <v>37</v>
      </c>
      <c r="I134" s="38">
        <f t="shared" si="11"/>
        <v>69.183999999999997</v>
      </c>
      <c r="K134" s="6">
        <f t="shared" si="12"/>
        <v>2018.338888888889</v>
      </c>
      <c r="L134" s="6">
        <f t="shared" si="10"/>
        <v>69.116259999999997</v>
      </c>
      <c r="M134" s="6">
        <f t="shared" si="13"/>
        <v>69.093216296285391</v>
      </c>
      <c r="N134" s="6">
        <f t="shared" si="14"/>
        <v>2.3043703714606067E-2</v>
      </c>
    </row>
    <row r="135" spans="1:14">
      <c r="A135" s="36">
        <v>2018</v>
      </c>
      <c r="B135" s="36">
        <v>5</v>
      </c>
      <c r="C135" s="36">
        <v>4</v>
      </c>
      <c r="D135" s="37">
        <v>58242</v>
      </c>
      <c r="E135" s="6">
        <v>3.6200000000000003E-2</v>
      </c>
      <c r="F135" s="6">
        <v>0.4677</v>
      </c>
      <c r="G135" s="6">
        <v>6.6820000000000004E-2</v>
      </c>
      <c r="H135" s="36">
        <v>37</v>
      </c>
      <c r="I135" s="38">
        <f t="shared" si="11"/>
        <v>69.183999999999997</v>
      </c>
      <c r="K135" s="6">
        <f t="shared" si="12"/>
        <v>2018.3416666666667</v>
      </c>
      <c r="L135" s="6">
        <f t="shared" si="10"/>
        <v>69.117179999999991</v>
      </c>
      <c r="M135" s="6">
        <f t="shared" si="13"/>
        <v>69.094252083450556</v>
      </c>
      <c r="N135" s="6">
        <f t="shared" si="14"/>
        <v>2.2927916549434713E-2</v>
      </c>
    </row>
    <row r="136" spans="1:14">
      <c r="A136" s="36">
        <v>2018</v>
      </c>
      <c r="B136" s="36">
        <v>5</v>
      </c>
      <c r="C136" s="36">
        <v>5</v>
      </c>
      <c r="D136" s="37">
        <v>58243</v>
      </c>
      <c r="E136" s="6">
        <v>3.8100000000000002E-2</v>
      </c>
      <c r="F136" s="6">
        <v>0.46910000000000002</v>
      </c>
      <c r="G136" s="6">
        <v>6.5989999999999993E-2</v>
      </c>
      <c r="H136" s="36">
        <v>37</v>
      </c>
      <c r="I136" s="38">
        <f t="shared" si="11"/>
        <v>69.183999999999997</v>
      </c>
      <c r="K136" s="6">
        <f t="shared" si="12"/>
        <v>2018.3444444444444</v>
      </c>
      <c r="L136" s="6">
        <f t="shared" si="10"/>
        <v>69.118009999999998</v>
      </c>
      <c r="M136" s="6">
        <f t="shared" si="13"/>
        <v>69.095287594944239</v>
      </c>
      <c r="N136" s="6">
        <f t="shared" si="14"/>
        <v>2.2722405055759509E-2</v>
      </c>
    </row>
    <row r="137" spans="1:14">
      <c r="A137" s="36">
        <v>2018</v>
      </c>
      <c r="B137" s="36">
        <v>5</v>
      </c>
      <c r="C137" s="36">
        <v>6</v>
      </c>
      <c r="D137" s="37">
        <v>58244</v>
      </c>
      <c r="E137" s="6">
        <v>4.0099999999999997E-2</v>
      </c>
      <c r="F137" s="6">
        <v>0.47039999999999998</v>
      </c>
      <c r="G137" s="6">
        <v>6.5189999999999998E-2</v>
      </c>
      <c r="H137" s="36">
        <v>37</v>
      </c>
      <c r="I137" s="38">
        <f t="shared" si="11"/>
        <v>69.183999999999997</v>
      </c>
      <c r="K137" s="6">
        <f t="shared" si="12"/>
        <v>2018.3472222222222</v>
      </c>
      <c r="L137" s="6">
        <f t="shared" si="10"/>
        <v>69.118809999999996</v>
      </c>
      <c r="M137" s="6">
        <f t="shared" si="13"/>
        <v>69.096322823315859</v>
      </c>
      <c r="N137" s="6">
        <f t="shared" si="14"/>
        <v>2.2487176684137467E-2</v>
      </c>
    </row>
    <row r="138" spans="1:14">
      <c r="A138" s="36">
        <v>2018</v>
      </c>
      <c r="B138" s="36">
        <v>5</v>
      </c>
      <c r="C138" s="36">
        <v>7</v>
      </c>
      <c r="D138" s="37">
        <v>58245</v>
      </c>
      <c r="E138" s="6">
        <v>4.2000000000000003E-2</v>
      </c>
      <c r="F138" s="6">
        <v>0.47170000000000001</v>
      </c>
      <c r="G138" s="6">
        <v>6.4369999999999997E-2</v>
      </c>
      <c r="H138" s="36">
        <v>37</v>
      </c>
      <c r="I138" s="38">
        <f t="shared" si="11"/>
        <v>69.183999999999997</v>
      </c>
      <c r="K138" s="6">
        <f t="shared" si="12"/>
        <v>2018.35</v>
      </c>
      <c r="L138" s="6">
        <f t="shared" si="10"/>
        <v>69.119630000000001</v>
      </c>
      <c r="M138" s="6">
        <f t="shared" si="13"/>
        <v>69.097357790917158</v>
      </c>
      <c r="N138" s="6">
        <f t="shared" si="14"/>
        <v>2.2272209082842664E-2</v>
      </c>
    </row>
    <row r="139" spans="1:14">
      <c r="A139" s="36">
        <v>2018</v>
      </c>
      <c r="B139" s="36">
        <v>5</v>
      </c>
      <c r="C139" s="36">
        <v>8</v>
      </c>
      <c r="D139" s="37">
        <v>58246</v>
      </c>
      <c r="E139" s="6">
        <v>4.3999999999999997E-2</v>
      </c>
      <c r="F139" s="6">
        <v>0.47299999999999998</v>
      </c>
      <c r="G139" s="6">
        <v>6.3479999999999995E-2</v>
      </c>
      <c r="H139" s="36">
        <v>37</v>
      </c>
      <c r="I139" s="38">
        <f t="shared" si="11"/>
        <v>69.183999999999997</v>
      </c>
      <c r="K139" s="6">
        <f t="shared" si="12"/>
        <v>2018.3527777777779</v>
      </c>
      <c r="L139" s="6">
        <f t="shared" si="10"/>
        <v>69.120519999999999</v>
      </c>
      <c r="M139" s="6">
        <f t="shared" si="13"/>
        <v>69.098392467945814</v>
      </c>
      <c r="N139" s="6">
        <f t="shared" si="14"/>
        <v>2.212753205418494E-2</v>
      </c>
    </row>
    <row r="140" spans="1:14">
      <c r="A140" s="36">
        <v>2018</v>
      </c>
      <c r="B140" s="36">
        <v>5</v>
      </c>
      <c r="C140" s="36">
        <v>9</v>
      </c>
      <c r="D140" s="37">
        <v>58247</v>
      </c>
      <c r="E140" s="6">
        <v>4.5999999999999999E-2</v>
      </c>
      <c r="F140" s="6">
        <v>0.47420000000000001</v>
      </c>
      <c r="G140" s="6">
        <v>6.2489999999999997E-2</v>
      </c>
      <c r="H140" s="36">
        <v>37</v>
      </c>
      <c r="I140" s="38">
        <f t="shared" si="11"/>
        <v>69.183999999999997</v>
      </c>
      <c r="K140" s="6">
        <f t="shared" si="12"/>
        <v>2018.3555555555556</v>
      </c>
      <c r="L140" s="6">
        <f t="shared" si="10"/>
        <v>69.121510000000001</v>
      </c>
      <c r="M140" s="6">
        <f t="shared" si="13"/>
        <v>69.099426854401827</v>
      </c>
      <c r="N140" s="6">
        <f t="shared" si="14"/>
        <v>2.2083145598173815E-2</v>
      </c>
    </row>
    <row r="141" spans="1:14">
      <c r="A141" s="36">
        <v>2018</v>
      </c>
      <c r="B141" s="36">
        <v>5</v>
      </c>
      <c r="C141" s="36">
        <v>10</v>
      </c>
      <c r="D141" s="37">
        <v>58248</v>
      </c>
      <c r="E141" s="6">
        <v>4.8099999999999997E-2</v>
      </c>
      <c r="F141" s="6">
        <v>0.47539999999999999</v>
      </c>
      <c r="G141" s="6">
        <v>6.1379999999999997E-2</v>
      </c>
      <c r="H141" s="36">
        <v>37</v>
      </c>
      <c r="I141" s="38">
        <f t="shared" si="11"/>
        <v>69.183999999999997</v>
      </c>
      <c r="K141" s="6">
        <f t="shared" si="12"/>
        <v>2018.3583333333333</v>
      </c>
      <c r="L141" s="6">
        <f t="shared" si="10"/>
        <v>69.122619999999998</v>
      </c>
      <c r="M141" s="6">
        <f t="shared" si="13"/>
        <v>69.100460972636938</v>
      </c>
      <c r="N141" s="6">
        <f t="shared" si="14"/>
        <v>2.2159027363059636E-2</v>
      </c>
    </row>
    <row r="142" spans="1:14">
      <c r="A142" s="36">
        <v>2018</v>
      </c>
      <c r="B142" s="36">
        <v>5</v>
      </c>
      <c r="C142" s="36">
        <v>11</v>
      </c>
      <c r="D142" s="37">
        <v>58249</v>
      </c>
      <c r="E142" s="6">
        <v>5.0099999999999999E-2</v>
      </c>
      <c r="F142" s="6">
        <v>0.47660000000000002</v>
      </c>
      <c r="G142" s="6">
        <v>6.0150000000000002E-2</v>
      </c>
      <c r="H142" s="36">
        <v>37</v>
      </c>
      <c r="I142" s="38">
        <f t="shared" si="11"/>
        <v>69.183999999999997</v>
      </c>
      <c r="K142" s="6">
        <f t="shared" si="12"/>
        <v>2018.3611111111111</v>
      </c>
      <c r="L142" s="6">
        <f t="shared" si="10"/>
        <v>69.123850000000004</v>
      </c>
      <c r="M142" s="6">
        <f t="shared" si="13"/>
        <v>69.101494807749987</v>
      </c>
      <c r="N142" s="6">
        <f t="shared" si="14"/>
        <v>2.2355192250017808E-2</v>
      </c>
    </row>
    <row r="143" spans="1:14">
      <c r="A143" s="36">
        <v>2018</v>
      </c>
      <c r="B143" s="36">
        <v>5</v>
      </c>
      <c r="C143" s="36">
        <v>12</v>
      </c>
      <c r="D143" s="37">
        <v>58250</v>
      </c>
      <c r="E143" s="6">
        <v>5.2200000000000003E-2</v>
      </c>
      <c r="F143" s="6">
        <v>0.47770000000000001</v>
      </c>
      <c r="G143" s="6">
        <v>5.8799999999999998E-2</v>
      </c>
      <c r="H143" s="36">
        <v>37</v>
      </c>
      <c r="I143" s="38">
        <f t="shared" si="11"/>
        <v>69.183999999999997</v>
      </c>
      <c r="K143" s="6">
        <f t="shared" si="12"/>
        <v>2018.3638888888888</v>
      </c>
      <c r="L143" s="6">
        <f t="shared" si="10"/>
        <v>69.125199999999992</v>
      </c>
      <c r="M143" s="6">
        <f t="shared" si="13"/>
        <v>69.102528374642134</v>
      </c>
      <c r="N143" s="6">
        <f t="shared" si="14"/>
        <v>2.2671625357858716E-2</v>
      </c>
    </row>
    <row r="144" spans="1:14">
      <c r="A144" s="36">
        <v>2018</v>
      </c>
      <c r="B144" s="36">
        <v>5</v>
      </c>
      <c r="C144" s="36">
        <v>13</v>
      </c>
      <c r="D144" s="37">
        <v>58251</v>
      </c>
      <c r="E144" s="6">
        <v>5.4300000000000001E-2</v>
      </c>
      <c r="F144" s="6">
        <v>0.4788</v>
      </c>
      <c r="G144" s="6">
        <v>5.7369999999999997E-2</v>
      </c>
      <c r="H144" s="36">
        <v>37</v>
      </c>
      <c r="I144" s="38">
        <f t="shared" si="11"/>
        <v>69.183999999999997</v>
      </c>
      <c r="K144" s="6">
        <f t="shared" si="12"/>
        <v>2018.3666666666666</v>
      </c>
      <c r="L144" s="6">
        <f t="shared" si="10"/>
        <v>69.126629999999992</v>
      </c>
      <c r="M144" s="6">
        <f t="shared" si="13"/>
        <v>69.103561650961637</v>
      </c>
      <c r="N144" s="6">
        <f t="shared" si="14"/>
        <v>2.3068349038354086E-2</v>
      </c>
    </row>
    <row r="145" spans="1:14">
      <c r="A145" s="36">
        <v>2018</v>
      </c>
      <c r="B145" s="36">
        <v>5</v>
      </c>
      <c r="C145" s="36">
        <v>14</v>
      </c>
      <c r="D145" s="37">
        <v>58252</v>
      </c>
      <c r="E145" s="6">
        <v>5.6399999999999999E-2</v>
      </c>
      <c r="F145" s="6">
        <v>0.47989999999999999</v>
      </c>
      <c r="G145" s="6">
        <v>5.5930000000000001E-2</v>
      </c>
      <c r="H145" s="36">
        <v>37</v>
      </c>
      <c r="I145" s="38">
        <f t="shared" si="11"/>
        <v>69.183999999999997</v>
      </c>
      <c r="K145" s="6">
        <f t="shared" si="12"/>
        <v>2018.3694444444445</v>
      </c>
      <c r="L145" s="6">
        <f t="shared" si="10"/>
        <v>69.128069999999994</v>
      </c>
      <c r="M145" s="6">
        <f t="shared" si="13"/>
        <v>69.10459466651082</v>
      </c>
      <c r="N145" s="6">
        <f t="shared" si="14"/>
        <v>2.3475333489173522E-2</v>
      </c>
    </row>
    <row r="146" spans="1:14">
      <c r="A146" s="36">
        <v>2018</v>
      </c>
      <c r="B146" s="36">
        <v>5</v>
      </c>
      <c r="C146" s="36">
        <v>15</v>
      </c>
      <c r="D146" s="37">
        <v>58253</v>
      </c>
      <c r="E146" s="6">
        <v>5.8500000000000003E-2</v>
      </c>
      <c r="F146" s="6">
        <v>0.48099999999999998</v>
      </c>
      <c r="G146" s="6">
        <v>5.4550000000000001E-2</v>
      </c>
      <c r="H146" s="36">
        <v>37</v>
      </c>
      <c r="I146" s="38">
        <f t="shared" si="11"/>
        <v>69.183999999999997</v>
      </c>
      <c r="K146" s="6">
        <f t="shared" si="12"/>
        <v>2018.3722222222223</v>
      </c>
      <c r="L146" s="6">
        <f t="shared" si="10"/>
        <v>69.129449999999991</v>
      </c>
      <c r="M146" s="6">
        <f t="shared" si="13"/>
        <v>69.105627384036779</v>
      </c>
      <c r="N146" s="6">
        <f t="shared" si="14"/>
        <v>2.3822615963212002E-2</v>
      </c>
    </row>
    <row r="147" spans="1:14">
      <c r="A147" s="36">
        <v>2018</v>
      </c>
      <c r="B147" s="36">
        <v>5</v>
      </c>
      <c r="C147" s="36">
        <v>16</v>
      </c>
      <c r="D147" s="37">
        <v>58254</v>
      </c>
      <c r="E147" s="6">
        <v>6.0600000000000001E-2</v>
      </c>
      <c r="F147" s="6">
        <v>0.48199999999999998</v>
      </c>
      <c r="G147" s="6">
        <v>5.3289999999999997E-2</v>
      </c>
      <c r="H147" s="36">
        <v>37</v>
      </c>
      <c r="I147" s="38">
        <f t="shared" si="11"/>
        <v>69.183999999999997</v>
      </c>
      <c r="K147" s="6">
        <f t="shared" si="12"/>
        <v>2018.375</v>
      </c>
      <c r="L147" s="6">
        <f t="shared" si="10"/>
        <v>69.130709999999993</v>
      </c>
      <c r="M147" s="6">
        <f t="shared" si="13"/>
        <v>69.106659840792418</v>
      </c>
      <c r="N147" s="6">
        <f t="shared" si="14"/>
        <v>2.4050159207575916E-2</v>
      </c>
    </row>
    <row r="148" spans="1:14">
      <c r="A148" s="36">
        <v>2018</v>
      </c>
      <c r="B148" s="36">
        <v>5</v>
      </c>
      <c r="C148" s="36">
        <v>17</v>
      </c>
      <c r="D148" s="37">
        <v>58255</v>
      </c>
      <c r="E148" s="6">
        <v>6.2799999999999995E-2</v>
      </c>
      <c r="F148" s="6">
        <v>0.48299999999999998</v>
      </c>
      <c r="G148" s="6">
        <v>5.219E-2</v>
      </c>
      <c r="H148" s="36">
        <v>37</v>
      </c>
      <c r="I148" s="38">
        <f t="shared" si="11"/>
        <v>69.183999999999997</v>
      </c>
      <c r="K148" s="6">
        <f t="shared" si="12"/>
        <v>2018.3777777777777</v>
      </c>
      <c r="L148" s="6">
        <f t="shared" si="10"/>
        <v>69.131810000000002</v>
      </c>
      <c r="M148" s="6">
        <f t="shared" si="13"/>
        <v>69.107692014425993</v>
      </c>
      <c r="N148" s="6">
        <f t="shared" si="14"/>
        <v>2.4117985574008571E-2</v>
      </c>
    </row>
    <row r="149" spans="1:14">
      <c r="A149" s="36">
        <v>2018</v>
      </c>
      <c r="B149" s="36">
        <v>5</v>
      </c>
      <c r="C149" s="36">
        <v>18</v>
      </c>
      <c r="D149" s="37">
        <v>58256</v>
      </c>
      <c r="E149" s="6">
        <v>6.5000000000000002E-2</v>
      </c>
      <c r="F149" s="6">
        <v>0.4839</v>
      </c>
      <c r="G149" s="6">
        <v>5.1209999999999999E-2</v>
      </c>
      <c r="H149" s="36">
        <v>37</v>
      </c>
      <c r="I149" s="38">
        <f t="shared" si="11"/>
        <v>69.183999999999997</v>
      </c>
      <c r="K149" s="6">
        <f t="shared" si="12"/>
        <v>2018.3805555555555</v>
      </c>
      <c r="L149" s="6">
        <f t="shared" si="10"/>
        <v>69.13279</v>
      </c>
      <c r="M149" s="6">
        <f t="shared" si="13"/>
        <v>69.108723912388086</v>
      </c>
      <c r="N149" s="6">
        <f t="shared" si="14"/>
        <v>2.4066087611913645E-2</v>
      </c>
    </row>
    <row r="150" spans="1:14">
      <c r="A150" s="36">
        <v>2018</v>
      </c>
      <c r="B150" s="36">
        <v>5</v>
      </c>
      <c r="C150" s="36">
        <v>19</v>
      </c>
      <c r="D150" s="37">
        <v>58257</v>
      </c>
      <c r="E150" s="6">
        <v>6.7100000000000007E-2</v>
      </c>
      <c r="F150" s="6">
        <v>0.4849</v>
      </c>
      <c r="G150" s="6">
        <v>5.0319999999999997E-2</v>
      </c>
      <c r="H150" s="36">
        <v>37</v>
      </c>
      <c r="I150" s="38">
        <f t="shared" si="11"/>
        <v>69.183999999999997</v>
      </c>
      <c r="K150" s="6">
        <f t="shared" si="12"/>
        <v>2018.3833333333334</v>
      </c>
      <c r="L150" s="6">
        <f t="shared" si="10"/>
        <v>69.133679999999998</v>
      </c>
      <c r="M150" s="6">
        <f t="shared" si="13"/>
        <v>69.109755534678698</v>
      </c>
      <c r="N150" s="6">
        <f t="shared" si="14"/>
        <v>2.3924465321300659E-2</v>
      </c>
    </row>
    <row r="151" spans="1:14">
      <c r="A151" s="36">
        <v>2018</v>
      </c>
      <c r="B151" s="36">
        <v>5</v>
      </c>
      <c r="C151" s="36">
        <v>20</v>
      </c>
      <c r="D151" s="37">
        <v>58258</v>
      </c>
      <c r="E151" s="6">
        <v>6.93E-2</v>
      </c>
      <c r="F151" s="6">
        <v>0.48580000000000001</v>
      </c>
      <c r="G151" s="6">
        <v>4.9430000000000002E-2</v>
      </c>
      <c r="H151" s="36">
        <v>37</v>
      </c>
      <c r="I151" s="38">
        <f t="shared" si="11"/>
        <v>69.183999999999997</v>
      </c>
      <c r="K151" s="6">
        <f t="shared" si="12"/>
        <v>2018.3861111111112</v>
      </c>
      <c r="L151" s="6">
        <f t="shared" si="10"/>
        <v>69.134569999999997</v>
      </c>
      <c r="M151" s="6">
        <f t="shared" si="13"/>
        <v>69.110786873847246</v>
      </c>
      <c r="N151" s="6">
        <f t="shared" si="14"/>
        <v>2.3783126152750356E-2</v>
      </c>
    </row>
    <row r="152" spans="1:14">
      <c r="A152" s="36">
        <v>2018</v>
      </c>
      <c r="B152" s="36">
        <v>5</v>
      </c>
      <c r="C152" s="36">
        <v>21</v>
      </c>
      <c r="D152" s="37">
        <v>58259</v>
      </c>
      <c r="E152" s="6">
        <v>7.1599999999999997E-2</v>
      </c>
      <c r="F152" s="6">
        <v>0.48659999999999998</v>
      </c>
      <c r="G152" s="6">
        <v>4.8480000000000002E-2</v>
      </c>
      <c r="H152" s="36">
        <v>37</v>
      </c>
      <c r="I152" s="38">
        <f t="shared" si="11"/>
        <v>69.183999999999997</v>
      </c>
      <c r="K152" s="6">
        <f t="shared" si="12"/>
        <v>2018.3888888888889</v>
      </c>
      <c r="L152" s="6">
        <f t="shared" si="10"/>
        <v>69.13552</v>
      </c>
      <c r="M152" s="6">
        <f t="shared" si="13"/>
        <v>69.111817952245474</v>
      </c>
      <c r="N152" s="6">
        <f t="shared" si="14"/>
        <v>2.3702047754525779E-2</v>
      </c>
    </row>
    <row r="153" spans="1:14">
      <c r="A153" s="36">
        <v>2018</v>
      </c>
      <c r="B153" s="36">
        <v>5</v>
      </c>
      <c r="C153" s="36">
        <v>22</v>
      </c>
      <c r="D153" s="37">
        <v>58260</v>
      </c>
      <c r="E153" s="6">
        <v>7.3800000000000004E-2</v>
      </c>
      <c r="F153" s="6">
        <v>0.4874</v>
      </c>
      <c r="G153" s="6">
        <v>4.7440000000000003E-2</v>
      </c>
      <c r="H153" s="36">
        <v>37</v>
      </c>
      <c r="I153" s="38">
        <f t="shared" si="11"/>
        <v>69.183999999999997</v>
      </c>
      <c r="K153" s="6">
        <f t="shared" si="12"/>
        <v>2018.3916666666667</v>
      </c>
      <c r="L153" s="6">
        <f t="shared" si="10"/>
        <v>69.136560000000003</v>
      </c>
      <c r="M153" s="6">
        <f t="shared" si="13"/>
        <v>69.112848754972219</v>
      </c>
      <c r="N153" s="6">
        <f t="shared" si="14"/>
        <v>2.3711245027783434E-2</v>
      </c>
    </row>
    <row r="154" spans="1:14">
      <c r="A154" s="36">
        <v>2018</v>
      </c>
      <c r="B154" s="36">
        <v>5</v>
      </c>
      <c r="C154" s="36">
        <v>23</v>
      </c>
      <c r="D154" s="37">
        <v>58261</v>
      </c>
      <c r="E154" s="6">
        <v>7.5999999999999998E-2</v>
      </c>
      <c r="F154" s="6">
        <v>0.48820000000000002</v>
      </c>
      <c r="G154" s="6">
        <v>4.632E-2</v>
      </c>
      <c r="H154" s="36">
        <v>37</v>
      </c>
      <c r="I154" s="38">
        <f t="shared" si="11"/>
        <v>69.183999999999997</v>
      </c>
      <c r="K154" s="6">
        <f t="shared" si="12"/>
        <v>2018.3944444444444</v>
      </c>
      <c r="L154" s="6">
        <f t="shared" si="10"/>
        <v>69.137680000000003</v>
      </c>
      <c r="M154" s="6">
        <f t="shared" si="13"/>
        <v>69.113879274576902</v>
      </c>
      <c r="N154" s="6">
        <f t="shared" si="14"/>
        <v>2.3800725423100744E-2</v>
      </c>
    </row>
    <row r="155" spans="1:14">
      <c r="A155" s="36">
        <v>2018</v>
      </c>
      <c r="B155" s="36">
        <v>5</v>
      </c>
      <c r="C155" s="36">
        <v>24</v>
      </c>
      <c r="D155" s="37">
        <v>58262</v>
      </c>
      <c r="E155" s="6">
        <v>7.8299999999999995E-2</v>
      </c>
      <c r="F155" s="6">
        <v>0.48899999999999999</v>
      </c>
      <c r="G155" s="6">
        <v>4.5130000000000003E-2</v>
      </c>
      <c r="H155" s="36">
        <v>37</v>
      </c>
      <c r="I155" s="38">
        <f t="shared" si="11"/>
        <v>69.183999999999997</v>
      </c>
      <c r="K155" s="6">
        <f t="shared" si="12"/>
        <v>2018.3972222222221</v>
      </c>
      <c r="L155" s="6">
        <f t="shared" si="10"/>
        <v>69.138869999999997</v>
      </c>
      <c r="M155" s="6">
        <f t="shared" si="13"/>
        <v>69.114909518510103</v>
      </c>
      <c r="N155" s="6">
        <f t="shared" si="14"/>
        <v>2.3960481489893937E-2</v>
      </c>
    </row>
    <row r="156" spans="1:14">
      <c r="A156" s="36">
        <v>2018</v>
      </c>
      <c r="B156" s="36">
        <v>5</v>
      </c>
      <c r="C156" s="36">
        <v>25</v>
      </c>
      <c r="D156" s="37">
        <v>58263</v>
      </c>
      <c r="E156" s="6">
        <v>8.0600000000000005E-2</v>
      </c>
      <c r="F156" s="6">
        <v>0.48970000000000002</v>
      </c>
      <c r="G156" s="6">
        <v>4.3929999999999997E-2</v>
      </c>
      <c r="H156" s="36">
        <v>37</v>
      </c>
      <c r="I156" s="38">
        <f t="shared" si="11"/>
        <v>69.183999999999997</v>
      </c>
      <c r="K156" s="6">
        <f t="shared" si="12"/>
        <v>2018.4</v>
      </c>
      <c r="L156" s="6">
        <f t="shared" si="10"/>
        <v>69.140069999999994</v>
      </c>
      <c r="M156" s="6">
        <f t="shared" si="13"/>
        <v>69.115939494222403</v>
      </c>
      <c r="N156" s="6">
        <f t="shared" si="14"/>
        <v>2.4130505777591793E-2</v>
      </c>
    </row>
    <row r="157" spans="1:14">
      <c r="A157" s="36">
        <v>2018</v>
      </c>
      <c r="B157" s="36">
        <v>5</v>
      </c>
      <c r="C157" s="36">
        <v>26</v>
      </c>
      <c r="D157" s="37">
        <v>58264</v>
      </c>
      <c r="E157" s="6">
        <v>8.2900000000000001E-2</v>
      </c>
      <c r="F157" s="6">
        <v>0.4904</v>
      </c>
      <c r="G157" s="6">
        <v>4.2790000000000002E-2</v>
      </c>
      <c r="H157" s="36">
        <v>37</v>
      </c>
      <c r="I157" s="38">
        <f t="shared" si="11"/>
        <v>69.183999999999997</v>
      </c>
      <c r="K157" s="6">
        <f t="shared" si="12"/>
        <v>2018.4027777777778</v>
      </c>
      <c r="L157" s="6">
        <f t="shared" si="10"/>
        <v>69.141210000000001</v>
      </c>
      <c r="M157" s="6">
        <f t="shared" si="13"/>
        <v>69.11696919426322</v>
      </c>
      <c r="N157" s="6">
        <f t="shared" si="14"/>
        <v>2.4240805736781113E-2</v>
      </c>
    </row>
    <row r="158" spans="1:14">
      <c r="A158" s="36">
        <v>2018</v>
      </c>
      <c r="B158" s="36">
        <v>5</v>
      </c>
      <c r="C158" s="36">
        <v>27</v>
      </c>
      <c r="D158" s="37">
        <v>58265</v>
      </c>
      <c r="E158" s="6">
        <v>8.5199999999999998E-2</v>
      </c>
      <c r="F158" s="6">
        <v>0.49109999999999998</v>
      </c>
      <c r="G158" s="6">
        <v>4.1739999999999999E-2</v>
      </c>
      <c r="H158" s="36">
        <v>37</v>
      </c>
      <c r="I158" s="38">
        <f t="shared" si="11"/>
        <v>69.183999999999997</v>
      </c>
      <c r="K158" s="6">
        <f t="shared" si="12"/>
        <v>2018.4055555555556</v>
      </c>
      <c r="L158" s="6">
        <f t="shared" si="10"/>
        <v>69.142259999999993</v>
      </c>
      <c r="M158" s="6">
        <f t="shared" si="13"/>
        <v>69.117998618632555</v>
      </c>
      <c r="N158" s="6">
        <f t="shared" si="14"/>
        <v>2.4261381367438162E-2</v>
      </c>
    </row>
    <row r="159" spans="1:14">
      <c r="A159" s="36">
        <v>2018</v>
      </c>
      <c r="B159" s="36">
        <v>5</v>
      </c>
      <c r="C159" s="36">
        <v>28</v>
      </c>
      <c r="D159" s="37">
        <v>58266</v>
      </c>
      <c r="E159" s="6">
        <v>8.7499999999999994E-2</v>
      </c>
      <c r="F159" s="6">
        <v>0.49170000000000003</v>
      </c>
      <c r="G159" s="6">
        <v>4.0840000000000001E-2</v>
      </c>
      <c r="H159" s="36">
        <v>37</v>
      </c>
      <c r="I159" s="38">
        <f t="shared" si="11"/>
        <v>69.183999999999997</v>
      </c>
      <c r="K159" s="6">
        <f t="shared" si="12"/>
        <v>2018.4083333333333</v>
      </c>
      <c r="L159" s="6">
        <f t="shared" si="10"/>
        <v>69.143159999999995</v>
      </c>
      <c r="M159" s="6">
        <f t="shared" si="13"/>
        <v>69.119027774780989</v>
      </c>
      <c r="N159" s="6">
        <f t="shared" si="14"/>
        <v>2.4132225219005932E-2</v>
      </c>
    </row>
    <row r="160" spans="1:14">
      <c r="A160" s="36">
        <v>2018</v>
      </c>
      <c r="B160" s="36">
        <v>5</v>
      </c>
      <c r="C160" s="36">
        <v>29</v>
      </c>
      <c r="D160" s="37">
        <v>58267</v>
      </c>
      <c r="E160" s="6">
        <v>8.9800000000000005E-2</v>
      </c>
      <c r="F160" s="6">
        <v>0.49230000000000002</v>
      </c>
      <c r="G160" s="6">
        <v>4.0099999999999997E-2</v>
      </c>
      <c r="H160" s="36">
        <v>37</v>
      </c>
      <c r="I160" s="38">
        <f t="shared" si="11"/>
        <v>69.183999999999997</v>
      </c>
      <c r="K160" s="6">
        <f t="shared" si="12"/>
        <v>2018.411111111111</v>
      </c>
      <c r="L160" s="6">
        <f t="shared" si="10"/>
        <v>69.143900000000002</v>
      </c>
      <c r="M160" s="6">
        <f t="shared" si="13"/>
        <v>69.120056662708521</v>
      </c>
      <c r="N160" s="6">
        <f t="shared" si="14"/>
        <v>2.3843337291481248E-2</v>
      </c>
    </row>
    <row r="161" spans="1:14">
      <c r="A161" s="36">
        <v>2018</v>
      </c>
      <c r="B161" s="36">
        <v>5</v>
      </c>
      <c r="C161" s="36">
        <v>30</v>
      </c>
      <c r="D161" s="37">
        <v>58268</v>
      </c>
      <c r="E161" s="6">
        <v>9.2100000000000001E-2</v>
      </c>
      <c r="F161" s="6">
        <v>0.4929</v>
      </c>
      <c r="G161" s="6">
        <v>3.9510000000000003E-2</v>
      </c>
      <c r="H161" s="36">
        <v>37</v>
      </c>
      <c r="I161" s="38">
        <f t="shared" si="11"/>
        <v>69.183999999999997</v>
      </c>
      <c r="K161" s="6">
        <f t="shared" si="12"/>
        <v>2018.4138888888888</v>
      </c>
      <c r="L161" s="6">
        <f t="shared" si="10"/>
        <v>69.14448999999999</v>
      </c>
      <c r="M161" s="6">
        <f t="shared" si="13"/>
        <v>69.12108526006341</v>
      </c>
      <c r="N161" s="6">
        <f t="shared" si="14"/>
        <v>2.3404739936580654E-2</v>
      </c>
    </row>
    <row r="162" spans="1:14">
      <c r="A162" s="36">
        <v>2018</v>
      </c>
      <c r="B162" s="36">
        <v>5</v>
      </c>
      <c r="C162" s="36">
        <v>31</v>
      </c>
      <c r="D162" s="37">
        <v>58269</v>
      </c>
      <c r="E162" s="6">
        <v>9.4399999999999998E-2</v>
      </c>
      <c r="F162" s="6">
        <v>0.49340000000000001</v>
      </c>
      <c r="G162" s="6">
        <v>3.9050000000000001E-2</v>
      </c>
      <c r="H162" s="36">
        <v>37</v>
      </c>
      <c r="I162" s="38">
        <f t="shared" si="11"/>
        <v>69.183999999999997</v>
      </c>
      <c r="K162" s="6">
        <f t="shared" si="12"/>
        <v>2018.4166666666667</v>
      </c>
      <c r="L162" s="6">
        <f t="shared" si="10"/>
        <v>69.144949999999994</v>
      </c>
      <c r="M162" s="6">
        <f t="shared" si="13"/>
        <v>69.122113596647978</v>
      </c>
      <c r="N162" s="6">
        <f t="shared" si="14"/>
        <v>2.2836403352016532E-2</v>
      </c>
    </row>
    <row r="163" spans="1:14">
      <c r="A163" s="36">
        <v>2018</v>
      </c>
      <c r="B163" s="36">
        <v>6</v>
      </c>
      <c r="C163" s="36">
        <v>1</v>
      </c>
      <c r="D163" s="37">
        <v>58270</v>
      </c>
      <c r="E163" s="6">
        <v>9.6799999999999997E-2</v>
      </c>
      <c r="F163" s="6">
        <v>0.49390000000000001</v>
      </c>
      <c r="G163" s="6">
        <v>3.8679999999999999E-2</v>
      </c>
      <c r="H163" s="36">
        <v>37</v>
      </c>
      <c r="I163" s="38">
        <f t="shared" si="11"/>
        <v>69.183999999999997</v>
      </c>
      <c r="K163" s="6">
        <f t="shared" si="12"/>
        <v>2018.4166666666667</v>
      </c>
      <c r="L163" s="6">
        <f t="shared" si="10"/>
        <v>69.145319999999998</v>
      </c>
      <c r="M163" s="6">
        <f t="shared" si="13"/>
        <v>69.122113596647978</v>
      </c>
      <c r="N163" s="6">
        <f t="shared" si="14"/>
        <v>2.3206403352020288E-2</v>
      </c>
    </row>
    <row r="164" spans="1:14">
      <c r="A164" s="36">
        <v>2018</v>
      </c>
      <c r="B164" s="36">
        <v>6</v>
      </c>
      <c r="C164" s="36">
        <v>2</v>
      </c>
      <c r="D164" s="37">
        <v>58271</v>
      </c>
      <c r="E164" s="6">
        <v>9.9099999999999994E-2</v>
      </c>
      <c r="F164" s="6">
        <v>0.49430000000000002</v>
      </c>
      <c r="G164" s="6">
        <v>3.8370000000000001E-2</v>
      </c>
      <c r="H164" s="36">
        <v>37</v>
      </c>
      <c r="I164" s="38">
        <f t="shared" si="11"/>
        <v>69.183999999999997</v>
      </c>
      <c r="K164" s="6">
        <f t="shared" si="12"/>
        <v>2018.4194444444445</v>
      </c>
      <c r="L164" s="6">
        <f t="shared" si="10"/>
        <v>69.145629999999997</v>
      </c>
      <c r="M164" s="6">
        <f t="shared" si="13"/>
        <v>69.123141657561064</v>
      </c>
      <c r="N164" s="6">
        <f t="shared" si="14"/>
        <v>2.2488342438933273E-2</v>
      </c>
    </row>
    <row r="165" spans="1:14">
      <c r="A165" s="36">
        <v>2018</v>
      </c>
      <c r="B165" s="36">
        <v>6</v>
      </c>
      <c r="C165" s="36">
        <v>3</v>
      </c>
      <c r="D165" s="37">
        <v>58272</v>
      </c>
      <c r="E165" s="6">
        <v>0.10150000000000001</v>
      </c>
      <c r="F165" s="6">
        <v>0.49469999999999997</v>
      </c>
      <c r="G165" s="6">
        <v>3.8059999999999997E-2</v>
      </c>
      <c r="H165" s="36">
        <v>37</v>
      </c>
      <c r="I165" s="38">
        <f t="shared" si="11"/>
        <v>69.183999999999997</v>
      </c>
      <c r="K165" s="6">
        <f t="shared" si="12"/>
        <v>2018.4222222222222</v>
      </c>
      <c r="L165" s="6">
        <f t="shared" si="10"/>
        <v>69.145939999999996</v>
      </c>
      <c r="M165" s="6">
        <f t="shared" si="13"/>
        <v>69.124169450253248</v>
      </c>
      <c r="N165" s="6">
        <f t="shared" si="14"/>
        <v>2.1770549746747747E-2</v>
      </c>
    </row>
    <row r="166" spans="1:14">
      <c r="A166" s="36">
        <v>2018</v>
      </c>
      <c r="B166" s="36">
        <v>6</v>
      </c>
      <c r="C166" s="36">
        <v>4</v>
      </c>
      <c r="D166" s="37">
        <v>58273</v>
      </c>
      <c r="E166" s="6">
        <v>0.1038</v>
      </c>
      <c r="F166" s="6">
        <v>0.49509999999999998</v>
      </c>
      <c r="G166" s="6">
        <v>3.771E-2</v>
      </c>
      <c r="H166" s="36">
        <v>37</v>
      </c>
      <c r="I166" s="38">
        <f t="shared" si="11"/>
        <v>69.183999999999997</v>
      </c>
      <c r="K166" s="6">
        <f t="shared" si="12"/>
        <v>2018.425</v>
      </c>
      <c r="L166" s="6">
        <f t="shared" si="10"/>
        <v>69.146289999999993</v>
      </c>
      <c r="M166" s="6">
        <f t="shared" si="13"/>
        <v>69.125196974724531</v>
      </c>
      <c r="N166" s="6">
        <f t="shared" si="14"/>
        <v>2.1093025275462196E-2</v>
      </c>
    </row>
    <row r="167" spans="1:14">
      <c r="A167" s="36">
        <v>2018</v>
      </c>
      <c r="B167" s="36">
        <v>6</v>
      </c>
      <c r="C167" s="36">
        <v>5</v>
      </c>
      <c r="D167" s="37">
        <v>58274</v>
      </c>
      <c r="E167" s="6">
        <v>0.1062</v>
      </c>
      <c r="F167" s="6">
        <v>0.4955</v>
      </c>
      <c r="G167" s="6">
        <v>3.7269999999999998E-2</v>
      </c>
      <c r="H167" s="36">
        <v>37</v>
      </c>
      <c r="I167" s="38">
        <f t="shared" si="11"/>
        <v>69.183999999999997</v>
      </c>
      <c r="K167" s="6">
        <f t="shared" si="12"/>
        <v>2018.4277777777777</v>
      </c>
      <c r="L167" s="6">
        <f t="shared" si="10"/>
        <v>69.146729999999991</v>
      </c>
      <c r="M167" s="6">
        <f t="shared" si="13"/>
        <v>69.126224223524332</v>
      </c>
      <c r="N167" s="6">
        <f t="shared" si="14"/>
        <v>2.0505776475658877E-2</v>
      </c>
    </row>
    <row r="168" spans="1:14">
      <c r="A168" s="36">
        <v>2018</v>
      </c>
      <c r="B168" s="36">
        <v>6</v>
      </c>
      <c r="C168" s="36">
        <v>6</v>
      </c>
      <c r="D168" s="37">
        <v>58275</v>
      </c>
      <c r="E168" s="6">
        <v>0.1086</v>
      </c>
      <c r="F168" s="6">
        <v>0.49580000000000002</v>
      </c>
      <c r="G168" s="6">
        <v>3.6729999999999999E-2</v>
      </c>
      <c r="H168" s="36">
        <v>37</v>
      </c>
      <c r="I168" s="38">
        <f t="shared" si="11"/>
        <v>69.183999999999997</v>
      </c>
      <c r="K168" s="6">
        <f t="shared" si="12"/>
        <v>2018.4305555555557</v>
      </c>
      <c r="L168" s="6">
        <f t="shared" si="10"/>
        <v>69.147269999999992</v>
      </c>
      <c r="M168" s="6">
        <f t="shared" si="13"/>
        <v>69.127251204103231</v>
      </c>
      <c r="N168" s="6">
        <f t="shared" si="14"/>
        <v>2.0018795896760366E-2</v>
      </c>
    </row>
    <row r="169" spans="1:14">
      <c r="A169" s="36">
        <v>2018</v>
      </c>
      <c r="B169" s="36">
        <v>6</v>
      </c>
      <c r="C169" s="36">
        <v>7</v>
      </c>
      <c r="D169" s="37">
        <v>58276</v>
      </c>
      <c r="E169" s="6">
        <v>0.1109</v>
      </c>
      <c r="F169" s="6">
        <v>0.49609999999999999</v>
      </c>
      <c r="G169" s="6">
        <v>3.6069999999999998E-2</v>
      </c>
      <c r="H169" s="36">
        <v>37</v>
      </c>
      <c r="I169" s="38">
        <f t="shared" si="11"/>
        <v>69.183999999999997</v>
      </c>
      <c r="K169" s="6">
        <f t="shared" si="12"/>
        <v>2018.4333333333334</v>
      </c>
      <c r="L169" s="6">
        <f t="shared" si="10"/>
        <v>69.147930000000002</v>
      </c>
      <c r="M169" s="6">
        <f t="shared" si="13"/>
        <v>69.128277909010649</v>
      </c>
      <c r="N169" s="6">
        <f t="shared" si="14"/>
        <v>1.965209098935361E-2</v>
      </c>
    </row>
    <row r="170" spans="1:14">
      <c r="A170" s="36">
        <v>2018</v>
      </c>
      <c r="B170" s="36">
        <v>6</v>
      </c>
      <c r="C170" s="36">
        <v>8</v>
      </c>
      <c r="D170" s="37">
        <v>58277</v>
      </c>
      <c r="E170" s="6">
        <v>0.1133</v>
      </c>
      <c r="F170" s="6">
        <v>0.49630000000000002</v>
      </c>
      <c r="G170" s="6">
        <v>3.5299999999999998E-2</v>
      </c>
      <c r="H170" s="36">
        <v>37</v>
      </c>
      <c r="I170" s="38">
        <f t="shared" si="11"/>
        <v>69.183999999999997</v>
      </c>
      <c r="K170" s="6">
        <f t="shared" si="12"/>
        <v>2018.4361111111111</v>
      </c>
      <c r="L170" s="6">
        <f t="shared" si="10"/>
        <v>69.148699999999991</v>
      </c>
      <c r="M170" s="6">
        <f t="shared" si="13"/>
        <v>69.129304360598326</v>
      </c>
      <c r="N170" s="6">
        <f t="shared" si="14"/>
        <v>1.9395639401665221E-2</v>
      </c>
    </row>
    <row r="171" spans="1:14">
      <c r="A171" s="36">
        <v>2018</v>
      </c>
      <c r="B171" s="36">
        <v>6</v>
      </c>
      <c r="C171" s="36">
        <v>9</v>
      </c>
      <c r="D171" s="37">
        <v>58278</v>
      </c>
      <c r="E171" s="6">
        <v>0.1157</v>
      </c>
      <c r="F171" s="6">
        <v>0.4965</v>
      </c>
      <c r="G171" s="6">
        <v>3.4450000000000001E-2</v>
      </c>
      <c r="H171" s="36">
        <v>37</v>
      </c>
      <c r="I171" s="38">
        <f t="shared" si="11"/>
        <v>69.183999999999997</v>
      </c>
      <c r="K171" s="6">
        <f t="shared" si="12"/>
        <v>2018.4388888888889</v>
      </c>
      <c r="L171" s="6">
        <f t="shared" si="10"/>
        <v>69.149549999999991</v>
      </c>
      <c r="M171" s="6">
        <f t="shared" si="13"/>
        <v>69.130330536514521</v>
      </c>
      <c r="N171" s="6">
        <f t="shared" si="14"/>
        <v>1.9219463485470101E-2</v>
      </c>
    </row>
    <row r="172" spans="1:14">
      <c r="A172" s="36">
        <v>2018</v>
      </c>
      <c r="B172" s="36">
        <v>6</v>
      </c>
      <c r="C172" s="36">
        <v>10</v>
      </c>
      <c r="D172" s="37">
        <v>58279</v>
      </c>
      <c r="E172" s="6">
        <v>0.1181</v>
      </c>
      <c r="F172" s="6">
        <v>0.49669999999999997</v>
      </c>
      <c r="G172" s="6">
        <v>3.356E-2</v>
      </c>
      <c r="H172" s="36">
        <v>37</v>
      </c>
      <c r="I172" s="38">
        <f t="shared" si="11"/>
        <v>69.183999999999997</v>
      </c>
      <c r="K172" s="6">
        <f t="shared" si="12"/>
        <v>2018.4416666666666</v>
      </c>
      <c r="L172" s="6">
        <f t="shared" si="10"/>
        <v>69.150440000000003</v>
      </c>
      <c r="M172" s="6">
        <f t="shared" si="13"/>
        <v>69.131356436759233</v>
      </c>
      <c r="N172" s="6">
        <f t="shared" si="14"/>
        <v>1.9083563240769763E-2</v>
      </c>
    </row>
    <row r="173" spans="1:14">
      <c r="A173" s="36">
        <v>2018</v>
      </c>
      <c r="B173" s="36">
        <v>6</v>
      </c>
      <c r="C173" s="36">
        <v>11</v>
      </c>
      <c r="D173" s="37">
        <v>58280</v>
      </c>
      <c r="E173" s="6">
        <v>0.1205</v>
      </c>
      <c r="F173" s="6">
        <v>0.49680000000000002</v>
      </c>
      <c r="G173" s="6">
        <v>3.2680000000000001E-2</v>
      </c>
      <c r="H173" s="36">
        <v>37</v>
      </c>
      <c r="I173" s="38">
        <f t="shared" si="11"/>
        <v>69.183999999999997</v>
      </c>
      <c r="K173" s="6">
        <f t="shared" si="12"/>
        <v>2018.4444444444443</v>
      </c>
      <c r="L173" s="6">
        <f t="shared" si="10"/>
        <v>69.151319999999998</v>
      </c>
      <c r="M173" s="6">
        <f t="shared" si="13"/>
        <v>69.132382053881884</v>
      </c>
      <c r="N173" s="6">
        <f t="shared" si="14"/>
        <v>1.8937946118114724E-2</v>
      </c>
    </row>
    <row r="174" spans="1:14">
      <c r="A174" s="36">
        <v>2018</v>
      </c>
      <c r="B174" s="36">
        <v>6</v>
      </c>
      <c r="C174" s="36">
        <v>12</v>
      </c>
      <c r="D174" s="37">
        <v>58281</v>
      </c>
      <c r="E174" s="6">
        <v>0.1229</v>
      </c>
      <c r="F174" s="6">
        <v>0.49690000000000001</v>
      </c>
      <c r="G174" s="6">
        <v>3.1899999999999998E-2</v>
      </c>
      <c r="H174" s="36">
        <v>37</v>
      </c>
      <c r="I174" s="38">
        <f t="shared" si="11"/>
        <v>69.183999999999997</v>
      </c>
      <c r="K174" s="6">
        <f t="shared" si="12"/>
        <v>2018.4472222222223</v>
      </c>
      <c r="L174" s="6">
        <f t="shared" si="10"/>
        <v>69.152100000000004</v>
      </c>
      <c r="M174" s="6">
        <f t="shared" si="13"/>
        <v>69.133407432585955</v>
      </c>
      <c r="N174" s="6">
        <f t="shared" si="14"/>
        <v>1.8692567414049677E-2</v>
      </c>
    </row>
    <row r="175" spans="1:14">
      <c r="A175" s="36">
        <v>2018</v>
      </c>
      <c r="B175" s="36">
        <v>6</v>
      </c>
      <c r="C175" s="36">
        <v>13</v>
      </c>
      <c r="D175" s="37">
        <v>58282</v>
      </c>
      <c r="E175" s="6">
        <v>0.12520000000000001</v>
      </c>
      <c r="F175" s="6">
        <v>0.497</v>
      </c>
      <c r="G175" s="6">
        <v>3.125E-2</v>
      </c>
      <c r="H175" s="36">
        <v>37</v>
      </c>
      <c r="I175" s="38">
        <f t="shared" si="11"/>
        <v>69.183999999999997</v>
      </c>
      <c r="K175" s="6">
        <f t="shared" si="12"/>
        <v>2018.45</v>
      </c>
      <c r="L175" s="6">
        <f t="shared" si="10"/>
        <v>69.152749999999997</v>
      </c>
      <c r="M175" s="6">
        <f t="shared" si="13"/>
        <v>69.134432520717382</v>
      </c>
      <c r="N175" s="6">
        <f t="shared" si="14"/>
        <v>1.8317479282615068E-2</v>
      </c>
    </row>
    <row r="176" spans="1:14">
      <c r="A176" s="36">
        <v>2018</v>
      </c>
      <c r="B176" s="36">
        <v>6</v>
      </c>
      <c r="C176" s="36">
        <v>14</v>
      </c>
      <c r="D176" s="37">
        <v>58283</v>
      </c>
      <c r="E176" s="6">
        <v>0.12759999999999999</v>
      </c>
      <c r="F176" s="6">
        <v>0.497</v>
      </c>
      <c r="G176" s="6">
        <v>3.074E-2</v>
      </c>
      <c r="H176" s="36">
        <v>37</v>
      </c>
      <c r="I176" s="38">
        <f t="shared" si="11"/>
        <v>69.183999999999997</v>
      </c>
      <c r="K176" s="6">
        <f t="shared" si="12"/>
        <v>2018.4527777777778</v>
      </c>
      <c r="L176" s="6">
        <f t="shared" si="10"/>
        <v>69.153260000000003</v>
      </c>
      <c r="M176" s="6">
        <f t="shared" si="13"/>
        <v>69.135457348078489</v>
      </c>
      <c r="N176" s="6">
        <f t="shared" si="14"/>
        <v>1.7802651921513757E-2</v>
      </c>
    </row>
    <row r="177" spans="1:14">
      <c r="A177" s="36">
        <v>2018</v>
      </c>
      <c r="B177" s="36">
        <v>6</v>
      </c>
      <c r="C177" s="36">
        <v>15</v>
      </c>
      <c r="D177" s="37">
        <v>58284</v>
      </c>
      <c r="E177" s="6">
        <v>0.13</v>
      </c>
      <c r="F177" s="6">
        <v>0.497</v>
      </c>
      <c r="G177" s="6">
        <v>3.0339999999999999E-2</v>
      </c>
      <c r="H177" s="36">
        <v>37</v>
      </c>
      <c r="I177" s="38">
        <f t="shared" si="11"/>
        <v>69.183999999999997</v>
      </c>
      <c r="K177" s="6">
        <f t="shared" si="12"/>
        <v>2018.4555555555555</v>
      </c>
      <c r="L177" s="6">
        <f t="shared" si="10"/>
        <v>69.153660000000002</v>
      </c>
      <c r="M177" s="6">
        <f t="shared" si="13"/>
        <v>69.136481907218695</v>
      </c>
      <c r="N177" s="6">
        <f t="shared" si="14"/>
        <v>1.7178092781307441E-2</v>
      </c>
    </row>
    <row r="178" spans="1:14">
      <c r="A178" s="36">
        <v>2018</v>
      </c>
      <c r="B178" s="36">
        <v>6</v>
      </c>
      <c r="C178" s="36">
        <v>16</v>
      </c>
      <c r="D178" s="37">
        <v>58285</v>
      </c>
      <c r="E178" s="6">
        <v>0.13239999999999999</v>
      </c>
      <c r="F178" s="6">
        <v>0.497</v>
      </c>
      <c r="G178" s="6">
        <v>2.998E-2</v>
      </c>
      <c r="H178" s="36">
        <v>37</v>
      </c>
      <c r="I178" s="38">
        <f t="shared" si="11"/>
        <v>69.183999999999997</v>
      </c>
      <c r="K178" s="6">
        <f t="shared" si="12"/>
        <v>2018.4583333333333</v>
      </c>
      <c r="L178" s="6">
        <f t="shared" si="10"/>
        <v>69.154020000000003</v>
      </c>
      <c r="M178" s="6">
        <f t="shared" si="13"/>
        <v>69.13750621303916</v>
      </c>
      <c r="N178" s="6">
        <f t="shared" si="14"/>
        <v>1.6513786960842936E-2</v>
      </c>
    </row>
    <row r="179" spans="1:14">
      <c r="A179" s="36">
        <v>2018</v>
      </c>
      <c r="B179" s="36">
        <v>6</v>
      </c>
      <c r="C179" s="36">
        <v>17</v>
      </c>
      <c r="D179" s="37">
        <v>58286</v>
      </c>
      <c r="E179" s="6">
        <v>0.1348</v>
      </c>
      <c r="F179" s="6">
        <v>0.49690000000000001</v>
      </c>
      <c r="G179" s="6">
        <v>2.9569999999999999E-2</v>
      </c>
      <c r="H179" s="36">
        <v>37</v>
      </c>
      <c r="I179" s="38">
        <f t="shared" si="11"/>
        <v>69.183999999999997</v>
      </c>
      <c r="K179" s="6">
        <f t="shared" si="12"/>
        <v>2018.4611111111112</v>
      </c>
      <c r="L179" s="6">
        <f t="shared" si="10"/>
        <v>69.154429999999991</v>
      </c>
      <c r="M179" s="6">
        <f t="shared" si="13"/>
        <v>69.138530228286982</v>
      </c>
      <c r="N179" s="6">
        <f t="shared" si="14"/>
        <v>1.5899771713009159E-2</v>
      </c>
    </row>
    <row r="180" spans="1:14">
      <c r="A180" s="36">
        <v>2018</v>
      </c>
      <c r="B180" s="36">
        <v>6</v>
      </c>
      <c r="C180" s="36">
        <v>18</v>
      </c>
      <c r="D180" s="37">
        <v>58287</v>
      </c>
      <c r="E180" s="6">
        <v>0.13719999999999999</v>
      </c>
      <c r="F180" s="6">
        <v>0.49680000000000002</v>
      </c>
      <c r="G180" s="6">
        <v>2.9080000000000002E-2</v>
      </c>
      <c r="H180" s="36">
        <v>37</v>
      </c>
      <c r="I180" s="38">
        <f t="shared" si="11"/>
        <v>69.183999999999997</v>
      </c>
      <c r="K180" s="6">
        <f t="shared" si="12"/>
        <v>2018.463888888889</v>
      </c>
      <c r="L180" s="6">
        <f t="shared" si="10"/>
        <v>69.154920000000004</v>
      </c>
      <c r="M180" s="6">
        <f t="shared" si="13"/>
        <v>69.139553990215063</v>
      </c>
      <c r="N180" s="6">
        <f t="shared" si="14"/>
        <v>1.536600978494107E-2</v>
      </c>
    </row>
    <row r="181" spans="1:14">
      <c r="A181" s="36">
        <v>2018</v>
      </c>
      <c r="B181" s="36">
        <v>6</v>
      </c>
      <c r="C181" s="36">
        <v>19</v>
      </c>
      <c r="D181" s="37">
        <v>58288</v>
      </c>
      <c r="E181" s="6">
        <v>0.13950000000000001</v>
      </c>
      <c r="F181" s="6">
        <v>0.49659999999999999</v>
      </c>
      <c r="G181" s="6">
        <v>2.8510000000000001E-2</v>
      </c>
      <c r="H181" s="36">
        <v>37</v>
      </c>
      <c r="I181" s="38">
        <f t="shared" si="11"/>
        <v>69.183999999999997</v>
      </c>
      <c r="K181" s="6">
        <f t="shared" si="12"/>
        <v>2018.4666666666667</v>
      </c>
      <c r="L181" s="6">
        <f t="shared" si="10"/>
        <v>69.15549</v>
      </c>
      <c r="M181" s="6">
        <f t="shared" si="13"/>
        <v>69.140577483922243</v>
      </c>
      <c r="N181" s="6">
        <f t="shared" si="14"/>
        <v>1.4912516077757232E-2</v>
      </c>
    </row>
    <row r="182" spans="1:14">
      <c r="A182" s="36">
        <v>2018</v>
      </c>
      <c r="B182" s="36">
        <v>6</v>
      </c>
      <c r="C182" s="36">
        <v>20</v>
      </c>
      <c r="D182" s="37">
        <v>58289</v>
      </c>
      <c r="E182" s="6">
        <v>0.1419</v>
      </c>
      <c r="F182" s="6">
        <v>0.4965</v>
      </c>
      <c r="G182" s="6">
        <v>2.7890000000000002E-2</v>
      </c>
      <c r="H182" s="36">
        <v>37</v>
      </c>
      <c r="I182" s="38">
        <f t="shared" si="11"/>
        <v>69.183999999999997</v>
      </c>
      <c r="K182" s="6">
        <f t="shared" si="12"/>
        <v>2018.4694444444444</v>
      </c>
      <c r="L182" s="6">
        <f t="shared" si="10"/>
        <v>69.156109999999998</v>
      </c>
      <c r="M182" s="6">
        <f t="shared" si="13"/>
        <v>69.141600709408522</v>
      </c>
      <c r="N182" s="6">
        <f t="shared" si="14"/>
        <v>1.4509290591476542E-2</v>
      </c>
    </row>
    <row r="183" spans="1:14">
      <c r="A183" s="36">
        <v>2018</v>
      </c>
      <c r="B183" s="36">
        <v>6</v>
      </c>
      <c r="C183" s="36">
        <v>21</v>
      </c>
      <c r="D183" s="37">
        <v>58290</v>
      </c>
      <c r="E183" s="6">
        <v>0.14430000000000001</v>
      </c>
      <c r="F183" s="6">
        <v>0.49619999999999997</v>
      </c>
      <c r="G183" s="6">
        <v>2.726E-2</v>
      </c>
      <c r="H183" s="36">
        <v>37</v>
      </c>
      <c r="I183" s="38">
        <f t="shared" si="11"/>
        <v>69.183999999999997</v>
      </c>
      <c r="K183" s="6">
        <f t="shared" si="12"/>
        <v>2018.4722222222222</v>
      </c>
      <c r="L183" s="6">
        <f t="shared" si="10"/>
        <v>69.156739999999999</v>
      </c>
      <c r="M183" s="6">
        <f t="shared" si="13"/>
        <v>69.142623674124479</v>
      </c>
      <c r="N183" s="6">
        <f t="shared" si="14"/>
        <v>1.4116325875519919E-2</v>
      </c>
    </row>
    <row r="184" spans="1:14">
      <c r="A184" s="36">
        <v>2018</v>
      </c>
      <c r="B184" s="36">
        <v>6</v>
      </c>
      <c r="C184" s="36">
        <v>22</v>
      </c>
      <c r="D184" s="37">
        <v>58291</v>
      </c>
      <c r="E184" s="6">
        <v>0.14660000000000001</v>
      </c>
      <c r="F184" s="6">
        <v>0.496</v>
      </c>
      <c r="G184" s="6">
        <v>2.6710000000000001E-2</v>
      </c>
      <c r="H184" s="36">
        <v>37</v>
      </c>
      <c r="I184" s="38">
        <f t="shared" si="11"/>
        <v>69.183999999999997</v>
      </c>
      <c r="K184" s="6">
        <f t="shared" si="12"/>
        <v>2018.4749999999999</v>
      </c>
      <c r="L184" s="6">
        <f t="shared" si="10"/>
        <v>69.157290000000003</v>
      </c>
      <c r="M184" s="6">
        <f t="shared" si="13"/>
        <v>69.143646370619535</v>
      </c>
      <c r="N184" s="6">
        <f t="shared" si="14"/>
        <v>1.3643629380467814E-2</v>
      </c>
    </row>
    <row r="185" spans="1:14">
      <c r="A185" s="36">
        <v>2018</v>
      </c>
      <c r="B185" s="36">
        <v>6</v>
      </c>
      <c r="C185" s="36">
        <v>23</v>
      </c>
      <c r="D185" s="37">
        <v>58292</v>
      </c>
      <c r="E185" s="6">
        <v>0.14899999999999999</v>
      </c>
      <c r="F185" s="6">
        <v>0.49569999999999997</v>
      </c>
      <c r="G185" s="6">
        <v>2.6270000000000002E-2</v>
      </c>
      <c r="H185" s="36">
        <v>37</v>
      </c>
      <c r="I185" s="38">
        <f t="shared" si="11"/>
        <v>69.183999999999997</v>
      </c>
      <c r="K185" s="6">
        <f t="shared" si="12"/>
        <v>2018.4777777777779</v>
      </c>
      <c r="L185" s="6">
        <f t="shared" si="10"/>
        <v>69.157730000000001</v>
      </c>
      <c r="M185" s="6">
        <f t="shared" si="13"/>
        <v>69.14466879144311</v>
      </c>
      <c r="N185" s="6">
        <f t="shared" si="14"/>
        <v>1.3061208556891302E-2</v>
      </c>
    </row>
    <row r="186" spans="1:14">
      <c r="A186" s="36">
        <v>2018</v>
      </c>
      <c r="B186" s="36">
        <v>6</v>
      </c>
      <c r="C186" s="36">
        <v>24</v>
      </c>
      <c r="D186" s="37">
        <v>58293</v>
      </c>
      <c r="E186" s="6">
        <v>0.15129999999999999</v>
      </c>
      <c r="F186" s="6">
        <v>0.49540000000000001</v>
      </c>
      <c r="G186" s="6">
        <v>2.5989999999999999E-2</v>
      </c>
      <c r="H186" s="36">
        <v>37</v>
      </c>
      <c r="I186" s="38">
        <f t="shared" si="11"/>
        <v>69.183999999999997</v>
      </c>
      <c r="K186" s="6">
        <f t="shared" si="12"/>
        <v>2018.4805555555556</v>
      </c>
      <c r="L186" s="6">
        <f t="shared" si="10"/>
        <v>69.158010000000004</v>
      </c>
      <c r="M186" s="6">
        <f t="shared" si="13"/>
        <v>69.145690966397524</v>
      </c>
      <c r="N186" s="6">
        <f t="shared" si="14"/>
        <v>1.2319033602480545E-2</v>
      </c>
    </row>
    <row r="187" spans="1:14">
      <c r="A187" s="36">
        <v>2018</v>
      </c>
      <c r="B187" s="36">
        <v>6</v>
      </c>
      <c r="C187" s="36">
        <v>25</v>
      </c>
      <c r="D187" s="37">
        <v>58294</v>
      </c>
      <c r="E187" s="6">
        <v>0.1537</v>
      </c>
      <c r="F187" s="6">
        <v>0.495</v>
      </c>
      <c r="G187" s="6">
        <v>2.588E-2</v>
      </c>
      <c r="H187" s="36">
        <v>37</v>
      </c>
      <c r="I187" s="38">
        <f t="shared" si="11"/>
        <v>69.183999999999997</v>
      </c>
      <c r="K187" s="6">
        <f t="shared" si="12"/>
        <v>2018.4833333333333</v>
      </c>
      <c r="L187" s="6">
        <f t="shared" si="10"/>
        <v>69.158119999999997</v>
      </c>
      <c r="M187" s="6">
        <f t="shared" si="13"/>
        <v>69.146712880581617</v>
      </c>
      <c r="N187" s="6">
        <f t="shared" si="14"/>
        <v>1.1407119418379352E-2</v>
      </c>
    </row>
    <row r="188" spans="1:14">
      <c r="A188" s="36">
        <v>2018</v>
      </c>
      <c r="B188" s="36">
        <v>6</v>
      </c>
      <c r="C188" s="36">
        <v>26</v>
      </c>
      <c r="D188" s="37">
        <v>58295</v>
      </c>
      <c r="E188" s="6">
        <v>0.156</v>
      </c>
      <c r="F188" s="6">
        <v>0.49459999999999998</v>
      </c>
      <c r="G188" s="6">
        <v>2.5930000000000002E-2</v>
      </c>
      <c r="H188" s="36">
        <v>37</v>
      </c>
      <c r="I188" s="38">
        <f t="shared" si="11"/>
        <v>69.183999999999997</v>
      </c>
      <c r="K188" s="6">
        <f t="shared" si="12"/>
        <v>2018.4861111111111</v>
      </c>
      <c r="L188" s="6">
        <f t="shared" si="10"/>
        <v>69.158069999999995</v>
      </c>
      <c r="M188" s="6">
        <f t="shared" si="13"/>
        <v>69.147734511643648</v>
      </c>
      <c r="N188" s="6">
        <f t="shared" si="14"/>
        <v>1.03354883563469E-2</v>
      </c>
    </row>
    <row r="189" spans="1:14">
      <c r="A189" s="36">
        <v>2018</v>
      </c>
      <c r="B189" s="36">
        <v>6</v>
      </c>
      <c r="C189" s="36">
        <v>27</v>
      </c>
      <c r="D189" s="37">
        <v>58296</v>
      </c>
      <c r="E189" s="6">
        <v>0.1583</v>
      </c>
      <c r="F189" s="6">
        <v>0.49419999999999997</v>
      </c>
      <c r="G189" s="6">
        <v>2.6120000000000001E-2</v>
      </c>
      <c r="H189" s="36">
        <v>37</v>
      </c>
      <c r="I189" s="38">
        <f t="shared" si="11"/>
        <v>69.183999999999997</v>
      </c>
      <c r="K189" s="6">
        <f t="shared" si="12"/>
        <v>2018.4888888888888</v>
      </c>
      <c r="L189" s="6">
        <f t="shared" si="10"/>
        <v>69.157879999999992</v>
      </c>
      <c r="M189" s="6">
        <f t="shared" si="13"/>
        <v>69.148755889385939</v>
      </c>
      <c r="N189" s="6">
        <f t="shared" si="14"/>
        <v>9.1241106140529382E-3</v>
      </c>
    </row>
    <row r="190" spans="1:14">
      <c r="A190" s="36">
        <v>2018</v>
      </c>
      <c r="B190" s="36">
        <v>6</v>
      </c>
      <c r="C190" s="36">
        <v>28</v>
      </c>
      <c r="D190" s="37">
        <v>58297</v>
      </c>
      <c r="E190" s="6">
        <v>0.16070000000000001</v>
      </c>
      <c r="F190" s="6">
        <v>0.49370000000000003</v>
      </c>
      <c r="G190" s="6">
        <v>2.639E-2</v>
      </c>
      <c r="H190" s="36">
        <v>37</v>
      </c>
      <c r="I190" s="38">
        <f t="shared" si="11"/>
        <v>69.183999999999997</v>
      </c>
      <c r="K190" s="6">
        <f t="shared" si="12"/>
        <v>2018.4916666666666</v>
      </c>
      <c r="L190" s="6">
        <f t="shared" si="10"/>
        <v>69.157609999999991</v>
      </c>
      <c r="M190" s="6">
        <f t="shared" si="13"/>
        <v>69.149776991456747</v>
      </c>
      <c r="N190" s="6">
        <f t="shared" si="14"/>
        <v>7.833008543244091E-3</v>
      </c>
    </row>
    <row r="191" spans="1:14">
      <c r="A191" s="36">
        <v>2018</v>
      </c>
      <c r="B191" s="36">
        <v>6</v>
      </c>
      <c r="C191" s="36">
        <v>29</v>
      </c>
      <c r="D191" s="37">
        <v>58298</v>
      </c>
      <c r="E191" s="6">
        <v>0.16300000000000001</v>
      </c>
      <c r="F191" s="6">
        <v>0.49320000000000003</v>
      </c>
      <c r="G191" s="6">
        <v>2.6700000000000002E-2</v>
      </c>
      <c r="H191" s="36">
        <v>37</v>
      </c>
      <c r="I191" s="38">
        <f t="shared" si="11"/>
        <v>69.183999999999997</v>
      </c>
      <c r="K191" s="6">
        <f t="shared" si="12"/>
        <v>2018.4944444444445</v>
      </c>
      <c r="L191" s="6">
        <f t="shared" si="10"/>
        <v>69.157299999999992</v>
      </c>
      <c r="M191" s="6">
        <f t="shared" si="13"/>
        <v>69.150797840207815</v>
      </c>
      <c r="N191" s="6">
        <f t="shared" si="14"/>
        <v>6.5021597921770535E-3</v>
      </c>
    </row>
    <row r="192" spans="1:14">
      <c r="A192" s="36">
        <v>2018</v>
      </c>
      <c r="B192" s="36">
        <v>6</v>
      </c>
      <c r="C192" s="36">
        <v>30</v>
      </c>
      <c r="D192" s="37">
        <v>58299</v>
      </c>
      <c r="E192" s="6">
        <v>0.1653</v>
      </c>
      <c r="F192" s="6">
        <v>0.49270000000000003</v>
      </c>
      <c r="G192" s="6">
        <v>2.699E-2</v>
      </c>
      <c r="H192" s="36">
        <v>37</v>
      </c>
      <c r="I192" s="38">
        <f t="shared" si="11"/>
        <v>69.183999999999997</v>
      </c>
      <c r="K192" s="6">
        <f t="shared" si="12"/>
        <v>2018.4972222222223</v>
      </c>
      <c r="L192" s="6">
        <f t="shared" si="10"/>
        <v>69.15701</v>
      </c>
      <c r="M192" s="6">
        <f t="shared" si="13"/>
        <v>69.151818428188562</v>
      </c>
      <c r="N192" s="6">
        <f t="shared" si="14"/>
        <v>5.1915718114372567E-3</v>
      </c>
    </row>
    <row r="193" spans="1:14">
      <c r="A193" s="36">
        <v>2018</v>
      </c>
      <c r="B193" s="36">
        <v>7</v>
      </c>
      <c r="C193" s="36">
        <v>1</v>
      </c>
      <c r="D193" s="37">
        <v>58300</v>
      </c>
      <c r="E193" s="6">
        <v>0.1676</v>
      </c>
      <c r="F193" s="6">
        <v>0.49209999999999998</v>
      </c>
      <c r="G193" s="6">
        <v>2.7189999999999999E-2</v>
      </c>
      <c r="H193" s="36">
        <v>37</v>
      </c>
      <c r="I193" s="38">
        <f t="shared" si="11"/>
        <v>69.183999999999997</v>
      </c>
      <c r="K193" s="6">
        <f t="shared" si="12"/>
        <v>2018.5</v>
      </c>
      <c r="L193" s="6">
        <f t="shared" si="10"/>
        <v>69.156809999999993</v>
      </c>
      <c r="M193" s="6">
        <f t="shared" si="13"/>
        <v>69.152838747948408</v>
      </c>
      <c r="N193" s="6">
        <f t="shared" si="14"/>
        <v>3.9712520515848837E-3</v>
      </c>
    </row>
    <row r="194" spans="1:14">
      <c r="A194" s="36">
        <v>2018</v>
      </c>
      <c r="B194" s="36">
        <v>7</v>
      </c>
      <c r="C194" s="36">
        <v>2</v>
      </c>
      <c r="D194" s="37">
        <v>58301</v>
      </c>
      <c r="E194" s="6">
        <v>0.16980000000000001</v>
      </c>
      <c r="F194" s="6">
        <v>0.49149999999999999</v>
      </c>
      <c r="G194" s="6">
        <v>2.725E-2</v>
      </c>
      <c r="H194" s="36">
        <v>37</v>
      </c>
      <c r="I194" s="38">
        <f t="shared" si="11"/>
        <v>69.183999999999997</v>
      </c>
      <c r="K194" s="6">
        <f t="shared" si="12"/>
        <v>2018.5027777777777</v>
      </c>
      <c r="L194" s="6">
        <f t="shared" ref="L194:L257" si="15">I194-G194</f>
        <v>69.156750000000002</v>
      </c>
      <c r="M194" s="6">
        <f t="shared" si="13"/>
        <v>69.153858806937933</v>
      </c>
      <c r="N194" s="6">
        <f t="shared" si="14"/>
        <v>2.8911930620694193E-3</v>
      </c>
    </row>
    <row r="195" spans="1:14">
      <c r="A195" s="36">
        <v>2018</v>
      </c>
      <c r="B195" s="36">
        <v>7</v>
      </c>
      <c r="C195" s="36">
        <v>3</v>
      </c>
      <c r="D195" s="37">
        <v>58302</v>
      </c>
      <c r="E195" s="6">
        <v>0.1721</v>
      </c>
      <c r="F195" s="6">
        <v>0.4909</v>
      </c>
      <c r="G195" s="6">
        <v>2.717E-2</v>
      </c>
      <c r="H195" s="36">
        <v>37</v>
      </c>
      <c r="I195" s="38">
        <f t="shared" ref="I195:I258" si="16">H195+32.184</f>
        <v>69.183999999999997</v>
      </c>
      <c r="K195" s="6">
        <f t="shared" ref="K195:K258" si="17">A195+((B195-1) + (C195-1)/30)/12</f>
        <v>2018.5055555555555</v>
      </c>
      <c r="L195" s="6">
        <f t="shared" si="15"/>
        <v>69.156829999999999</v>
      </c>
      <c r="M195" s="6">
        <f t="shared" ref="M195:M258" si="18" xml:space="preserve"> 0.0024855297566049*POWER(K195,3) - 15.0681141702439*POWER(K195,2) + 30449.647471213*K195 - 20511035.5077593</f>
        <v>69.154878597706556</v>
      </c>
      <c r="N195" s="6">
        <f t="shared" ref="N195:N258" si="19">L195-M195</f>
        <v>1.9514022934430386E-3</v>
      </c>
    </row>
    <row r="196" spans="1:14">
      <c r="A196" s="36">
        <v>2018</v>
      </c>
      <c r="B196" s="36">
        <v>7</v>
      </c>
      <c r="C196" s="36">
        <v>4</v>
      </c>
      <c r="D196" s="37">
        <v>58303</v>
      </c>
      <c r="E196" s="6">
        <v>0.17430000000000001</v>
      </c>
      <c r="F196" s="6">
        <v>0.49020000000000002</v>
      </c>
      <c r="G196" s="6">
        <v>2.6929999999999999E-2</v>
      </c>
      <c r="H196" s="36">
        <v>37</v>
      </c>
      <c r="I196" s="38">
        <f t="shared" si="16"/>
        <v>69.183999999999997</v>
      </c>
      <c r="K196" s="6">
        <f t="shared" si="17"/>
        <v>2018.5083333333334</v>
      </c>
      <c r="L196" s="6">
        <f t="shared" si="15"/>
        <v>69.157070000000004</v>
      </c>
      <c r="M196" s="6">
        <f t="shared" si="18"/>
        <v>69.155898150056601</v>
      </c>
      <c r="N196" s="6">
        <f t="shared" si="19"/>
        <v>1.1718499434039131E-3</v>
      </c>
    </row>
    <row r="197" spans="1:14">
      <c r="A197" s="36">
        <v>2018</v>
      </c>
      <c r="B197" s="36">
        <v>7</v>
      </c>
      <c r="C197" s="36">
        <v>5</v>
      </c>
      <c r="D197" s="37">
        <v>58304</v>
      </c>
      <c r="E197" s="6">
        <v>0.17660000000000001</v>
      </c>
      <c r="F197" s="6">
        <v>0.48949999999999999</v>
      </c>
      <c r="G197" s="6">
        <v>2.656E-2</v>
      </c>
      <c r="H197" s="36">
        <v>37</v>
      </c>
      <c r="I197" s="38">
        <f t="shared" si="16"/>
        <v>69.183999999999997</v>
      </c>
      <c r="K197" s="6">
        <f t="shared" si="17"/>
        <v>2018.5111111111112</v>
      </c>
      <c r="L197" s="6">
        <f t="shared" si="15"/>
        <v>69.157439999999994</v>
      </c>
      <c r="M197" s="6">
        <f t="shared" si="18"/>
        <v>69.156917419284582</v>
      </c>
      <c r="N197" s="6">
        <f t="shared" si="19"/>
        <v>5.2258071541189111E-4</v>
      </c>
    </row>
    <row r="198" spans="1:14">
      <c r="A198" s="36">
        <v>2018</v>
      </c>
      <c r="B198" s="36">
        <v>7</v>
      </c>
      <c r="C198" s="36">
        <v>6</v>
      </c>
      <c r="D198" s="37">
        <v>58305</v>
      </c>
      <c r="E198" s="6">
        <v>0.17879999999999999</v>
      </c>
      <c r="F198" s="6">
        <v>0.48880000000000001</v>
      </c>
      <c r="G198" s="6">
        <v>2.6079999999999999E-2</v>
      </c>
      <c r="H198" s="36">
        <v>37</v>
      </c>
      <c r="I198" s="38">
        <f t="shared" si="16"/>
        <v>69.183999999999997</v>
      </c>
      <c r="K198" s="6">
        <f t="shared" si="17"/>
        <v>2018.5138888888889</v>
      </c>
      <c r="L198" s="6">
        <f t="shared" si="15"/>
        <v>69.157920000000004</v>
      </c>
      <c r="M198" s="6">
        <f t="shared" si="18"/>
        <v>69.157936435192823</v>
      </c>
      <c r="N198" s="6">
        <f t="shared" si="19"/>
        <v>-1.6435192819130862E-5</v>
      </c>
    </row>
    <row r="199" spans="1:14">
      <c r="A199" s="36">
        <v>2018</v>
      </c>
      <c r="B199" s="36">
        <v>7</v>
      </c>
      <c r="C199" s="36">
        <v>7</v>
      </c>
      <c r="D199" s="37">
        <v>58306</v>
      </c>
      <c r="E199" s="6">
        <v>0.18099999999999999</v>
      </c>
      <c r="F199" s="6">
        <v>0.48799999999999999</v>
      </c>
      <c r="G199" s="6">
        <v>2.554E-2</v>
      </c>
      <c r="H199" s="36">
        <v>37</v>
      </c>
      <c r="I199" s="38">
        <f t="shared" si="16"/>
        <v>69.183999999999997</v>
      </c>
      <c r="K199" s="6">
        <f t="shared" si="17"/>
        <v>2018.5166666666667</v>
      </c>
      <c r="L199" s="6">
        <f t="shared" si="15"/>
        <v>69.158459999999991</v>
      </c>
      <c r="M199" s="6">
        <f t="shared" si="18"/>
        <v>69.158955182880163</v>
      </c>
      <c r="N199" s="6">
        <f t="shared" si="19"/>
        <v>-4.9518288017225132E-4</v>
      </c>
    </row>
    <row r="200" spans="1:14">
      <c r="A200" s="36">
        <v>2018</v>
      </c>
      <c r="B200" s="36">
        <v>7</v>
      </c>
      <c r="C200" s="36">
        <v>8</v>
      </c>
      <c r="D200" s="37">
        <v>58307</v>
      </c>
      <c r="E200" s="6">
        <v>0.1832</v>
      </c>
      <c r="F200" s="6">
        <v>0.48720000000000002</v>
      </c>
      <c r="G200" s="6">
        <v>2.4979999999999999E-2</v>
      </c>
      <c r="H200" s="36">
        <v>37</v>
      </c>
      <c r="I200" s="38">
        <f t="shared" si="16"/>
        <v>69.183999999999997</v>
      </c>
      <c r="K200" s="6">
        <f t="shared" si="17"/>
        <v>2018.5194444444444</v>
      </c>
      <c r="L200" s="6">
        <f t="shared" si="15"/>
        <v>69.159019999999998</v>
      </c>
      <c r="M200" s="6">
        <f t="shared" si="18"/>
        <v>69.159973684698343</v>
      </c>
      <c r="N200" s="6">
        <f t="shared" si="19"/>
        <v>-9.5368469834511416E-4</v>
      </c>
    </row>
    <row r="201" spans="1:14">
      <c r="A201" s="36">
        <v>2018</v>
      </c>
      <c r="B201" s="36">
        <v>7</v>
      </c>
      <c r="C201" s="36">
        <v>9</v>
      </c>
      <c r="D201" s="37">
        <v>58308</v>
      </c>
      <c r="E201" s="6">
        <v>0.18540000000000001</v>
      </c>
      <c r="F201" s="6">
        <v>0.4864</v>
      </c>
      <c r="G201" s="6">
        <v>2.4469999999999999E-2</v>
      </c>
      <c r="H201" s="36">
        <v>37</v>
      </c>
      <c r="I201" s="38">
        <f t="shared" si="16"/>
        <v>69.183999999999997</v>
      </c>
      <c r="K201" s="6">
        <f t="shared" si="17"/>
        <v>2018.5222222222221</v>
      </c>
      <c r="L201" s="6">
        <f t="shared" si="15"/>
        <v>69.159530000000004</v>
      </c>
      <c r="M201" s="6">
        <f t="shared" si="18"/>
        <v>69.160991910845041</v>
      </c>
      <c r="N201" s="6">
        <f t="shared" si="19"/>
        <v>-1.4619108450375506E-3</v>
      </c>
    </row>
    <row r="202" spans="1:14">
      <c r="A202" s="36">
        <v>2018</v>
      </c>
      <c r="B202" s="36">
        <v>7</v>
      </c>
      <c r="C202" s="36">
        <v>10</v>
      </c>
      <c r="D202" s="37">
        <v>58309</v>
      </c>
      <c r="E202" s="6">
        <v>0.18759999999999999</v>
      </c>
      <c r="F202" s="6">
        <v>0.48549999999999999</v>
      </c>
      <c r="G202" s="6">
        <v>2.4049999999999998E-2</v>
      </c>
      <c r="H202" s="36">
        <v>37</v>
      </c>
      <c r="I202" s="38">
        <f t="shared" si="16"/>
        <v>69.183999999999997</v>
      </c>
      <c r="K202" s="6">
        <f t="shared" si="17"/>
        <v>2018.5250000000001</v>
      </c>
      <c r="L202" s="6">
        <f t="shared" si="15"/>
        <v>69.159949999999995</v>
      </c>
      <c r="M202" s="6">
        <f t="shared" si="18"/>
        <v>69.16200989112258</v>
      </c>
      <c r="N202" s="6">
        <f t="shared" si="19"/>
        <v>-2.059891122584645E-3</v>
      </c>
    </row>
    <row r="203" spans="1:14">
      <c r="A203" s="36">
        <v>2018</v>
      </c>
      <c r="B203" s="36">
        <v>7</v>
      </c>
      <c r="C203" s="36">
        <v>11</v>
      </c>
      <c r="D203" s="37">
        <v>58310</v>
      </c>
      <c r="E203" s="6">
        <v>0.18970000000000001</v>
      </c>
      <c r="F203" s="6">
        <v>0.48459999999999998</v>
      </c>
      <c r="G203" s="6">
        <v>2.376E-2</v>
      </c>
      <c r="H203" s="36">
        <v>37</v>
      </c>
      <c r="I203" s="38">
        <f t="shared" si="16"/>
        <v>69.183999999999997</v>
      </c>
      <c r="K203" s="6">
        <f t="shared" si="17"/>
        <v>2018.5277777777778</v>
      </c>
      <c r="L203" s="6">
        <f t="shared" si="15"/>
        <v>69.160240000000002</v>
      </c>
      <c r="M203" s="6">
        <f t="shared" si="18"/>
        <v>69.163027595728636</v>
      </c>
      <c r="N203" s="6">
        <f t="shared" si="19"/>
        <v>-2.7875957286340736E-3</v>
      </c>
    </row>
    <row r="204" spans="1:14">
      <c r="A204" s="36">
        <v>2018</v>
      </c>
      <c r="B204" s="36">
        <v>7</v>
      </c>
      <c r="C204" s="36">
        <v>12</v>
      </c>
      <c r="D204" s="37">
        <v>58311</v>
      </c>
      <c r="E204" s="6">
        <v>0.1918</v>
      </c>
      <c r="F204" s="6">
        <v>0.48370000000000002</v>
      </c>
      <c r="G204" s="6">
        <v>2.3570000000000001E-2</v>
      </c>
      <c r="H204" s="36">
        <v>37</v>
      </c>
      <c r="I204" s="38">
        <f t="shared" si="16"/>
        <v>69.183999999999997</v>
      </c>
      <c r="K204" s="6">
        <f t="shared" si="17"/>
        <v>2018.5305555555556</v>
      </c>
      <c r="L204" s="6">
        <f t="shared" si="15"/>
        <v>69.160429999999991</v>
      </c>
      <c r="M204" s="6">
        <f t="shared" si="18"/>
        <v>69.164045054465532</v>
      </c>
      <c r="N204" s="6">
        <f t="shared" si="19"/>
        <v>-3.6150544655413341E-3</v>
      </c>
    </row>
    <row r="205" spans="1:14">
      <c r="A205" s="36">
        <v>2018</v>
      </c>
      <c r="B205" s="36">
        <v>7</v>
      </c>
      <c r="C205" s="36">
        <v>13</v>
      </c>
      <c r="D205" s="37">
        <v>58312</v>
      </c>
      <c r="E205" s="6">
        <v>0.19389999999999999</v>
      </c>
      <c r="F205" s="6">
        <v>0.48270000000000002</v>
      </c>
      <c r="G205" s="6">
        <v>2.342E-2</v>
      </c>
      <c r="H205" s="36">
        <v>37</v>
      </c>
      <c r="I205" s="38">
        <f t="shared" si="16"/>
        <v>69.183999999999997</v>
      </c>
      <c r="K205" s="6">
        <f t="shared" si="17"/>
        <v>2018.5333333333333</v>
      </c>
      <c r="L205" s="6">
        <f t="shared" si="15"/>
        <v>69.160579999999996</v>
      </c>
      <c r="M205" s="6">
        <f t="shared" si="18"/>
        <v>69.165062259882689</v>
      </c>
      <c r="N205" s="6">
        <f t="shared" si="19"/>
        <v>-4.4822598826925741E-3</v>
      </c>
    </row>
    <row r="206" spans="1:14">
      <c r="A206" s="36">
        <v>2018</v>
      </c>
      <c r="B206" s="36">
        <v>7</v>
      </c>
      <c r="C206" s="36">
        <v>14</v>
      </c>
      <c r="D206" s="37">
        <v>58313</v>
      </c>
      <c r="E206" s="6">
        <v>0.19600000000000001</v>
      </c>
      <c r="F206" s="6">
        <v>0.48170000000000002</v>
      </c>
      <c r="G206" s="6">
        <v>2.3210000000000001E-2</v>
      </c>
      <c r="H206" s="36">
        <v>37</v>
      </c>
      <c r="I206" s="38">
        <f t="shared" si="16"/>
        <v>69.183999999999997</v>
      </c>
      <c r="K206" s="6">
        <f t="shared" si="17"/>
        <v>2018.536111111111</v>
      </c>
      <c r="L206" s="6">
        <f t="shared" si="15"/>
        <v>69.160789999999992</v>
      </c>
      <c r="M206" s="6">
        <f t="shared" si="18"/>
        <v>69.166079197078943</v>
      </c>
      <c r="N206" s="6">
        <f t="shared" si="19"/>
        <v>-5.2891970789517018E-3</v>
      </c>
    </row>
    <row r="207" spans="1:14">
      <c r="A207" s="36">
        <v>2018</v>
      </c>
      <c r="B207" s="36">
        <v>7</v>
      </c>
      <c r="C207" s="36">
        <v>15</v>
      </c>
      <c r="D207" s="37">
        <v>58314</v>
      </c>
      <c r="E207" s="6">
        <v>0.1981</v>
      </c>
      <c r="F207" s="6">
        <v>0.48070000000000002</v>
      </c>
      <c r="G207" s="6">
        <v>2.2870000000000001E-2</v>
      </c>
      <c r="H207" s="36">
        <v>37</v>
      </c>
      <c r="I207" s="38">
        <f t="shared" si="16"/>
        <v>69.183999999999997</v>
      </c>
      <c r="K207" s="6">
        <f t="shared" si="17"/>
        <v>2018.5388888888888</v>
      </c>
      <c r="L207" s="6">
        <f t="shared" si="15"/>
        <v>69.16113</v>
      </c>
      <c r="M207" s="6">
        <f t="shared" si="18"/>
        <v>69.167095873504877</v>
      </c>
      <c r="N207" s="6">
        <f t="shared" si="19"/>
        <v>-5.965873504877095E-3</v>
      </c>
    </row>
    <row r="208" spans="1:14">
      <c r="A208" s="36">
        <v>2018</v>
      </c>
      <c r="B208" s="36">
        <v>7</v>
      </c>
      <c r="C208" s="36">
        <v>16</v>
      </c>
      <c r="D208" s="37">
        <v>58315</v>
      </c>
      <c r="E208" s="6">
        <v>0.20019999999999999</v>
      </c>
      <c r="F208" s="6">
        <v>0.47960000000000003</v>
      </c>
      <c r="G208" s="6">
        <v>2.2380000000000001E-2</v>
      </c>
      <c r="H208" s="36">
        <v>37</v>
      </c>
      <c r="I208" s="38">
        <f t="shared" si="16"/>
        <v>69.183999999999997</v>
      </c>
      <c r="K208" s="6">
        <f t="shared" si="17"/>
        <v>2018.5416666666667</v>
      </c>
      <c r="L208" s="6">
        <f t="shared" si="15"/>
        <v>69.161619999999999</v>
      </c>
      <c r="M208" s="6">
        <f t="shared" si="18"/>
        <v>69.168112296611071</v>
      </c>
      <c r="N208" s="6">
        <f t="shared" si="19"/>
        <v>-6.4922966110714242E-3</v>
      </c>
    </row>
    <row r="209" spans="1:14">
      <c r="A209" s="36">
        <v>2018</v>
      </c>
      <c r="B209" s="36">
        <v>7</v>
      </c>
      <c r="C209" s="36">
        <v>17</v>
      </c>
      <c r="D209" s="37">
        <v>58316</v>
      </c>
      <c r="E209" s="6">
        <v>0.20219999999999999</v>
      </c>
      <c r="F209" s="6">
        <v>0.47860000000000003</v>
      </c>
      <c r="G209" s="6">
        <v>2.1749999999999999E-2</v>
      </c>
      <c r="H209" s="36">
        <v>37</v>
      </c>
      <c r="I209" s="38">
        <f t="shared" si="16"/>
        <v>69.183999999999997</v>
      </c>
      <c r="K209" s="6">
        <f t="shared" si="17"/>
        <v>2018.5444444444445</v>
      </c>
      <c r="L209" s="6">
        <f t="shared" si="15"/>
        <v>69.16225</v>
      </c>
      <c r="M209" s="6">
        <f t="shared" si="18"/>
        <v>69.169128473848104</v>
      </c>
      <c r="N209" s="6">
        <f t="shared" si="19"/>
        <v>-6.8784738481042496E-3</v>
      </c>
    </row>
    <row r="210" spans="1:14">
      <c r="A210" s="36">
        <v>2018</v>
      </c>
      <c r="B210" s="36">
        <v>7</v>
      </c>
      <c r="C210" s="36">
        <v>18</v>
      </c>
      <c r="D210" s="37">
        <v>58317</v>
      </c>
      <c r="E210" s="6">
        <v>0.20419999999999999</v>
      </c>
      <c r="F210" s="6">
        <v>0.47739999999999999</v>
      </c>
      <c r="G210" s="6">
        <v>2.103E-2</v>
      </c>
      <c r="H210" s="36">
        <v>37</v>
      </c>
      <c r="I210" s="38">
        <f t="shared" si="16"/>
        <v>69.183999999999997</v>
      </c>
      <c r="K210" s="6">
        <f t="shared" si="17"/>
        <v>2018.5472222222222</v>
      </c>
      <c r="L210" s="6">
        <f t="shared" si="15"/>
        <v>69.162970000000001</v>
      </c>
      <c r="M210" s="6">
        <f t="shared" si="18"/>
        <v>69.170144382864237</v>
      </c>
      <c r="N210" s="6">
        <f t="shared" si="19"/>
        <v>-7.1743828642354401E-3</v>
      </c>
    </row>
    <row r="211" spans="1:14">
      <c r="A211" s="36">
        <v>2018</v>
      </c>
      <c r="B211" s="36">
        <v>7</v>
      </c>
      <c r="C211" s="36">
        <v>19</v>
      </c>
      <c r="D211" s="37">
        <v>58318</v>
      </c>
      <c r="E211" s="6">
        <v>0.20619999999999999</v>
      </c>
      <c r="F211" s="6">
        <v>0.4763</v>
      </c>
      <c r="G211" s="6">
        <v>2.0299999999999999E-2</v>
      </c>
      <c r="H211" s="36">
        <v>37</v>
      </c>
      <c r="I211" s="38">
        <f t="shared" si="16"/>
        <v>69.183999999999997</v>
      </c>
      <c r="K211" s="6">
        <f t="shared" si="17"/>
        <v>2018.55</v>
      </c>
      <c r="L211" s="6">
        <f t="shared" si="15"/>
        <v>69.163699999999992</v>
      </c>
      <c r="M211" s="6">
        <f t="shared" si="18"/>
        <v>69.171160023659468</v>
      </c>
      <c r="N211" s="6">
        <f t="shared" si="19"/>
        <v>-7.4600236594761782E-3</v>
      </c>
    </row>
    <row r="212" spans="1:14">
      <c r="A212" s="36">
        <v>2018</v>
      </c>
      <c r="B212" s="36">
        <v>7</v>
      </c>
      <c r="C212" s="36">
        <v>20</v>
      </c>
      <c r="D212" s="37">
        <v>58319</v>
      </c>
      <c r="E212" s="6">
        <v>0.2082</v>
      </c>
      <c r="F212" s="6">
        <v>0.47510000000000002</v>
      </c>
      <c r="G212" s="6">
        <v>1.9630000000000002E-2</v>
      </c>
      <c r="H212" s="36">
        <v>37</v>
      </c>
      <c r="I212" s="38">
        <f t="shared" si="16"/>
        <v>69.183999999999997</v>
      </c>
      <c r="K212" s="6">
        <f t="shared" si="17"/>
        <v>2018.5527777777777</v>
      </c>
      <c r="L212" s="6">
        <f t="shared" si="15"/>
        <v>69.164369999999991</v>
      </c>
      <c r="M212" s="6">
        <f t="shared" si="18"/>
        <v>69.172175418585539</v>
      </c>
      <c r="N212" s="6">
        <f t="shared" si="19"/>
        <v>-7.8054185855478408E-3</v>
      </c>
    </row>
    <row r="213" spans="1:14">
      <c r="A213" s="36">
        <v>2018</v>
      </c>
      <c r="B213" s="36">
        <v>7</v>
      </c>
      <c r="C213" s="36">
        <v>21</v>
      </c>
      <c r="D213" s="37">
        <v>58320</v>
      </c>
      <c r="E213" s="6">
        <v>0.21010000000000001</v>
      </c>
      <c r="F213" s="6">
        <v>0.47389999999999999</v>
      </c>
      <c r="G213" s="6">
        <v>1.9040000000000001E-2</v>
      </c>
      <c r="H213" s="36">
        <v>37</v>
      </c>
      <c r="I213" s="38">
        <f t="shared" si="16"/>
        <v>69.183999999999997</v>
      </c>
      <c r="K213" s="6">
        <f t="shared" si="17"/>
        <v>2018.5555555555557</v>
      </c>
      <c r="L213" s="6">
        <f t="shared" si="15"/>
        <v>69.164959999999994</v>
      </c>
      <c r="M213" s="6">
        <f t="shared" si="18"/>
        <v>69.17319056764245</v>
      </c>
      <c r="N213" s="6">
        <f t="shared" si="19"/>
        <v>-8.2305676424567764E-3</v>
      </c>
    </row>
    <row r="214" spans="1:14">
      <c r="A214" s="36">
        <v>2018</v>
      </c>
      <c r="B214" s="36">
        <v>7</v>
      </c>
      <c r="C214" s="36">
        <v>22</v>
      </c>
      <c r="D214" s="37">
        <v>58321</v>
      </c>
      <c r="E214" s="6">
        <v>0.21199999999999999</v>
      </c>
      <c r="F214" s="6">
        <v>0.47270000000000001</v>
      </c>
      <c r="G214" s="6">
        <v>1.857E-2</v>
      </c>
      <c r="H214" s="36">
        <v>37</v>
      </c>
      <c r="I214" s="38">
        <f t="shared" si="16"/>
        <v>69.183999999999997</v>
      </c>
      <c r="K214" s="6">
        <f t="shared" si="17"/>
        <v>2018.5583333333334</v>
      </c>
      <c r="L214" s="6">
        <f t="shared" si="15"/>
        <v>69.165430000000001</v>
      </c>
      <c r="M214" s="6">
        <f t="shared" si="18"/>
        <v>69.17420544847846</v>
      </c>
      <c r="N214" s="6">
        <f t="shared" si="19"/>
        <v>-8.7754484784596798E-3</v>
      </c>
    </row>
    <row r="215" spans="1:14">
      <c r="A215" s="36">
        <v>2018</v>
      </c>
      <c r="B215" s="36">
        <v>7</v>
      </c>
      <c r="C215" s="36">
        <v>23</v>
      </c>
      <c r="D215" s="37">
        <v>58322</v>
      </c>
      <c r="E215" s="6">
        <v>0.21390000000000001</v>
      </c>
      <c r="F215" s="6">
        <v>0.47139999999999999</v>
      </c>
      <c r="G215" s="6">
        <v>1.821E-2</v>
      </c>
      <c r="H215" s="36">
        <v>37</v>
      </c>
      <c r="I215" s="38">
        <f t="shared" si="16"/>
        <v>69.183999999999997</v>
      </c>
      <c r="K215" s="6">
        <f t="shared" si="17"/>
        <v>2018.5611111111111</v>
      </c>
      <c r="L215" s="6">
        <f t="shared" si="15"/>
        <v>69.165790000000001</v>
      </c>
      <c r="M215" s="6">
        <f t="shared" si="18"/>
        <v>69.17522007599473</v>
      </c>
      <c r="N215" s="6">
        <f t="shared" si="19"/>
        <v>-9.4300759947287816E-3</v>
      </c>
    </row>
    <row r="216" spans="1:14">
      <c r="A216" s="36">
        <v>2018</v>
      </c>
      <c r="B216" s="36">
        <v>7</v>
      </c>
      <c r="C216" s="36">
        <v>24</v>
      </c>
      <c r="D216" s="37">
        <v>58323</v>
      </c>
      <c r="E216" s="6">
        <v>0.21579999999999999</v>
      </c>
      <c r="F216" s="6">
        <v>0.47010000000000002</v>
      </c>
      <c r="G216" s="6">
        <v>1.7940000000000001E-2</v>
      </c>
      <c r="H216" s="36">
        <v>37</v>
      </c>
      <c r="I216" s="38">
        <f t="shared" si="16"/>
        <v>69.183999999999997</v>
      </c>
      <c r="K216" s="6">
        <f t="shared" si="17"/>
        <v>2018.5638888888889</v>
      </c>
      <c r="L216" s="6">
        <f t="shared" si="15"/>
        <v>69.166060000000002</v>
      </c>
      <c r="M216" s="6">
        <f t="shared" si="18"/>
        <v>69.176234442740679</v>
      </c>
      <c r="N216" s="6">
        <f t="shared" si="19"/>
        <v>-1.0174442740677136E-2</v>
      </c>
    </row>
    <row r="217" spans="1:14">
      <c r="A217" s="36">
        <v>2018</v>
      </c>
      <c r="B217" s="36">
        <v>7</v>
      </c>
      <c r="C217" s="36">
        <v>25</v>
      </c>
      <c r="D217" s="37">
        <v>58324</v>
      </c>
      <c r="E217" s="6">
        <v>0.2177</v>
      </c>
      <c r="F217" s="6">
        <v>0.46879999999999999</v>
      </c>
      <c r="G217" s="6">
        <v>1.7729999999999999E-2</v>
      </c>
      <c r="H217" s="36">
        <v>37</v>
      </c>
      <c r="I217" s="38">
        <f t="shared" si="16"/>
        <v>69.183999999999997</v>
      </c>
      <c r="K217" s="6">
        <f t="shared" si="17"/>
        <v>2018.5666666666666</v>
      </c>
      <c r="L217" s="6">
        <f t="shared" si="15"/>
        <v>69.166269999999997</v>
      </c>
      <c r="M217" s="6">
        <f t="shared" si="18"/>
        <v>69.177248571068048</v>
      </c>
      <c r="N217" s="6">
        <f t="shared" si="19"/>
        <v>-1.0978571068051224E-2</v>
      </c>
    </row>
    <row r="218" spans="1:14">
      <c r="A218" s="36">
        <v>2018</v>
      </c>
      <c r="B218" s="36">
        <v>7</v>
      </c>
      <c r="C218" s="36">
        <v>26</v>
      </c>
      <c r="D218" s="37">
        <v>58325</v>
      </c>
      <c r="E218" s="6">
        <v>0.2195</v>
      </c>
      <c r="F218" s="6">
        <v>0.46739999999999998</v>
      </c>
      <c r="G218" s="6">
        <v>1.755E-2</v>
      </c>
      <c r="H218" s="36">
        <v>37</v>
      </c>
      <c r="I218" s="38">
        <f t="shared" si="16"/>
        <v>69.183999999999997</v>
      </c>
      <c r="K218" s="6">
        <f t="shared" si="17"/>
        <v>2018.5694444444443</v>
      </c>
      <c r="L218" s="6">
        <f t="shared" si="15"/>
        <v>69.166449999999998</v>
      </c>
      <c r="M218" s="6">
        <f t="shared" si="18"/>
        <v>69.178262431174517</v>
      </c>
      <c r="N218" s="6">
        <f t="shared" si="19"/>
        <v>-1.1812431174519133E-2</v>
      </c>
    </row>
    <row r="219" spans="1:14">
      <c r="A219" s="36">
        <v>2018</v>
      </c>
      <c r="B219" s="36">
        <v>7</v>
      </c>
      <c r="C219" s="36">
        <v>27</v>
      </c>
      <c r="D219" s="37">
        <v>58326</v>
      </c>
      <c r="E219" s="6">
        <v>0.2213</v>
      </c>
      <c r="F219" s="6">
        <v>0.46600000000000003</v>
      </c>
      <c r="G219" s="6">
        <v>1.736E-2</v>
      </c>
      <c r="H219" s="36">
        <v>37</v>
      </c>
      <c r="I219" s="38">
        <f t="shared" si="16"/>
        <v>69.183999999999997</v>
      </c>
      <c r="K219" s="6">
        <f t="shared" si="17"/>
        <v>2018.5722222222223</v>
      </c>
      <c r="L219" s="6">
        <f t="shared" si="15"/>
        <v>69.166640000000001</v>
      </c>
      <c r="M219" s="6">
        <f t="shared" si="18"/>
        <v>69.179276037961245</v>
      </c>
      <c r="N219" s="6">
        <f t="shared" si="19"/>
        <v>-1.2636037961243574E-2</v>
      </c>
    </row>
    <row r="220" spans="1:14">
      <c r="A220" s="36">
        <v>2018</v>
      </c>
      <c r="B220" s="36">
        <v>7</v>
      </c>
      <c r="C220" s="36">
        <v>28</v>
      </c>
      <c r="D220" s="37">
        <v>58327</v>
      </c>
      <c r="E220" s="6">
        <v>0.22309999999999999</v>
      </c>
      <c r="F220" s="6">
        <v>0.46460000000000001</v>
      </c>
      <c r="G220" s="6">
        <v>1.712E-2</v>
      </c>
      <c r="H220" s="36">
        <v>37</v>
      </c>
      <c r="I220" s="38">
        <f t="shared" si="16"/>
        <v>69.183999999999997</v>
      </c>
      <c r="K220" s="6">
        <f t="shared" si="17"/>
        <v>2018.575</v>
      </c>
      <c r="L220" s="6">
        <f t="shared" si="15"/>
        <v>69.166879999999992</v>
      </c>
      <c r="M220" s="6">
        <f t="shared" si="18"/>
        <v>69.180289398878813</v>
      </c>
      <c r="N220" s="6">
        <f t="shared" si="19"/>
        <v>-1.3409398878820866E-2</v>
      </c>
    </row>
    <row r="221" spans="1:14">
      <c r="A221" s="36">
        <v>2018</v>
      </c>
      <c r="B221" s="36">
        <v>7</v>
      </c>
      <c r="C221" s="36">
        <v>29</v>
      </c>
      <c r="D221" s="37">
        <v>58328</v>
      </c>
      <c r="E221" s="6">
        <v>0.22489999999999999</v>
      </c>
      <c r="F221" s="6">
        <v>0.4632</v>
      </c>
      <c r="G221" s="6">
        <v>1.6830000000000001E-2</v>
      </c>
      <c r="H221" s="36">
        <v>37</v>
      </c>
      <c r="I221" s="38">
        <f t="shared" si="16"/>
        <v>69.183999999999997</v>
      </c>
      <c r="K221" s="6">
        <f t="shared" si="17"/>
        <v>2018.5777777777778</v>
      </c>
      <c r="L221" s="6">
        <f t="shared" si="15"/>
        <v>69.167169999999999</v>
      </c>
      <c r="M221" s="6">
        <f t="shared" si="18"/>
        <v>69.18130249157548</v>
      </c>
      <c r="N221" s="6">
        <f t="shared" si="19"/>
        <v>-1.4132491575480799E-2</v>
      </c>
    </row>
    <row r="222" spans="1:14">
      <c r="A222" s="36">
        <v>2018</v>
      </c>
      <c r="B222" s="36">
        <v>7</v>
      </c>
      <c r="C222" s="36">
        <v>30</v>
      </c>
      <c r="D222" s="37">
        <v>58329</v>
      </c>
      <c r="E222" s="6">
        <v>0.2266</v>
      </c>
      <c r="F222" s="6">
        <v>0.46179999999999999</v>
      </c>
      <c r="G222" s="6">
        <v>1.6480000000000002E-2</v>
      </c>
      <c r="H222" s="36">
        <v>37</v>
      </c>
      <c r="I222" s="38">
        <f t="shared" si="16"/>
        <v>69.183999999999997</v>
      </c>
      <c r="K222" s="6">
        <f t="shared" si="17"/>
        <v>2018.5805555555555</v>
      </c>
      <c r="L222" s="6">
        <f t="shared" si="15"/>
        <v>69.167519999999996</v>
      </c>
      <c r="M222" s="6">
        <f t="shared" si="18"/>
        <v>69.182315345853567</v>
      </c>
      <c r="N222" s="6">
        <f t="shared" si="19"/>
        <v>-1.4795345853571007E-2</v>
      </c>
    </row>
    <row r="223" spans="1:14">
      <c r="A223" s="36">
        <v>2018</v>
      </c>
      <c r="B223" s="36">
        <v>7</v>
      </c>
      <c r="C223" s="36">
        <v>31</v>
      </c>
      <c r="D223" s="37">
        <v>58330</v>
      </c>
      <c r="E223" s="6">
        <v>0.2283</v>
      </c>
      <c r="F223" s="6">
        <v>0.46029999999999999</v>
      </c>
      <c r="G223" s="6">
        <v>1.6049999999999998E-2</v>
      </c>
      <c r="H223" s="36">
        <v>37</v>
      </c>
      <c r="I223" s="38">
        <f t="shared" si="16"/>
        <v>69.183999999999997</v>
      </c>
      <c r="K223" s="6">
        <f t="shared" si="17"/>
        <v>2018.5833333333333</v>
      </c>
      <c r="L223" s="6">
        <f t="shared" si="15"/>
        <v>69.16794999999999</v>
      </c>
      <c r="M223" s="6">
        <f t="shared" si="18"/>
        <v>69.183327946811914</v>
      </c>
      <c r="N223" s="6">
        <f t="shared" si="19"/>
        <v>-1.5377946811923948E-2</v>
      </c>
    </row>
    <row r="224" spans="1:14">
      <c r="A224" s="36">
        <v>2018</v>
      </c>
      <c r="B224" s="36">
        <v>8</v>
      </c>
      <c r="C224" s="36">
        <v>1</v>
      </c>
      <c r="D224" s="37">
        <v>58331</v>
      </c>
      <c r="E224" s="6">
        <v>0.23</v>
      </c>
      <c r="F224" s="6">
        <v>0.45879999999999999</v>
      </c>
      <c r="G224" s="6">
        <v>1.5570000000000001E-2</v>
      </c>
      <c r="H224" s="36">
        <v>37</v>
      </c>
      <c r="I224" s="38">
        <f t="shared" si="16"/>
        <v>69.183999999999997</v>
      </c>
      <c r="K224" s="6">
        <f t="shared" si="17"/>
        <v>2018.5833333333333</v>
      </c>
      <c r="L224" s="6">
        <f t="shared" si="15"/>
        <v>69.168430000000001</v>
      </c>
      <c r="M224" s="6">
        <f t="shared" si="18"/>
        <v>69.183327946811914</v>
      </c>
      <c r="N224" s="6">
        <f t="shared" si="19"/>
        <v>-1.4897946811913698E-2</v>
      </c>
    </row>
    <row r="225" spans="1:14">
      <c r="A225" s="36">
        <v>2018</v>
      </c>
      <c r="B225" s="36">
        <v>8</v>
      </c>
      <c r="C225" s="36">
        <v>2</v>
      </c>
      <c r="D225" s="37">
        <v>58332</v>
      </c>
      <c r="E225" s="6">
        <v>0.2316</v>
      </c>
      <c r="F225" s="6">
        <v>0.4572</v>
      </c>
      <c r="G225" s="6">
        <v>1.5010000000000001E-2</v>
      </c>
      <c r="H225" s="36">
        <v>37</v>
      </c>
      <c r="I225" s="38">
        <f t="shared" si="16"/>
        <v>69.183999999999997</v>
      </c>
      <c r="K225" s="6">
        <f t="shared" si="17"/>
        <v>2018.5861111111112</v>
      </c>
      <c r="L225" s="6">
        <f t="shared" si="15"/>
        <v>69.168989999999994</v>
      </c>
      <c r="M225" s="6">
        <f t="shared" si="18"/>
        <v>69.184340286999941</v>
      </c>
      <c r="N225" s="6">
        <f t="shared" si="19"/>
        <v>-1.5350286999947116E-2</v>
      </c>
    </row>
    <row r="226" spans="1:14">
      <c r="A226" s="36">
        <v>2018</v>
      </c>
      <c r="B226" s="36">
        <v>8</v>
      </c>
      <c r="C226" s="36">
        <v>3</v>
      </c>
      <c r="D226" s="37">
        <v>58333</v>
      </c>
      <c r="E226" s="6">
        <v>0.23319999999999999</v>
      </c>
      <c r="F226" s="6">
        <v>0.45569999999999999</v>
      </c>
      <c r="G226" s="6">
        <v>1.431E-2</v>
      </c>
      <c r="H226" s="36">
        <v>37</v>
      </c>
      <c r="I226" s="38">
        <f t="shared" si="16"/>
        <v>69.183999999999997</v>
      </c>
      <c r="K226" s="6">
        <f t="shared" si="17"/>
        <v>2018.588888888889</v>
      </c>
      <c r="L226" s="6">
        <f t="shared" si="15"/>
        <v>69.169690000000003</v>
      </c>
      <c r="M226" s="6">
        <f t="shared" si="18"/>
        <v>69.185352381318808</v>
      </c>
      <c r="N226" s="6">
        <f t="shared" si="19"/>
        <v>-1.5662381318804819E-2</v>
      </c>
    </row>
    <row r="227" spans="1:14">
      <c r="A227" s="36">
        <v>2018</v>
      </c>
      <c r="B227" s="36">
        <v>8</v>
      </c>
      <c r="C227" s="36">
        <v>4</v>
      </c>
      <c r="D227" s="37">
        <v>58334</v>
      </c>
      <c r="E227" s="6">
        <v>0.23480000000000001</v>
      </c>
      <c r="F227" s="6">
        <v>0.4541</v>
      </c>
      <c r="G227" s="6">
        <v>1.355E-2</v>
      </c>
      <c r="H227" s="36">
        <v>37</v>
      </c>
      <c r="I227" s="38">
        <f t="shared" si="16"/>
        <v>69.183999999999997</v>
      </c>
      <c r="K227" s="6">
        <f t="shared" si="17"/>
        <v>2018.5916666666667</v>
      </c>
      <c r="L227" s="6">
        <f t="shared" si="15"/>
        <v>69.170450000000002</v>
      </c>
      <c r="M227" s="6">
        <f t="shared" si="18"/>
        <v>69.186364214867353</v>
      </c>
      <c r="N227" s="6">
        <f t="shared" si="19"/>
        <v>-1.5914214867351006E-2</v>
      </c>
    </row>
    <row r="228" spans="1:14">
      <c r="A228" s="36">
        <v>2018</v>
      </c>
      <c r="B228" s="36">
        <v>8</v>
      </c>
      <c r="C228" s="36">
        <v>5</v>
      </c>
      <c r="D228" s="37">
        <v>58335</v>
      </c>
      <c r="E228" s="6">
        <v>0.2364</v>
      </c>
      <c r="F228" s="6">
        <v>0.45250000000000001</v>
      </c>
      <c r="G228" s="6">
        <v>1.281E-2</v>
      </c>
      <c r="H228" s="36">
        <v>37</v>
      </c>
      <c r="I228" s="38">
        <f t="shared" si="16"/>
        <v>69.183999999999997</v>
      </c>
      <c r="K228" s="6">
        <f t="shared" si="17"/>
        <v>2018.5944444444444</v>
      </c>
      <c r="L228" s="6">
        <f t="shared" si="15"/>
        <v>69.171189999999996</v>
      </c>
      <c r="M228" s="6">
        <f t="shared" si="18"/>
        <v>69.18737580999732</v>
      </c>
      <c r="N228" s="6">
        <f t="shared" si="19"/>
        <v>-1.6185809997324441E-2</v>
      </c>
    </row>
    <row r="229" spans="1:14">
      <c r="A229" s="36">
        <v>2018</v>
      </c>
      <c r="B229" s="36">
        <v>8</v>
      </c>
      <c r="C229" s="36">
        <v>6</v>
      </c>
      <c r="D229" s="37">
        <v>58336</v>
      </c>
      <c r="E229" s="6">
        <v>0.2379</v>
      </c>
      <c r="F229" s="6">
        <v>0.45079999999999998</v>
      </c>
      <c r="G229" s="6">
        <v>1.2149999999999999E-2</v>
      </c>
      <c r="H229" s="36">
        <v>37</v>
      </c>
      <c r="I229" s="38">
        <f t="shared" si="16"/>
        <v>69.183999999999997</v>
      </c>
      <c r="K229" s="6">
        <f t="shared" si="17"/>
        <v>2018.5972222222222</v>
      </c>
      <c r="L229" s="6">
        <f t="shared" si="15"/>
        <v>69.171849999999992</v>
      </c>
      <c r="M229" s="6">
        <f t="shared" si="18"/>
        <v>69.188387136906385</v>
      </c>
      <c r="N229" s="6">
        <f t="shared" si="19"/>
        <v>-1.6537136906393357E-2</v>
      </c>
    </row>
    <row r="230" spans="1:14">
      <c r="A230" s="36">
        <v>2018</v>
      </c>
      <c r="B230" s="36">
        <v>8</v>
      </c>
      <c r="C230" s="36">
        <v>7</v>
      </c>
      <c r="D230" s="37">
        <v>58337</v>
      </c>
      <c r="E230" s="6">
        <v>0.2394</v>
      </c>
      <c r="F230" s="6">
        <v>0.44919999999999999</v>
      </c>
      <c r="G230" s="6">
        <v>1.163E-2</v>
      </c>
      <c r="H230" s="36">
        <v>37</v>
      </c>
      <c r="I230" s="38">
        <f t="shared" si="16"/>
        <v>69.183999999999997</v>
      </c>
      <c r="K230" s="6">
        <f t="shared" si="17"/>
        <v>2018.6</v>
      </c>
      <c r="L230" s="6">
        <f t="shared" si="15"/>
        <v>69.172370000000001</v>
      </c>
      <c r="M230" s="6">
        <f t="shared" si="18"/>
        <v>69.189398232847452</v>
      </c>
      <c r="N230" s="6">
        <f t="shared" si="19"/>
        <v>-1.7028232847451363E-2</v>
      </c>
    </row>
    <row r="231" spans="1:14">
      <c r="A231" s="36">
        <v>2018</v>
      </c>
      <c r="B231" s="36">
        <v>8</v>
      </c>
      <c r="C231" s="36">
        <v>8</v>
      </c>
      <c r="D231" s="37">
        <v>58338</v>
      </c>
      <c r="E231" s="6">
        <v>0.2409</v>
      </c>
      <c r="F231" s="6">
        <v>0.44750000000000001</v>
      </c>
      <c r="G231" s="6">
        <v>1.123E-2</v>
      </c>
      <c r="H231" s="36">
        <v>37</v>
      </c>
      <c r="I231" s="38">
        <f t="shared" si="16"/>
        <v>69.183999999999997</v>
      </c>
      <c r="K231" s="6">
        <f t="shared" si="17"/>
        <v>2018.6027777777779</v>
      </c>
      <c r="L231" s="6">
        <f t="shared" si="15"/>
        <v>69.17277</v>
      </c>
      <c r="M231" s="6">
        <f t="shared" si="18"/>
        <v>69.190409053117037</v>
      </c>
      <c r="N231" s="6">
        <f t="shared" si="19"/>
        <v>-1.7639053117036951E-2</v>
      </c>
    </row>
    <row r="232" spans="1:14">
      <c r="A232" s="36">
        <v>2018</v>
      </c>
      <c r="B232" s="36">
        <v>8</v>
      </c>
      <c r="C232" s="36">
        <v>9</v>
      </c>
      <c r="D232" s="37">
        <v>58339</v>
      </c>
      <c r="E232" s="6">
        <v>0.24229999999999999</v>
      </c>
      <c r="F232" s="6">
        <v>0.44579999999999997</v>
      </c>
      <c r="G232" s="6">
        <v>1.0869999999999999E-2</v>
      </c>
      <c r="H232" s="36">
        <v>37</v>
      </c>
      <c r="I232" s="38">
        <f t="shared" si="16"/>
        <v>69.183999999999997</v>
      </c>
      <c r="K232" s="6">
        <f t="shared" si="17"/>
        <v>2018.6055555555556</v>
      </c>
      <c r="L232" s="6">
        <f t="shared" si="15"/>
        <v>69.17313</v>
      </c>
      <c r="M232" s="6">
        <f t="shared" si="18"/>
        <v>69.191419649869204</v>
      </c>
      <c r="N232" s="6">
        <f t="shared" si="19"/>
        <v>-1.8289649869203117E-2</v>
      </c>
    </row>
    <row r="233" spans="1:14">
      <c r="A233" s="36">
        <v>2018</v>
      </c>
      <c r="B233" s="36">
        <v>8</v>
      </c>
      <c r="C233" s="36">
        <v>10</v>
      </c>
      <c r="D233" s="37">
        <v>58340</v>
      </c>
      <c r="E233" s="6">
        <v>0.2437</v>
      </c>
      <c r="F233" s="6">
        <v>0.44409999999999999</v>
      </c>
      <c r="G233" s="6">
        <v>1.0460000000000001E-2</v>
      </c>
      <c r="H233" s="36">
        <v>37</v>
      </c>
      <c r="I233" s="38">
        <f t="shared" si="16"/>
        <v>69.183999999999997</v>
      </c>
      <c r="K233" s="6">
        <f t="shared" si="17"/>
        <v>2018.6083333333333</v>
      </c>
      <c r="L233" s="6">
        <f t="shared" si="15"/>
        <v>69.173540000000003</v>
      </c>
      <c r="M233" s="6">
        <f t="shared" si="18"/>
        <v>69.192429985851049</v>
      </c>
      <c r="N233" s="6">
        <f t="shared" si="19"/>
        <v>-1.8889985851046731E-2</v>
      </c>
    </row>
    <row r="234" spans="1:14">
      <c r="A234" s="36">
        <v>2018</v>
      </c>
      <c r="B234" s="36">
        <v>8</v>
      </c>
      <c r="C234" s="36">
        <v>11</v>
      </c>
      <c r="D234" s="37">
        <v>58341</v>
      </c>
      <c r="E234" s="6">
        <v>0.24510000000000001</v>
      </c>
      <c r="F234" s="6">
        <v>0.44240000000000002</v>
      </c>
      <c r="G234" s="6">
        <v>9.8799999999999999E-3</v>
      </c>
      <c r="H234" s="36">
        <v>37</v>
      </c>
      <c r="I234" s="38">
        <f t="shared" si="16"/>
        <v>69.183999999999997</v>
      </c>
      <c r="K234" s="6">
        <f t="shared" si="17"/>
        <v>2018.6111111111111</v>
      </c>
      <c r="L234" s="6">
        <f t="shared" si="15"/>
        <v>69.174120000000002</v>
      </c>
      <c r="M234" s="6">
        <f t="shared" si="18"/>
        <v>69.193440068513155</v>
      </c>
      <c r="N234" s="6">
        <f t="shared" si="19"/>
        <v>-1.9320068513152933E-2</v>
      </c>
    </row>
    <row r="235" spans="1:14">
      <c r="A235" s="36">
        <v>2018</v>
      </c>
      <c r="B235" s="36">
        <v>8</v>
      </c>
      <c r="C235" s="36">
        <v>12</v>
      </c>
      <c r="D235" s="37">
        <v>58342</v>
      </c>
      <c r="E235" s="6">
        <v>0.24640000000000001</v>
      </c>
      <c r="F235" s="6">
        <v>0.44059999999999999</v>
      </c>
      <c r="G235" s="6">
        <v>9.0799999999999995E-3</v>
      </c>
      <c r="H235" s="36">
        <v>37</v>
      </c>
      <c r="I235" s="38">
        <f t="shared" si="16"/>
        <v>69.183999999999997</v>
      </c>
      <c r="K235" s="6">
        <f t="shared" si="17"/>
        <v>2018.6138888888888</v>
      </c>
      <c r="L235" s="6">
        <f t="shared" si="15"/>
        <v>69.17492</v>
      </c>
      <c r="M235" s="6">
        <f t="shared" si="18"/>
        <v>69.19444989785552</v>
      </c>
      <c r="N235" s="6">
        <f t="shared" si="19"/>
        <v>-1.9529897855520062E-2</v>
      </c>
    </row>
    <row r="236" spans="1:14">
      <c r="A236" s="36">
        <v>2018</v>
      </c>
      <c r="B236" s="36">
        <v>8</v>
      </c>
      <c r="C236" s="36">
        <v>13</v>
      </c>
      <c r="D236" s="37">
        <v>58343</v>
      </c>
      <c r="E236" s="6">
        <v>0.2477</v>
      </c>
      <c r="F236" s="6">
        <v>0.43880000000000002</v>
      </c>
      <c r="G236" s="6">
        <v>8.09E-3</v>
      </c>
      <c r="H236" s="36">
        <v>37</v>
      </c>
      <c r="I236" s="38">
        <f t="shared" si="16"/>
        <v>69.183999999999997</v>
      </c>
      <c r="K236" s="6">
        <f t="shared" si="17"/>
        <v>2018.6166666666666</v>
      </c>
      <c r="L236" s="6">
        <f t="shared" si="15"/>
        <v>69.175910000000002</v>
      </c>
      <c r="M236" s="6">
        <f t="shared" si="18"/>
        <v>69.195459488779306</v>
      </c>
      <c r="N236" s="6">
        <f t="shared" si="19"/>
        <v>-1.9549488779304625E-2</v>
      </c>
    </row>
    <row r="237" spans="1:14">
      <c r="A237" s="36">
        <v>2018</v>
      </c>
      <c r="B237" s="36">
        <v>8</v>
      </c>
      <c r="C237" s="36">
        <v>14</v>
      </c>
      <c r="D237" s="37">
        <v>58344</v>
      </c>
      <c r="E237" s="6">
        <v>0.249</v>
      </c>
      <c r="F237" s="6">
        <v>0.437</v>
      </c>
      <c r="G237" s="6">
        <v>7.0600000000000003E-3</v>
      </c>
      <c r="H237" s="36">
        <v>37</v>
      </c>
      <c r="I237" s="38">
        <f t="shared" si="16"/>
        <v>69.183999999999997</v>
      </c>
      <c r="K237" s="6">
        <f t="shared" si="17"/>
        <v>2018.6194444444445</v>
      </c>
      <c r="L237" s="6">
        <f t="shared" si="15"/>
        <v>69.176940000000002</v>
      </c>
      <c r="M237" s="6">
        <f t="shared" si="18"/>
        <v>69.196468826383352</v>
      </c>
      <c r="N237" s="6">
        <f t="shared" si="19"/>
        <v>-1.9528826383350406E-2</v>
      </c>
    </row>
    <row r="238" spans="1:14">
      <c r="A238" s="36">
        <v>2018</v>
      </c>
      <c r="B238" s="36">
        <v>8</v>
      </c>
      <c r="C238" s="36">
        <v>15</v>
      </c>
      <c r="D238" s="37">
        <v>58345</v>
      </c>
      <c r="E238" s="6">
        <v>0.25030000000000002</v>
      </c>
      <c r="F238" s="6">
        <v>0.43519999999999998</v>
      </c>
      <c r="G238" s="6">
        <v>6.0099999999999997E-3</v>
      </c>
      <c r="H238" s="36">
        <v>37</v>
      </c>
      <c r="I238" s="38">
        <f t="shared" si="16"/>
        <v>69.183999999999997</v>
      </c>
      <c r="K238" s="6">
        <f t="shared" si="17"/>
        <v>2018.6222222222223</v>
      </c>
      <c r="L238" s="6">
        <f t="shared" si="15"/>
        <v>69.177989999999994</v>
      </c>
      <c r="M238" s="6">
        <f t="shared" si="18"/>
        <v>69.197477918118238</v>
      </c>
      <c r="N238" s="6">
        <f t="shared" si="19"/>
        <v>-1.9487918118244352E-2</v>
      </c>
    </row>
    <row r="239" spans="1:14">
      <c r="A239" s="36">
        <v>2018</v>
      </c>
      <c r="B239" s="36">
        <v>8</v>
      </c>
      <c r="C239" s="36">
        <v>16</v>
      </c>
      <c r="D239" s="37">
        <v>58346</v>
      </c>
      <c r="E239" s="6">
        <v>0.2515</v>
      </c>
      <c r="F239" s="6">
        <v>0.43340000000000001</v>
      </c>
      <c r="G239" s="6">
        <v>4.9800000000000001E-3</v>
      </c>
      <c r="H239" s="36">
        <v>37</v>
      </c>
      <c r="I239" s="38">
        <f t="shared" si="16"/>
        <v>69.183999999999997</v>
      </c>
      <c r="K239" s="6">
        <f t="shared" si="17"/>
        <v>2018.625</v>
      </c>
      <c r="L239" s="6">
        <f t="shared" si="15"/>
        <v>69.179019999999994</v>
      </c>
      <c r="M239" s="6">
        <f t="shared" si="18"/>
        <v>69.198486756533384</v>
      </c>
      <c r="N239" s="6">
        <f t="shared" si="19"/>
        <v>-1.9466756533390139E-2</v>
      </c>
    </row>
    <row r="240" spans="1:14">
      <c r="A240" s="36">
        <v>2018</v>
      </c>
      <c r="B240" s="36">
        <v>8</v>
      </c>
      <c r="C240" s="36">
        <v>17</v>
      </c>
      <c r="D240" s="37">
        <v>58347</v>
      </c>
      <c r="E240" s="6">
        <v>0.25269999999999998</v>
      </c>
      <c r="F240" s="6">
        <v>0.43149999999999999</v>
      </c>
      <c r="G240" s="6">
        <v>4.1000000000000003E-3</v>
      </c>
      <c r="H240" s="36">
        <v>37</v>
      </c>
      <c r="I240" s="38">
        <f t="shared" si="16"/>
        <v>69.183999999999997</v>
      </c>
      <c r="K240" s="6">
        <f t="shared" si="17"/>
        <v>2018.6277777777777</v>
      </c>
      <c r="L240" s="6">
        <f t="shared" si="15"/>
        <v>69.179900000000004</v>
      </c>
      <c r="M240" s="6">
        <f t="shared" si="18"/>
        <v>69.199495363980532</v>
      </c>
      <c r="N240" s="6">
        <f t="shared" si="19"/>
        <v>-1.9595363980528191E-2</v>
      </c>
    </row>
    <row r="241" spans="1:14">
      <c r="A241" s="36">
        <v>2018</v>
      </c>
      <c r="B241" s="36">
        <v>8</v>
      </c>
      <c r="C241" s="36">
        <v>18</v>
      </c>
      <c r="D241" s="37">
        <v>58348</v>
      </c>
      <c r="E241" s="6">
        <v>0.25380000000000003</v>
      </c>
      <c r="F241" s="6">
        <v>0.42959999999999998</v>
      </c>
      <c r="G241" s="6">
        <v>3.3899999999999998E-3</v>
      </c>
      <c r="H241" s="36">
        <v>37</v>
      </c>
      <c r="I241" s="38">
        <f t="shared" si="16"/>
        <v>69.183999999999997</v>
      </c>
      <c r="K241" s="6">
        <f t="shared" si="17"/>
        <v>2018.6305555555555</v>
      </c>
      <c r="L241" s="6">
        <f t="shared" si="15"/>
        <v>69.180610000000001</v>
      </c>
      <c r="M241" s="6">
        <f t="shared" si="18"/>
        <v>69.200503695756197</v>
      </c>
      <c r="N241" s="6">
        <f t="shared" si="19"/>
        <v>-1.9893695756195484E-2</v>
      </c>
    </row>
    <row r="242" spans="1:14">
      <c r="A242" s="36">
        <v>2018</v>
      </c>
      <c r="B242" s="36">
        <v>8</v>
      </c>
      <c r="C242" s="36">
        <v>19</v>
      </c>
      <c r="D242" s="37">
        <v>58349</v>
      </c>
      <c r="E242" s="6">
        <v>0.25490000000000002</v>
      </c>
      <c r="F242" s="6">
        <v>0.42770000000000002</v>
      </c>
      <c r="G242" s="6">
        <v>2.8700000000000002E-3</v>
      </c>
      <c r="H242" s="36">
        <v>37</v>
      </c>
      <c r="I242" s="38">
        <f t="shared" si="16"/>
        <v>69.183999999999997</v>
      </c>
      <c r="K242" s="6">
        <f t="shared" si="17"/>
        <v>2018.6333333333334</v>
      </c>
      <c r="L242" s="6">
        <f t="shared" si="15"/>
        <v>69.181129999999996</v>
      </c>
      <c r="M242" s="6">
        <f t="shared" si="18"/>
        <v>69.201511796563864</v>
      </c>
      <c r="N242" s="6">
        <f t="shared" si="19"/>
        <v>-2.0381796563867738E-2</v>
      </c>
    </row>
    <row r="243" spans="1:14">
      <c r="A243" s="36">
        <v>2018</v>
      </c>
      <c r="B243" s="36">
        <v>8</v>
      </c>
      <c r="C243" s="36">
        <v>20</v>
      </c>
      <c r="D243" s="37">
        <v>58350</v>
      </c>
      <c r="E243" s="6">
        <v>0.25600000000000001</v>
      </c>
      <c r="F243" s="6">
        <v>0.42580000000000001</v>
      </c>
      <c r="G243" s="6">
        <v>2.5300000000000001E-3</v>
      </c>
      <c r="H243" s="36">
        <v>37</v>
      </c>
      <c r="I243" s="38">
        <f t="shared" si="16"/>
        <v>69.183999999999997</v>
      </c>
      <c r="K243" s="6">
        <f t="shared" si="17"/>
        <v>2018.6361111111112</v>
      </c>
      <c r="L243" s="6">
        <f t="shared" si="15"/>
        <v>69.181470000000004</v>
      </c>
      <c r="M243" s="6">
        <f t="shared" si="18"/>
        <v>69.20251964405179</v>
      </c>
      <c r="N243" s="6">
        <f t="shared" si="19"/>
        <v>-2.1049644051785776E-2</v>
      </c>
    </row>
    <row r="244" spans="1:14">
      <c r="A244" s="36">
        <v>2018</v>
      </c>
      <c r="B244" s="36">
        <v>8</v>
      </c>
      <c r="C244" s="36">
        <v>21</v>
      </c>
      <c r="D244" s="37">
        <v>58351</v>
      </c>
      <c r="E244" s="6">
        <v>0.2571</v>
      </c>
      <c r="F244" s="6">
        <v>0.4239</v>
      </c>
      <c r="G244" s="6">
        <v>2.32E-3</v>
      </c>
      <c r="H244" s="36">
        <v>37</v>
      </c>
      <c r="I244" s="38">
        <f t="shared" si="16"/>
        <v>69.183999999999997</v>
      </c>
      <c r="K244" s="6">
        <f t="shared" si="17"/>
        <v>2018.6388888888889</v>
      </c>
      <c r="L244" s="6">
        <f t="shared" si="15"/>
        <v>69.18168</v>
      </c>
      <c r="M244" s="6">
        <f t="shared" si="18"/>
        <v>69.203527253121138</v>
      </c>
      <c r="N244" s="6">
        <f t="shared" si="19"/>
        <v>-2.1847253121137555E-2</v>
      </c>
    </row>
    <row r="245" spans="1:14">
      <c r="A245" s="36">
        <v>2018</v>
      </c>
      <c r="B245" s="36">
        <v>8</v>
      </c>
      <c r="C245" s="36">
        <v>22</v>
      </c>
      <c r="D245" s="37">
        <v>58352</v>
      </c>
      <c r="E245" s="6">
        <v>0.2581</v>
      </c>
      <c r="F245" s="6">
        <v>0.42199999999999999</v>
      </c>
      <c r="G245" s="6">
        <v>2.0699999999999998E-3</v>
      </c>
      <c r="H245" s="36">
        <v>37</v>
      </c>
      <c r="I245" s="38">
        <f t="shared" si="16"/>
        <v>69.183999999999997</v>
      </c>
      <c r="K245" s="6">
        <f t="shared" si="17"/>
        <v>2018.6416666666667</v>
      </c>
      <c r="L245" s="6">
        <f t="shared" si="15"/>
        <v>69.181929999999994</v>
      </c>
      <c r="M245" s="6">
        <f t="shared" si="18"/>
        <v>69.204534616321325</v>
      </c>
      <c r="N245" s="6">
        <f t="shared" si="19"/>
        <v>-2.260461632133115E-2</v>
      </c>
    </row>
    <row r="246" spans="1:14">
      <c r="A246" s="36">
        <v>2018</v>
      </c>
      <c r="B246" s="36">
        <v>8</v>
      </c>
      <c r="C246" s="36">
        <v>23</v>
      </c>
      <c r="D246" s="37">
        <v>58353</v>
      </c>
      <c r="E246" s="6">
        <v>0.25900000000000001</v>
      </c>
      <c r="F246" s="6">
        <v>0.42</v>
      </c>
      <c r="G246" s="6">
        <v>1.8E-3</v>
      </c>
      <c r="H246" s="36">
        <v>37</v>
      </c>
      <c r="I246" s="38">
        <f t="shared" si="16"/>
        <v>69.183999999999997</v>
      </c>
      <c r="K246" s="6">
        <f t="shared" si="17"/>
        <v>2018.6444444444444</v>
      </c>
      <c r="L246" s="6">
        <f t="shared" si="15"/>
        <v>69.182199999999995</v>
      </c>
      <c r="M246" s="6">
        <f t="shared" si="18"/>
        <v>69.205541733652353</v>
      </c>
      <c r="N246" s="6">
        <f t="shared" si="19"/>
        <v>-2.3341733652358698E-2</v>
      </c>
    </row>
    <row r="247" spans="1:14">
      <c r="A247" s="36">
        <v>2018</v>
      </c>
      <c r="B247" s="36">
        <v>8</v>
      </c>
      <c r="C247" s="36">
        <v>24</v>
      </c>
      <c r="D247" s="37">
        <v>58354</v>
      </c>
      <c r="E247" s="6">
        <v>0.26</v>
      </c>
      <c r="F247" s="6">
        <v>0.41810000000000003</v>
      </c>
      <c r="G247" s="6">
        <v>1.5499999999999999E-3</v>
      </c>
      <c r="H247" s="36">
        <v>37</v>
      </c>
      <c r="I247" s="38">
        <f t="shared" si="16"/>
        <v>69.183999999999997</v>
      </c>
      <c r="K247" s="6">
        <f t="shared" si="17"/>
        <v>2018.6472222222221</v>
      </c>
      <c r="L247" s="6">
        <f t="shared" si="15"/>
        <v>69.182450000000003</v>
      </c>
      <c r="M247" s="6">
        <f t="shared" si="18"/>
        <v>69.20654859021306</v>
      </c>
      <c r="N247" s="6">
        <f t="shared" si="19"/>
        <v>-2.4098590213057491E-2</v>
      </c>
    </row>
    <row r="248" spans="1:14">
      <c r="A248" s="36">
        <v>2018</v>
      </c>
      <c r="B248" s="36">
        <v>8</v>
      </c>
      <c r="C248" s="36">
        <v>25</v>
      </c>
      <c r="D248" s="37">
        <v>58355</v>
      </c>
      <c r="E248" s="6">
        <v>0.26090000000000002</v>
      </c>
      <c r="F248" s="6">
        <v>0.41610000000000003</v>
      </c>
      <c r="G248" s="6">
        <v>1.2899999999999999E-3</v>
      </c>
      <c r="H248" s="36">
        <v>37</v>
      </c>
      <c r="I248" s="38">
        <f t="shared" si="16"/>
        <v>69.183999999999997</v>
      </c>
      <c r="K248" s="6">
        <f t="shared" si="17"/>
        <v>2018.65</v>
      </c>
      <c r="L248" s="6">
        <f t="shared" si="15"/>
        <v>69.18271</v>
      </c>
      <c r="M248" s="6">
        <f t="shared" si="18"/>
        <v>69.207555215805769</v>
      </c>
      <c r="N248" s="6">
        <f t="shared" si="19"/>
        <v>-2.4845215805768817E-2</v>
      </c>
    </row>
    <row r="249" spans="1:14">
      <c r="A249" s="36">
        <v>2018</v>
      </c>
      <c r="B249" s="36">
        <v>8</v>
      </c>
      <c r="C249" s="36">
        <v>26</v>
      </c>
      <c r="D249" s="37">
        <v>58356</v>
      </c>
      <c r="E249" s="6">
        <v>0.26179999999999998</v>
      </c>
      <c r="F249" s="6">
        <v>0.41410000000000002</v>
      </c>
      <c r="G249" s="6">
        <v>9.3999999999999997E-4</v>
      </c>
      <c r="H249" s="36">
        <v>37</v>
      </c>
      <c r="I249" s="38">
        <f t="shared" si="16"/>
        <v>69.183999999999997</v>
      </c>
      <c r="K249" s="6">
        <f t="shared" si="17"/>
        <v>2018.6527777777778</v>
      </c>
      <c r="L249" s="6">
        <f t="shared" si="15"/>
        <v>69.183059999999998</v>
      </c>
      <c r="M249" s="6">
        <f t="shared" si="18"/>
        <v>69.208561588078737</v>
      </c>
      <c r="N249" s="6">
        <f t="shared" si="19"/>
        <v>-2.5501588078739701E-2</v>
      </c>
    </row>
    <row r="250" spans="1:14">
      <c r="A250" s="36">
        <v>2018</v>
      </c>
      <c r="B250" s="36">
        <v>8</v>
      </c>
      <c r="C250" s="36">
        <v>27</v>
      </c>
      <c r="D250" s="37">
        <v>58357</v>
      </c>
      <c r="E250" s="6">
        <v>0.2626</v>
      </c>
      <c r="F250" s="6">
        <v>0.41210000000000002</v>
      </c>
      <c r="G250" s="6">
        <v>4.2999999999999999E-4</v>
      </c>
      <c r="H250" s="36">
        <v>37</v>
      </c>
      <c r="I250" s="38">
        <f t="shared" si="16"/>
        <v>69.183999999999997</v>
      </c>
      <c r="K250" s="6">
        <f t="shared" si="17"/>
        <v>2018.6555555555556</v>
      </c>
      <c r="L250" s="6">
        <f t="shared" si="15"/>
        <v>69.183570000000003</v>
      </c>
      <c r="M250" s="6">
        <f t="shared" si="18"/>
        <v>69.209567729383707</v>
      </c>
      <c r="N250" s="6">
        <f t="shared" si="19"/>
        <v>-2.5997729383703927E-2</v>
      </c>
    </row>
    <row r="251" spans="1:14">
      <c r="A251" s="36">
        <v>2018</v>
      </c>
      <c r="B251" s="36">
        <v>8</v>
      </c>
      <c r="C251" s="36">
        <v>28</v>
      </c>
      <c r="D251" s="37">
        <v>58358</v>
      </c>
      <c r="E251" s="6">
        <v>0.26340000000000002</v>
      </c>
      <c r="F251" s="6">
        <v>0.41</v>
      </c>
      <c r="G251" s="6">
        <v>-2.4000000000000001E-4</v>
      </c>
      <c r="H251" s="36">
        <v>37</v>
      </c>
      <c r="I251" s="38">
        <f t="shared" si="16"/>
        <v>69.183999999999997</v>
      </c>
      <c r="K251" s="6">
        <f t="shared" si="17"/>
        <v>2018.6583333333333</v>
      </c>
      <c r="L251" s="6">
        <f t="shared" si="15"/>
        <v>69.184240000000003</v>
      </c>
      <c r="M251" s="6">
        <f t="shared" si="18"/>
        <v>69.210573617368937</v>
      </c>
      <c r="N251" s="6">
        <f t="shared" si="19"/>
        <v>-2.6333617368933915E-2</v>
      </c>
    </row>
    <row r="252" spans="1:14">
      <c r="A252" s="36">
        <v>2018</v>
      </c>
      <c r="B252" s="36">
        <v>8</v>
      </c>
      <c r="C252" s="36">
        <v>29</v>
      </c>
      <c r="D252" s="37">
        <v>58359</v>
      </c>
      <c r="E252" s="6">
        <v>0.26419999999999999</v>
      </c>
      <c r="F252" s="6">
        <v>0.40799999999999997</v>
      </c>
      <c r="G252" s="6">
        <v>-1.01E-3</v>
      </c>
      <c r="H252" s="36">
        <v>37</v>
      </c>
      <c r="I252" s="38">
        <f t="shared" si="16"/>
        <v>69.183999999999997</v>
      </c>
      <c r="K252" s="6">
        <f t="shared" si="17"/>
        <v>2018.661111111111</v>
      </c>
      <c r="L252" s="6">
        <f t="shared" si="15"/>
        <v>69.185009999999991</v>
      </c>
      <c r="M252" s="6">
        <f t="shared" si="18"/>
        <v>69.211579252034426</v>
      </c>
      <c r="N252" s="6">
        <f t="shared" si="19"/>
        <v>-2.6569252034434498E-2</v>
      </c>
    </row>
    <row r="253" spans="1:14">
      <c r="A253" s="36">
        <v>2018</v>
      </c>
      <c r="B253" s="36">
        <v>8</v>
      </c>
      <c r="C253" s="36">
        <v>30</v>
      </c>
      <c r="D253" s="37">
        <v>58360</v>
      </c>
      <c r="E253" s="6">
        <v>0.26490000000000002</v>
      </c>
      <c r="F253" s="6">
        <v>0.40600000000000003</v>
      </c>
      <c r="G253" s="6">
        <v>-1.8500000000000001E-3</v>
      </c>
      <c r="H253" s="36">
        <v>37</v>
      </c>
      <c r="I253" s="38">
        <f t="shared" si="16"/>
        <v>69.183999999999997</v>
      </c>
      <c r="K253" s="6">
        <f t="shared" si="17"/>
        <v>2018.6638888888888</v>
      </c>
      <c r="L253" s="6">
        <f t="shared" si="15"/>
        <v>69.185850000000002</v>
      </c>
      <c r="M253" s="6">
        <f t="shared" si="18"/>
        <v>69.212584670633078</v>
      </c>
      <c r="N253" s="6">
        <f t="shared" si="19"/>
        <v>-2.6734670633075552E-2</v>
      </c>
    </row>
    <row r="254" spans="1:14">
      <c r="A254" s="36">
        <v>2018</v>
      </c>
      <c r="B254" s="36">
        <v>8</v>
      </c>
      <c r="C254" s="36">
        <v>31</v>
      </c>
      <c r="D254" s="37">
        <v>58361</v>
      </c>
      <c r="E254" s="6">
        <v>0.2656</v>
      </c>
      <c r="F254" s="6">
        <v>0.40389999999999998</v>
      </c>
      <c r="G254" s="6">
        <v>-2.7699999999999999E-3</v>
      </c>
      <c r="H254" s="36">
        <v>37</v>
      </c>
      <c r="I254" s="38">
        <f t="shared" si="16"/>
        <v>69.183999999999997</v>
      </c>
      <c r="K254" s="6">
        <f t="shared" si="17"/>
        <v>2018.6666666666667</v>
      </c>
      <c r="L254" s="6">
        <f t="shared" si="15"/>
        <v>69.186769999999996</v>
      </c>
      <c r="M254" s="6">
        <f t="shared" si="18"/>
        <v>69.213589821010828</v>
      </c>
      <c r="N254" s="6">
        <f t="shared" si="19"/>
        <v>-2.6819821010832356E-2</v>
      </c>
    </row>
    <row r="255" spans="1:14">
      <c r="A255" s="36">
        <v>2018</v>
      </c>
      <c r="B255" s="36">
        <v>9</v>
      </c>
      <c r="C255" s="36">
        <v>1</v>
      </c>
      <c r="D255" s="37">
        <v>58362</v>
      </c>
      <c r="E255" s="6">
        <v>0.26619999999999999</v>
      </c>
      <c r="F255" s="6">
        <v>0.40189999999999998</v>
      </c>
      <c r="G255" s="6">
        <v>-3.7200000000000002E-3</v>
      </c>
      <c r="H255" s="36">
        <v>37</v>
      </c>
      <c r="I255" s="38">
        <f t="shared" si="16"/>
        <v>69.183999999999997</v>
      </c>
      <c r="K255" s="6">
        <f t="shared" si="17"/>
        <v>2018.6666666666667</v>
      </c>
      <c r="L255" s="6">
        <f t="shared" si="15"/>
        <v>69.187719999999999</v>
      </c>
      <c r="M255" s="6">
        <f t="shared" si="18"/>
        <v>69.213589821010828</v>
      </c>
      <c r="N255" s="6">
        <f t="shared" si="19"/>
        <v>-2.5869821010829241E-2</v>
      </c>
    </row>
    <row r="256" spans="1:14">
      <c r="A256" s="36">
        <v>2018</v>
      </c>
      <c r="B256" s="36">
        <v>9</v>
      </c>
      <c r="C256" s="36">
        <v>2</v>
      </c>
      <c r="D256" s="37">
        <v>58363</v>
      </c>
      <c r="E256" s="6">
        <v>0.26679999999999998</v>
      </c>
      <c r="F256" s="6">
        <v>0.39979999999999999</v>
      </c>
      <c r="G256" s="6">
        <v>-4.7299999999999998E-3</v>
      </c>
      <c r="H256" s="36">
        <v>37</v>
      </c>
      <c r="I256" s="38">
        <f t="shared" si="16"/>
        <v>69.183999999999997</v>
      </c>
      <c r="K256" s="6">
        <f t="shared" si="17"/>
        <v>2018.6694444444445</v>
      </c>
      <c r="L256" s="6">
        <f t="shared" si="15"/>
        <v>69.188729999999993</v>
      </c>
      <c r="M256" s="6">
        <f t="shared" si="18"/>
        <v>69.214594725519419</v>
      </c>
      <c r="N256" s="6">
        <f t="shared" si="19"/>
        <v>-2.5864725519426202E-2</v>
      </c>
    </row>
    <row r="257" spans="1:14">
      <c r="A257" s="36">
        <v>2018</v>
      </c>
      <c r="B257" s="36">
        <v>9</v>
      </c>
      <c r="C257" s="36">
        <v>3</v>
      </c>
      <c r="D257" s="37">
        <v>58364</v>
      </c>
      <c r="E257" s="6">
        <v>0.26740000000000003</v>
      </c>
      <c r="F257" s="6">
        <v>0.3977</v>
      </c>
      <c r="G257" s="6">
        <v>-5.6600000000000001E-3</v>
      </c>
      <c r="H257" s="36">
        <v>37</v>
      </c>
      <c r="I257" s="38">
        <f t="shared" si="16"/>
        <v>69.183999999999997</v>
      </c>
      <c r="K257" s="6">
        <f t="shared" si="17"/>
        <v>2018.6722222222222</v>
      </c>
      <c r="L257" s="6">
        <f t="shared" si="15"/>
        <v>69.189660000000003</v>
      </c>
      <c r="M257" s="6">
        <f t="shared" si="18"/>
        <v>69.215599406510592</v>
      </c>
      <c r="N257" s="6">
        <f t="shared" si="19"/>
        <v>-2.5939406510588014E-2</v>
      </c>
    </row>
    <row r="258" spans="1:14">
      <c r="A258" s="36">
        <v>2018</v>
      </c>
      <c r="B258" s="36">
        <v>9</v>
      </c>
      <c r="C258" s="36">
        <v>4</v>
      </c>
      <c r="D258" s="37">
        <v>58365</v>
      </c>
      <c r="E258" s="6">
        <v>0.26800000000000002</v>
      </c>
      <c r="F258" s="6">
        <v>0.39560000000000001</v>
      </c>
      <c r="G258" s="6">
        <v>-6.5199999999999998E-3</v>
      </c>
      <c r="H258" s="36">
        <v>37</v>
      </c>
      <c r="I258" s="38">
        <f t="shared" si="16"/>
        <v>69.183999999999997</v>
      </c>
      <c r="K258" s="6">
        <f t="shared" si="17"/>
        <v>2018.675</v>
      </c>
      <c r="L258" s="6">
        <f t="shared" ref="L258:L321" si="20">I258-G258</f>
        <v>69.190519999999992</v>
      </c>
      <c r="M258" s="6">
        <f t="shared" si="18"/>
        <v>69.216603841632605</v>
      </c>
      <c r="N258" s="6">
        <f t="shared" si="19"/>
        <v>-2.6083841632612348E-2</v>
      </c>
    </row>
    <row r="259" spans="1:14">
      <c r="A259" s="36">
        <v>2018</v>
      </c>
      <c r="B259" s="36">
        <v>9</v>
      </c>
      <c r="C259" s="36">
        <v>5</v>
      </c>
      <c r="D259" s="37">
        <v>58366</v>
      </c>
      <c r="E259" s="6">
        <v>0.26850000000000002</v>
      </c>
      <c r="F259" s="6">
        <v>0.39350000000000002</v>
      </c>
      <c r="G259" s="6">
        <v>-7.3499999999999998E-3</v>
      </c>
      <c r="H259" s="36">
        <v>37</v>
      </c>
      <c r="I259" s="38">
        <f t="shared" ref="I259:I322" si="21">H259+32.184</f>
        <v>69.183999999999997</v>
      </c>
      <c r="K259" s="6">
        <f t="shared" ref="K259:K322" si="22">A259+((B259-1) + (C259-1)/30)/12</f>
        <v>2018.6777777777777</v>
      </c>
      <c r="L259" s="6">
        <f t="shared" si="20"/>
        <v>69.19135</v>
      </c>
      <c r="M259" s="6">
        <f t="shared" ref="M259:M322" si="23" xml:space="preserve"> 0.0024855297566049*POWER(K259,3) - 15.0681141702439*POWER(K259,2) + 30449.647471213*K259 - 20511035.5077593</f>
        <v>69.217608030885458</v>
      </c>
      <c r="N259" s="6">
        <f t="shared" ref="N259:N322" si="24">L259-M259</f>
        <v>-2.6258030885458084E-2</v>
      </c>
    </row>
    <row r="260" spans="1:14">
      <c r="A260" s="36">
        <v>2018</v>
      </c>
      <c r="B260" s="36">
        <v>9</v>
      </c>
      <c r="C260" s="36">
        <v>6</v>
      </c>
      <c r="D260" s="37">
        <v>58367</v>
      </c>
      <c r="E260" s="6">
        <v>0.26889999999999997</v>
      </c>
      <c r="F260" s="6">
        <v>0.39140000000000003</v>
      </c>
      <c r="G260" s="6">
        <v>-8.1700000000000002E-3</v>
      </c>
      <c r="H260" s="36">
        <v>37</v>
      </c>
      <c r="I260" s="38">
        <f t="shared" si="21"/>
        <v>69.183999999999997</v>
      </c>
      <c r="K260" s="6">
        <f t="shared" si="22"/>
        <v>2018.6805555555557</v>
      </c>
      <c r="L260" s="6">
        <f t="shared" si="20"/>
        <v>69.192170000000004</v>
      </c>
      <c r="M260" s="6">
        <f t="shared" si="23"/>
        <v>69.218611974269152</v>
      </c>
      <c r="N260" s="6">
        <f t="shared" si="24"/>
        <v>-2.6441974269147295E-2</v>
      </c>
    </row>
    <row r="261" spans="1:14">
      <c r="A261" s="36">
        <v>2018</v>
      </c>
      <c r="B261" s="36">
        <v>9</v>
      </c>
      <c r="C261" s="36">
        <v>7</v>
      </c>
      <c r="D261" s="37">
        <v>58368</v>
      </c>
      <c r="E261" s="6">
        <v>0.26939999999999997</v>
      </c>
      <c r="F261" s="6">
        <v>0.38929999999999998</v>
      </c>
      <c r="G261" s="6">
        <v>-9.0799999999999995E-3</v>
      </c>
      <c r="H261" s="36">
        <v>37</v>
      </c>
      <c r="I261" s="38">
        <f t="shared" si="21"/>
        <v>69.183999999999997</v>
      </c>
      <c r="K261" s="6">
        <f t="shared" si="22"/>
        <v>2018.6833333333334</v>
      </c>
      <c r="L261" s="6">
        <f t="shared" si="20"/>
        <v>69.193079999999995</v>
      </c>
      <c r="M261" s="6">
        <f t="shared" si="23"/>
        <v>69.219615671783686</v>
      </c>
      <c r="N261" s="6">
        <f t="shared" si="24"/>
        <v>-2.6535671783690873E-2</v>
      </c>
    </row>
    <row r="262" spans="1:14">
      <c r="A262" s="36">
        <v>2018</v>
      </c>
      <c r="B262" s="36">
        <v>9</v>
      </c>
      <c r="C262" s="36">
        <v>8</v>
      </c>
      <c r="D262" s="37">
        <v>58369</v>
      </c>
      <c r="E262" s="6">
        <v>0.26979999999999998</v>
      </c>
      <c r="F262" s="6">
        <v>0.38719999999999999</v>
      </c>
      <c r="G262" s="6">
        <v>-1.0120000000000001E-2</v>
      </c>
      <c r="H262" s="36">
        <v>37</v>
      </c>
      <c r="I262" s="38">
        <f t="shared" si="21"/>
        <v>69.183999999999997</v>
      </c>
      <c r="K262" s="6">
        <f t="shared" si="22"/>
        <v>2018.6861111111111</v>
      </c>
      <c r="L262" s="6">
        <f t="shared" si="20"/>
        <v>69.194119999999998</v>
      </c>
      <c r="M262" s="6">
        <f t="shared" si="23"/>
        <v>69.220619138330221</v>
      </c>
      <c r="N262" s="6">
        <f t="shared" si="24"/>
        <v>-2.6499138330223104E-2</v>
      </c>
    </row>
    <row r="263" spans="1:14">
      <c r="A263" s="36">
        <v>2018</v>
      </c>
      <c r="B263" s="36">
        <v>9</v>
      </c>
      <c r="C263" s="36">
        <v>9</v>
      </c>
      <c r="D263" s="37">
        <v>58370</v>
      </c>
      <c r="E263" s="6">
        <v>0.27010000000000001</v>
      </c>
      <c r="F263" s="6">
        <v>0.38500000000000001</v>
      </c>
      <c r="G263" s="6">
        <v>-1.1440000000000001E-2</v>
      </c>
      <c r="H263" s="36">
        <v>37</v>
      </c>
      <c r="I263" s="38">
        <f t="shared" si="21"/>
        <v>69.183999999999997</v>
      </c>
      <c r="K263" s="6">
        <f t="shared" si="22"/>
        <v>2018.6888888888889</v>
      </c>
      <c r="L263" s="6">
        <f t="shared" si="20"/>
        <v>69.195439999999991</v>
      </c>
      <c r="M263" s="6">
        <f t="shared" si="23"/>
        <v>69.221622366458178</v>
      </c>
      <c r="N263" s="6">
        <f t="shared" si="24"/>
        <v>-2.6182366458186834E-2</v>
      </c>
    </row>
    <row r="264" spans="1:14">
      <c r="A264" s="36">
        <v>2018</v>
      </c>
      <c r="B264" s="36">
        <v>9</v>
      </c>
      <c r="C264" s="36">
        <v>10</v>
      </c>
      <c r="D264" s="37">
        <v>58371</v>
      </c>
      <c r="E264" s="6">
        <v>0.27039999999999997</v>
      </c>
      <c r="F264" s="6">
        <v>0.38290000000000002</v>
      </c>
      <c r="G264" s="6">
        <v>-1.2959999999999999E-2</v>
      </c>
      <c r="H264" s="36">
        <v>37</v>
      </c>
      <c r="I264" s="38">
        <f t="shared" si="21"/>
        <v>69.183999999999997</v>
      </c>
      <c r="K264" s="6">
        <f t="shared" si="22"/>
        <v>2018.6916666666666</v>
      </c>
      <c r="L264" s="6">
        <f t="shared" si="20"/>
        <v>69.196960000000004</v>
      </c>
      <c r="M264" s="6">
        <f t="shared" si="23"/>
        <v>69.222625341266394</v>
      </c>
      <c r="N264" s="6">
        <f t="shared" si="24"/>
        <v>-2.5665341266389419E-2</v>
      </c>
    </row>
    <row r="265" spans="1:14">
      <c r="A265" s="36">
        <v>2018</v>
      </c>
      <c r="B265" s="36">
        <v>9</v>
      </c>
      <c r="C265" s="36">
        <v>11</v>
      </c>
      <c r="D265" s="37">
        <v>58372</v>
      </c>
      <c r="E265" s="6">
        <v>0.2707</v>
      </c>
      <c r="F265" s="6">
        <v>0.38080000000000003</v>
      </c>
      <c r="G265" s="6">
        <v>-1.4590000000000001E-2</v>
      </c>
      <c r="H265" s="36">
        <v>37</v>
      </c>
      <c r="I265" s="38">
        <f t="shared" si="21"/>
        <v>69.183999999999997</v>
      </c>
      <c r="K265" s="6">
        <f t="shared" si="22"/>
        <v>2018.6944444444443</v>
      </c>
      <c r="L265" s="6">
        <f t="shared" si="20"/>
        <v>69.198589999999996</v>
      </c>
      <c r="M265" s="6">
        <f t="shared" si="23"/>
        <v>69.223628085106611</v>
      </c>
      <c r="N265" s="6">
        <f t="shared" si="24"/>
        <v>-2.5038085106615426E-2</v>
      </c>
    </row>
    <row r="266" spans="1:14">
      <c r="A266" s="36">
        <v>2018</v>
      </c>
      <c r="B266" s="36">
        <v>9</v>
      </c>
      <c r="C266" s="36">
        <v>12</v>
      </c>
      <c r="D266" s="37">
        <v>58373</v>
      </c>
      <c r="E266" s="6">
        <v>0.27089999999999997</v>
      </c>
      <c r="F266" s="6">
        <v>0.37859999999999999</v>
      </c>
      <c r="G266" s="6">
        <v>-1.6160000000000001E-2</v>
      </c>
      <c r="H266" s="36">
        <v>37</v>
      </c>
      <c r="I266" s="38">
        <f t="shared" si="21"/>
        <v>69.183999999999997</v>
      </c>
      <c r="K266" s="6">
        <f t="shared" si="22"/>
        <v>2018.6972222222223</v>
      </c>
      <c r="L266" s="6">
        <f t="shared" si="20"/>
        <v>69.200159999999997</v>
      </c>
      <c r="M266" s="6">
        <f t="shared" si="23"/>
        <v>69.224630583077669</v>
      </c>
      <c r="N266" s="6">
        <f t="shared" si="24"/>
        <v>-2.4470583077672359E-2</v>
      </c>
    </row>
    <row r="267" spans="1:14">
      <c r="A267" s="36">
        <v>2018</v>
      </c>
      <c r="B267" s="36">
        <v>9</v>
      </c>
      <c r="C267" s="36">
        <v>13</v>
      </c>
      <c r="D267" s="37">
        <v>58374</v>
      </c>
      <c r="E267" s="6">
        <v>0.27110000000000001</v>
      </c>
      <c r="F267" s="6">
        <v>0.3765</v>
      </c>
      <c r="G267" s="6">
        <v>-1.7559999999999999E-2</v>
      </c>
      <c r="H267" s="36">
        <v>37</v>
      </c>
      <c r="I267" s="38">
        <f t="shared" si="21"/>
        <v>69.183999999999997</v>
      </c>
      <c r="K267" s="6">
        <f t="shared" si="22"/>
        <v>2018.7</v>
      </c>
      <c r="L267" s="6">
        <f t="shared" si="20"/>
        <v>69.201560000000001</v>
      </c>
      <c r="M267" s="6">
        <f t="shared" si="23"/>
        <v>69.225632857531309</v>
      </c>
      <c r="N267" s="6">
        <f t="shared" si="24"/>
        <v>-2.40728575313085E-2</v>
      </c>
    </row>
    <row r="268" spans="1:14">
      <c r="A268" s="36">
        <v>2018</v>
      </c>
      <c r="B268" s="36">
        <v>9</v>
      </c>
      <c r="C268" s="36">
        <v>14</v>
      </c>
      <c r="D268" s="37">
        <v>58375</v>
      </c>
      <c r="E268" s="6">
        <v>0.27129999999999999</v>
      </c>
      <c r="F268" s="6">
        <v>0.37430000000000002</v>
      </c>
      <c r="G268" s="6">
        <v>-1.8800000000000001E-2</v>
      </c>
      <c r="H268" s="36">
        <v>37</v>
      </c>
      <c r="I268" s="38">
        <f t="shared" si="21"/>
        <v>69.183999999999997</v>
      </c>
      <c r="K268" s="6">
        <f t="shared" si="22"/>
        <v>2018.7027777777778</v>
      </c>
      <c r="L268" s="6">
        <f t="shared" si="20"/>
        <v>69.202799999999996</v>
      </c>
      <c r="M268" s="6">
        <f t="shared" si="23"/>
        <v>69.226634871214628</v>
      </c>
      <c r="N268" s="6">
        <f t="shared" si="24"/>
        <v>-2.3834871214631903E-2</v>
      </c>
    </row>
    <row r="269" spans="1:14">
      <c r="A269" s="36">
        <v>2018</v>
      </c>
      <c r="B269" s="36">
        <v>9</v>
      </c>
      <c r="C269" s="36">
        <v>15</v>
      </c>
      <c r="D269" s="37">
        <v>58376</v>
      </c>
      <c r="E269" s="6">
        <v>0.27139999999999997</v>
      </c>
      <c r="F269" s="6">
        <v>0.37219999999999998</v>
      </c>
      <c r="G269" s="6">
        <v>-1.984E-2</v>
      </c>
      <c r="H269" s="36">
        <v>37</v>
      </c>
      <c r="I269" s="38">
        <f t="shared" si="21"/>
        <v>69.183999999999997</v>
      </c>
      <c r="K269" s="6">
        <f t="shared" si="22"/>
        <v>2018.7055555555555</v>
      </c>
      <c r="L269" s="6">
        <f t="shared" si="20"/>
        <v>69.20384</v>
      </c>
      <c r="M269" s="6">
        <f t="shared" si="23"/>
        <v>69.227636661380529</v>
      </c>
      <c r="N269" s="6">
        <f t="shared" si="24"/>
        <v>-2.3796661380529827E-2</v>
      </c>
    </row>
    <row r="270" spans="1:14">
      <c r="A270" s="36">
        <v>2018</v>
      </c>
      <c r="B270" s="36">
        <v>9</v>
      </c>
      <c r="C270" s="36">
        <v>16</v>
      </c>
      <c r="D270" s="37">
        <v>58377</v>
      </c>
      <c r="E270" s="6">
        <v>0.27150000000000002</v>
      </c>
      <c r="F270" s="6">
        <v>0.37</v>
      </c>
      <c r="G270" s="6">
        <v>-2.0639999999999999E-2</v>
      </c>
      <c r="H270" s="36">
        <v>37</v>
      </c>
      <c r="I270" s="38">
        <f t="shared" si="21"/>
        <v>69.183999999999997</v>
      </c>
      <c r="K270" s="6">
        <f t="shared" si="22"/>
        <v>2018.7083333333333</v>
      </c>
      <c r="L270" s="6">
        <f t="shared" si="20"/>
        <v>69.204639999999998</v>
      </c>
      <c r="M270" s="6">
        <f t="shared" si="23"/>
        <v>69.228638213127851</v>
      </c>
      <c r="N270" s="6">
        <f t="shared" si="24"/>
        <v>-2.3998213127853774E-2</v>
      </c>
    </row>
    <row r="271" spans="1:14">
      <c r="A271" s="36">
        <v>2018</v>
      </c>
      <c r="B271" s="36">
        <v>9</v>
      </c>
      <c r="C271" s="36">
        <v>17</v>
      </c>
      <c r="D271" s="37">
        <v>58378</v>
      </c>
      <c r="E271" s="6">
        <v>0.27160000000000001</v>
      </c>
      <c r="F271" s="6">
        <v>0.3679</v>
      </c>
      <c r="G271" s="6">
        <v>-2.12E-2</v>
      </c>
      <c r="H271" s="36">
        <v>37</v>
      </c>
      <c r="I271" s="38">
        <f t="shared" si="21"/>
        <v>69.183999999999997</v>
      </c>
      <c r="K271" s="6">
        <f t="shared" si="22"/>
        <v>2018.7111111111112</v>
      </c>
      <c r="L271" s="6">
        <f t="shared" si="20"/>
        <v>69.205199999999991</v>
      </c>
      <c r="M271" s="6">
        <f t="shared" si="23"/>
        <v>69.229639504104853</v>
      </c>
      <c r="N271" s="6">
        <f t="shared" si="24"/>
        <v>-2.4439504104861953E-2</v>
      </c>
    </row>
    <row r="272" spans="1:14">
      <c r="A272" s="36">
        <v>2018</v>
      </c>
      <c r="B272" s="36">
        <v>9</v>
      </c>
      <c r="C272" s="36">
        <v>18</v>
      </c>
      <c r="D272" s="37">
        <v>58379</v>
      </c>
      <c r="E272" s="6">
        <v>0.27160000000000001</v>
      </c>
      <c r="F272" s="6">
        <v>0.36570000000000003</v>
      </c>
      <c r="G272" s="6">
        <v>-2.1649999999999999E-2</v>
      </c>
      <c r="H272" s="36">
        <v>37</v>
      </c>
      <c r="I272" s="38">
        <f t="shared" si="21"/>
        <v>69.183999999999997</v>
      </c>
      <c r="K272" s="6">
        <f t="shared" si="22"/>
        <v>2018.713888888889</v>
      </c>
      <c r="L272" s="6">
        <f t="shared" si="20"/>
        <v>69.205649999999991</v>
      </c>
      <c r="M272" s="6">
        <f t="shared" si="23"/>
        <v>69.230640586465597</v>
      </c>
      <c r="N272" s="6">
        <f t="shared" si="24"/>
        <v>-2.4990586465605702E-2</v>
      </c>
    </row>
    <row r="273" spans="1:14">
      <c r="A273" s="36">
        <v>2018</v>
      </c>
      <c r="B273" s="36">
        <v>9</v>
      </c>
      <c r="C273" s="36">
        <v>19</v>
      </c>
      <c r="D273" s="37">
        <v>58380</v>
      </c>
      <c r="E273" s="6">
        <v>0.27160000000000001</v>
      </c>
      <c r="F273" s="6">
        <v>0.36359999999999998</v>
      </c>
      <c r="G273" s="6">
        <v>-2.2110000000000001E-2</v>
      </c>
      <c r="H273" s="36">
        <v>37</v>
      </c>
      <c r="I273" s="38">
        <f t="shared" si="21"/>
        <v>69.183999999999997</v>
      </c>
      <c r="K273" s="6">
        <f t="shared" si="22"/>
        <v>2018.7166666666667</v>
      </c>
      <c r="L273" s="6">
        <f t="shared" si="20"/>
        <v>69.206109999999995</v>
      </c>
      <c r="M273" s="6">
        <f t="shared" si="23"/>
        <v>69.231641422957182</v>
      </c>
      <c r="N273" s="6">
        <f t="shared" si="24"/>
        <v>-2.5531422957186578E-2</v>
      </c>
    </row>
    <row r="274" spans="1:14">
      <c r="A274" s="36">
        <v>2018</v>
      </c>
      <c r="B274" s="36">
        <v>9</v>
      </c>
      <c r="C274" s="36">
        <v>20</v>
      </c>
      <c r="D274" s="37">
        <v>58381</v>
      </c>
      <c r="E274" s="6">
        <v>0.27150000000000002</v>
      </c>
      <c r="F274" s="6">
        <v>0.3614</v>
      </c>
      <c r="G274" s="6">
        <v>-2.2620000000000001E-2</v>
      </c>
      <c r="H274" s="36">
        <v>37</v>
      </c>
      <c r="I274" s="38">
        <f t="shared" si="21"/>
        <v>69.183999999999997</v>
      </c>
      <c r="K274" s="6">
        <f t="shared" si="22"/>
        <v>2018.7194444444444</v>
      </c>
      <c r="L274" s="6">
        <f t="shared" si="20"/>
        <v>69.206620000000001</v>
      </c>
      <c r="M274" s="6">
        <f t="shared" si="23"/>
        <v>69.232642006129026</v>
      </c>
      <c r="N274" s="6">
        <f t="shared" si="24"/>
        <v>-2.6022006129025499E-2</v>
      </c>
    </row>
    <row r="275" spans="1:14">
      <c r="A275" s="36">
        <v>2018</v>
      </c>
      <c r="B275" s="36">
        <v>9</v>
      </c>
      <c r="C275" s="36">
        <v>21</v>
      </c>
      <c r="D275" s="37">
        <v>58382</v>
      </c>
      <c r="E275" s="6">
        <v>0.27139999999999997</v>
      </c>
      <c r="F275" s="6">
        <v>0.35930000000000001</v>
      </c>
      <c r="G275" s="6">
        <v>-2.3189999999999999E-2</v>
      </c>
      <c r="H275" s="36">
        <v>37</v>
      </c>
      <c r="I275" s="38">
        <f t="shared" si="21"/>
        <v>69.183999999999997</v>
      </c>
      <c r="K275" s="6">
        <f t="shared" si="22"/>
        <v>2018.7222222222222</v>
      </c>
      <c r="L275" s="6">
        <f t="shared" si="20"/>
        <v>69.207189999999997</v>
      </c>
      <c r="M275" s="6">
        <f t="shared" si="23"/>
        <v>69.233642365783453</v>
      </c>
      <c r="N275" s="6">
        <f t="shared" si="24"/>
        <v>-2.6452365783455889E-2</v>
      </c>
    </row>
    <row r="276" spans="1:14">
      <c r="A276" s="36">
        <v>2018</v>
      </c>
      <c r="B276" s="36">
        <v>9</v>
      </c>
      <c r="C276" s="36">
        <v>22</v>
      </c>
      <c r="D276" s="37">
        <v>58383</v>
      </c>
      <c r="E276" s="6">
        <v>0.27129999999999999</v>
      </c>
      <c r="F276" s="6">
        <v>0.35709999999999997</v>
      </c>
      <c r="G276" s="6">
        <v>-2.3859999999999999E-2</v>
      </c>
      <c r="H276" s="36">
        <v>37</v>
      </c>
      <c r="I276" s="38">
        <f t="shared" si="21"/>
        <v>69.183999999999997</v>
      </c>
      <c r="K276" s="6">
        <f t="shared" si="22"/>
        <v>2018.7249999999999</v>
      </c>
      <c r="L276" s="6">
        <f t="shared" si="20"/>
        <v>69.207859999999997</v>
      </c>
      <c r="M276" s="6">
        <f t="shared" si="23"/>
        <v>69.234642494469881</v>
      </c>
      <c r="N276" s="6">
        <f t="shared" si="24"/>
        <v>-2.6782494469884455E-2</v>
      </c>
    </row>
    <row r="277" spans="1:14">
      <c r="A277" s="36">
        <v>2018</v>
      </c>
      <c r="B277" s="36">
        <v>9</v>
      </c>
      <c r="C277" s="36">
        <v>23</v>
      </c>
      <c r="D277" s="37">
        <v>58384</v>
      </c>
      <c r="E277" s="6">
        <v>0.27110000000000001</v>
      </c>
      <c r="F277" s="6">
        <v>0.35499999999999998</v>
      </c>
      <c r="G277" s="6">
        <v>-2.4580000000000001E-2</v>
      </c>
      <c r="H277" s="36">
        <v>37</v>
      </c>
      <c r="I277" s="38">
        <f t="shared" si="21"/>
        <v>69.183999999999997</v>
      </c>
      <c r="K277" s="6">
        <f t="shared" si="22"/>
        <v>2018.7277777777779</v>
      </c>
      <c r="L277" s="6">
        <f t="shared" si="20"/>
        <v>69.208579999999998</v>
      </c>
      <c r="M277" s="6">
        <f t="shared" si="23"/>
        <v>69.23564238473773</v>
      </c>
      <c r="N277" s="6">
        <f t="shared" si="24"/>
        <v>-2.7062384737732259E-2</v>
      </c>
    </row>
    <row r="278" spans="1:14">
      <c r="A278" s="36">
        <v>2018</v>
      </c>
      <c r="B278" s="36">
        <v>9</v>
      </c>
      <c r="C278" s="36">
        <v>24</v>
      </c>
      <c r="D278" s="37">
        <v>58385</v>
      </c>
      <c r="E278" s="6">
        <v>0.27089999999999997</v>
      </c>
      <c r="F278" s="6">
        <v>0.35289999999999999</v>
      </c>
      <c r="G278" s="6">
        <v>-2.547E-2</v>
      </c>
      <c r="H278" s="36">
        <v>37</v>
      </c>
      <c r="I278" s="38">
        <f t="shared" si="21"/>
        <v>69.183999999999997</v>
      </c>
      <c r="K278" s="6">
        <f t="shared" si="22"/>
        <v>2018.7305555555556</v>
      </c>
      <c r="L278" s="6">
        <f t="shared" si="20"/>
        <v>69.209469999999996</v>
      </c>
      <c r="M278" s="6">
        <f t="shared" si="23"/>
        <v>69.236642029136419</v>
      </c>
      <c r="N278" s="6">
        <f t="shared" si="24"/>
        <v>-2.7172029136423248E-2</v>
      </c>
    </row>
    <row r="279" spans="1:14">
      <c r="A279" s="36">
        <v>2018</v>
      </c>
      <c r="B279" s="36">
        <v>9</v>
      </c>
      <c r="C279" s="36">
        <v>25</v>
      </c>
      <c r="D279" s="37">
        <v>58386</v>
      </c>
      <c r="E279" s="6">
        <v>0.27060000000000001</v>
      </c>
      <c r="F279" s="6">
        <v>0.35070000000000001</v>
      </c>
      <c r="G279" s="6">
        <v>-2.647E-2</v>
      </c>
      <c r="H279" s="36">
        <v>37</v>
      </c>
      <c r="I279" s="38">
        <f t="shared" si="21"/>
        <v>69.183999999999997</v>
      </c>
      <c r="K279" s="6">
        <f t="shared" si="22"/>
        <v>2018.7333333333333</v>
      </c>
      <c r="L279" s="6">
        <f t="shared" si="20"/>
        <v>69.210470000000001</v>
      </c>
      <c r="M279" s="6">
        <f t="shared" si="23"/>
        <v>69.237641435116529</v>
      </c>
      <c r="N279" s="6">
        <f t="shared" si="24"/>
        <v>-2.7171435116528642E-2</v>
      </c>
    </row>
    <row r="280" spans="1:14">
      <c r="A280" s="36">
        <v>2018</v>
      </c>
      <c r="B280" s="36">
        <v>9</v>
      </c>
      <c r="C280" s="36">
        <v>26</v>
      </c>
      <c r="D280" s="37">
        <v>58387</v>
      </c>
      <c r="E280" s="6">
        <v>0.27029999999999998</v>
      </c>
      <c r="F280" s="6">
        <v>0.34860000000000002</v>
      </c>
      <c r="G280" s="6">
        <v>-2.7609999999999999E-2</v>
      </c>
      <c r="H280" s="36">
        <v>37</v>
      </c>
      <c r="I280" s="38">
        <f t="shared" si="21"/>
        <v>69.183999999999997</v>
      </c>
      <c r="K280" s="6">
        <f t="shared" si="22"/>
        <v>2018.7361111111111</v>
      </c>
      <c r="L280" s="6">
        <f t="shared" si="20"/>
        <v>69.211609999999993</v>
      </c>
      <c r="M280" s="6">
        <f t="shared" si="23"/>
        <v>69.238640625029802</v>
      </c>
      <c r="N280" s="6">
        <f t="shared" si="24"/>
        <v>-2.703062502980913E-2</v>
      </c>
    </row>
    <row r="281" spans="1:14">
      <c r="A281" s="36">
        <v>2018</v>
      </c>
      <c r="B281" s="36">
        <v>9</v>
      </c>
      <c r="C281" s="36">
        <v>27</v>
      </c>
      <c r="D281" s="37">
        <v>58388</v>
      </c>
      <c r="E281" s="6">
        <v>0.27</v>
      </c>
      <c r="F281" s="6">
        <v>0.34649999999999997</v>
      </c>
      <c r="G281" s="6">
        <v>-2.8840000000000001E-2</v>
      </c>
      <c r="H281" s="36">
        <v>37</v>
      </c>
      <c r="I281" s="38">
        <f t="shared" si="21"/>
        <v>69.183999999999997</v>
      </c>
      <c r="K281" s="6">
        <f t="shared" si="22"/>
        <v>2018.7388888888888</v>
      </c>
      <c r="L281" s="6">
        <f t="shared" si="20"/>
        <v>69.21284</v>
      </c>
      <c r="M281" s="6">
        <f t="shared" si="23"/>
        <v>69.239639569073915</v>
      </c>
      <c r="N281" s="6">
        <f t="shared" si="24"/>
        <v>-2.6799569073915563E-2</v>
      </c>
    </row>
    <row r="282" spans="1:14">
      <c r="A282" s="36">
        <v>2018</v>
      </c>
      <c r="B282" s="36">
        <v>9</v>
      </c>
      <c r="C282" s="36">
        <v>28</v>
      </c>
      <c r="D282" s="37">
        <v>58389</v>
      </c>
      <c r="E282" s="6">
        <v>0.2697</v>
      </c>
      <c r="F282" s="6">
        <v>0.34429999999999999</v>
      </c>
      <c r="G282" s="6">
        <v>-3.0030000000000001E-2</v>
      </c>
      <c r="H282" s="36">
        <v>37</v>
      </c>
      <c r="I282" s="38">
        <f t="shared" si="21"/>
        <v>69.183999999999997</v>
      </c>
      <c r="K282" s="6">
        <f t="shared" si="22"/>
        <v>2018.7416666666666</v>
      </c>
      <c r="L282" s="6">
        <f t="shared" si="20"/>
        <v>69.214029999999994</v>
      </c>
      <c r="M282" s="6">
        <f t="shared" si="23"/>
        <v>69.24063827469945</v>
      </c>
      <c r="N282" s="6">
        <f t="shared" si="24"/>
        <v>-2.6608274699455592E-2</v>
      </c>
    </row>
    <row r="283" spans="1:14">
      <c r="A283" s="36">
        <v>2018</v>
      </c>
      <c r="B283" s="36">
        <v>9</v>
      </c>
      <c r="C283" s="36">
        <v>29</v>
      </c>
      <c r="D283" s="37">
        <v>58390</v>
      </c>
      <c r="E283" s="6">
        <v>0.26929999999999998</v>
      </c>
      <c r="F283" s="6">
        <v>0.3422</v>
      </c>
      <c r="G283" s="6">
        <v>-3.117E-2</v>
      </c>
      <c r="H283" s="36">
        <v>37</v>
      </c>
      <c r="I283" s="38">
        <f t="shared" si="21"/>
        <v>69.183999999999997</v>
      </c>
      <c r="K283" s="6">
        <f t="shared" si="22"/>
        <v>2018.7444444444445</v>
      </c>
      <c r="L283" s="6">
        <f t="shared" si="20"/>
        <v>69.215170000000001</v>
      </c>
      <c r="M283" s="6">
        <f t="shared" si="23"/>
        <v>69.241636749356985</v>
      </c>
      <c r="N283" s="6">
        <f t="shared" si="24"/>
        <v>-2.6466749356984565E-2</v>
      </c>
    </row>
    <row r="284" spans="1:14">
      <c r="A284" s="36">
        <v>2018</v>
      </c>
      <c r="B284" s="36">
        <v>9</v>
      </c>
      <c r="C284" s="36">
        <v>30</v>
      </c>
      <c r="D284" s="37">
        <v>58391</v>
      </c>
      <c r="E284" s="6">
        <v>0.26879999999999998</v>
      </c>
      <c r="F284" s="6">
        <v>0.34010000000000001</v>
      </c>
      <c r="G284" s="6">
        <v>-3.2239999999999998E-2</v>
      </c>
      <c r="H284" s="36">
        <v>37</v>
      </c>
      <c r="I284" s="38">
        <f t="shared" si="21"/>
        <v>69.183999999999997</v>
      </c>
      <c r="K284" s="6">
        <f t="shared" si="22"/>
        <v>2018.7472222222223</v>
      </c>
      <c r="L284" s="6">
        <f t="shared" si="20"/>
        <v>69.216239999999999</v>
      </c>
      <c r="M284" s="6">
        <f t="shared" si="23"/>
        <v>69.242634985595942</v>
      </c>
      <c r="N284" s="6">
        <f t="shared" si="24"/>
        <v>-2.6394985595942444E-2</v>
      </c>
    </row>
    <row r="285" spans="1:14">
      <c r="A285" s="36">
        <v>2018</v>
      </c>
      <c r="B285" s="36">
        <v>10</v>
      </c>
      <c r="C285" s="36">
        <v>1</v>
      </c>
      <c r="D285" s="37">
        <v>58392</v>
      </c>
      <c r="E285" s="6">
        <v>0.26829999999999998</v>
      </c>
      <c r="F285" s="6">
        <v>0.33800000000000002</v>
      </c>
      <c r="G285" s="6">
        <v>-3.3189999999999997E-2</v>
      </c>
      <c r="H285" s="36">
        <v>37</v>
      </c>
      <c r="I285" s="38">
        <f t="shared" si="21"/>
        <v>69.183999999999997</v>
      </c>
      <c r="K285" s="6">
        <f t="shared" si="22"/>
        <v>2018.75</v>
      </c>
      <c r="L285" s="6">
        <f t="shared" si="20"/>
        <v>69.217190000000002</v>
      </c>
      <c r="M285" s="6">
        <f t="shared" si="23"/>
        <v>69.24363299831748</v>
      </c>
      <c r="N285" s="6">
        <f t="shared" si="24"/>
        <v>-2.6442998317477873E-2</v>
      </c>
    </row>
    <row r="286" spans="1:14">
      <c r="A286" s="36">
        <v>2018</v>
      </c>
      <c r="B286" s="36">
        <v>10</v>
      </c>
      <c r="C286" s="36">
        <v>2</v>
      </c>
      <c r="D286" s="37">
        <v>58393</v>
      </c>
      <c r="E286" s="6">
        <v>0.26779999999999998</v>
      </c>
      <c r="F286" s="6">
        <v>0.33589999999999998</v>
      </c>
      <c r="G286" s="6">
        <v>-3.406E-2</v>
      </c>
      <c r="H286" s="36">
        <v>37</v>
      </c>
      <c r="I286" s="38">
        <f t="shared" si="21"/>
        <v>69.183999999999997</v>
      </c>
      <c r="K286" s="6">
        <f t="shared" si="22"/>
        <v>2018.7527777777777</v>
      </c>
      <c r="L286" s="6">
        <f t="shared" si="20"/>
        <v>69.218059999999994</v>
      </c>
      <c r="M286" s="6">
        <f t="shared" si="23"/>
        <v>69.24463077262044</v>
      </c>
      <c r="N286" s="6">
        <f t="shared" si="24"/>
        <v>-2.6570772620445382E-2</v>
      </c>
    </row>
    <row r="287" spans="1:14">
      <c r="A287" s="36">
        <v>2018</v>
      </c>
      <c r="B287" s="36">
        <v>10</v>
      </c>
      <c r="C287" s="36">
        <v>3</v>
      </c>
      <c r="D287" s="37">
        <v>58394</v>
      </c>
      <c r="E287" s="6">
        <v>0.26729999999999998</v>
      </c>
      <c r="F287" s="6">
        <v>0.33379999999999999</v>
      </c>
      <c r="G287" s="6">
        <v>-3.4959999999999998E-2</v>
      </c>
      <c r="H287" s="36">
        <v>37</v>
      </c>
      <c r="I287" s="38">
        <f t="shared" si="21"/>
        <v>69.183999999999997</v>
      </c>
      <c r="K287" s="6">
        <f t="shared" si="22"/>
        <v>2018.7555555555555</v>
      </c>
      <c r="L287" s="6">
        <f t="shared" si="20"/>
        <v>69.218959999999996</v>
      </c>
      <c r="M287" s="6">
        <f t="shared" si="23"/>
        <v>69.2456283159554</v>
      </c>
      <c r="N287" s="6">
        <f t="shared" si="24"/>
        <v>-2.6668315955404864E-2</v>
      </c>
    </row>
    <row r="288" spans="1:14">
      <c r="A288" s="36">
        <v>2018</v>
      </c>
      <c r="B288" s="36">
        <v>10</v>
      </c>
      <c r="C288" s="36">
        <v>4</v>
      </c>
      <c r="D288" s="37">
        <v>58395</v>
      </c>
      <c r="E288" s="6">
        <v>0.26669999999999999</v>
      </c>
      <c r="F288" s="6">
        <v>0.33169999999999999</v>
      </c>
      <c r="G288" s="6">
        <v>-3.5929999999999997E-2</v>
      </c>
      <c r="H288" s="36">
        <v>37</v>
      </c>
      <c r="I288" s="38">
        <f t="shared" si="21"/>
        <v>69.183999999999997</v>
      </c>
      <c r="K288" s="6">
        <f t="shared" si="22"/>
        <v>2018.7583333333334</v>
      </c>
      <c r="L288" s="6">
        <f t="shared" si="20"/>
        <v>69.219929999999991</v>
      </c>
      <c r="M288" s="6">
        <f t="shared" si="23"/>
        <v>69.246625613421202</v>
      </c>
      <c r="N288" s="6">
        <f t="shared" si="24"/>
        <v>-2.6695613421210851E-2</v>
      </c>
    </row>
    <row r="289" spans="1:14">
      <c r="A289" s="36">
        <v>2018</v>
      </c>
      <c r="B289" s="36">
        <v>10</v>
      </c>
      <c r="C289" s="36">
        <v>5</v>
      </c>
      <c r="D289" s="37">
        <v>58396</v>
      </c>
      <c r="E289" s="6">
        <v>0.2661</v>
      </c>
      <c r="F289" s="6">
        <v>0.32969999999999999</v>
      </c>
      <c r="G289" s="6">
        <v>-3.703E-2</v>
      </c>
      <c r="H289" s="36">
        <v>37</v>
      </c>
      <c r="I289" s="38">
        <f t="shared" si="21"/>
        <v>69.183999999999997</v>
      </c>
      <c r="K289" s="6">
        <f t="shared" si="22"/>
        <v>2018.7611111111112</v>
      </c>
      <c r="L289" s="6">
        <f t="shared" si="20"/>
        <v>69.221029999999999</v>
      </c>
      <c r="M289" s="6">
        <f t="shared" si="23"/>
        <v>69.247622702270746</v>
      </c>
      <c r="N289" s="6">
        <f t="shared" si="24"/>
        <v>-2.6592702270747282E-2</v>
      </c>
    </row>
    <row r="290" spans="1:14">
      <c r="A290" s="36">
        <v>2018</v>
      </c>
      <c r="B290" s="36">
        <v>10</v>
      </c>
      <c r="C290" s="36">
        <v>6</v>
      </c>
      <c r="D290" s="37">
        <v>58397</v>
      </c>
      <c r="E290" s="6">
        <v>0.26540000000000002</v>
      </c>
      <c r="F290" s="6">
        <v>0.3276</v>
      </c>
      <c r="G290" s="6">
        <v>-3.8379999999999997E-2</v>
      </c>
      <c r="H290" s="36">
        <v>37</v>
      </c>
      <c r="I290" s="38">
        <f t="shared" si="21"/>
        <v>69.183999999999997</v>
      </c>
      <c r="K290" s="6">
        <f t="shared" si="22"/>
        <v>2018.7638888888889</v>
      </c>
      <c r="L290" s="6">
        <f t="shared" si="20"/>
        <v>69.222380000000001</v>
      </c>
      <c r="M290" s="6">
        <f t="shared" si="23"/>
        <v>69.248619545251131</v>
      </c>
      <c r="N290" s="6">
        <f t="shared" si="24"/>
        <v>-2.6239545251129925E-2</v>
      </c>
    </row>
    <row r="291" spans="1:14">
      <c r="A291" s="36">
        <v>2018</v>
      </c>
      <c r="B291" s="36">
        <v>10</v>
      </c>
      <c r="C291" s="36">
        <v>7</v>
      </c>
      <c r="D291" s="37">
        <v>58398</v>
      </c>
      <c r="E291" s="6">
        <v>0.26469999999999999</v>
      </c>
      <c r="F291" s="6">
        <v>0.32550000000000001</v>
      </c>
      <c r="G291" s="6">
        <v>-3.9870000000000003E-2</v>
      </c>
      <c r="H291" s="36">
        <v>37</v>
      </c>
      <c r="I291" s="38">
        <f t="shared" si="21"/>
        <v>69.183999999999997</v>
      </c>
      <c r="K291" s="6">
        <f t="shared" si="22"/>
        <v>2018.7666666666667</v>
      </c>
      <c r="L291" s="6">
        <f t="shared" si="20"/>
        <v>69.223869999999991</v>
      </c>
      <c r="M291" s="6">
        <f t="shared" si="23"/>
        <v>69.249616149812937</v>
      </c>
      <c r="N291" s="6">
        <f t="shared" si="24"/>
        <v>-2.5746149812945873E-2</v>
      </c>
    </row>
    <row r="292" spans="1:14">
      <c r="A292" s="36">
        <v>2018</v>
      </c>
      <c r="B292" s="36">
        <v>10</v>
      </c>
      <c r="C292" s="36">
        <v>8</v>
      </c>
      <c r="D292" s="37">
        <v>58399</v>
      </c>
      <c r="E292" s="6">
        <v>0.26400000000000001</v>
      </c>
      <c r="F292" s="6">
        <v>0.32350000000000001</v>
      </c>
      <c r="G292" s="6">
        <v>-4.1459999999999997E-2</v>
      </c>
      <c r="H292" s="36">
        <v>37</v>
      </c>
      <c r="I292" s="38">
        <f t="shared" si="21"/>
        <v>69.183999999999997</v>
      </c>
      <c r="K292" s="6">
        <f t="shared" si="22"/>
        <v>2018.7694444444444</v>
      </c>
      <c r="L292" s="6">
        <f t="shared" si="20"/>
        <v>69.225459999999998</v>
      </c>
      <c r="M292" s="6">
        <f t="shared" si="23"/>
        <v>69.250612530857325</v>
      </c>
      <c r="N292" s="6">
        <f t="shared" si="24"/>
        <v>-2.5152530857326383E-2</v>
      </c>
    </row>
    <row r="293" spans="1:14">
      <c r="A293" s="36">
        <v>2018</v>
      </c>
      <c r="B293" s="36">
        <v>10</v>
      </c>
      <c r="C293" s="36">
        <v>9</v>
      </c>
      <c r="D293" s="37">
        <v>58400</v>
      </c>
      <c r="E293" s="6">
        <v>0.26329999999999998</v>
      </c>
      <c r="F293" s="6">
        <v>0.32150000000000001</v>
      </c>
      <c r="G293" s="6">
        <v>-4.3090000000000003E-2</v>
      </c>
      <c r="H293" s="36">
        <v>37</v>
      </c>
      <c r="I293" s="38">
        <f t="shared" si="21"/>
        <v>69.183999999999997</v>
      </c>
      <c r="K293" s="6">
        <f t="shared" si="22"/>
        <v>2018.7722222222221</v>
      </c>
      <c r="L293" s="6">
        <f t="shared" si="20"/>
        <v>69.227090000000004</v>
      </c>
      <c r="M293" s="6">
        <f t="shared" si="23"/>
        <v>69.251608680933714</v>
      </c>
      <c r="N293" s="6">
        <f t="shared" si="24"/>
        <v>-2.4518680933709902E-2</v>
      </c>
    </row>
    <row r="294" spans="1:14">
      <c r="A294" s="36">
        <v>2018</v>
      </c>
      <c r="B294" s="36">
        <v>10</v>
      </c>
      <c r="C294" s="36">
        <v>10</v>
      </c>
      <c r="D294" s="37">
        <v>58401</v>
      </c>
      <c r="E294" s="6">
        <v>0.26250000000000001</v>
      </c>
      <c r="F294" s="6">
        <v>0.31950000000000001</v>
      </c>
      <c r="G294" s="6">
        <v>-4.4639999999999999E-2</v>
      </c>
      <c r="H294" s="36">
        <v>37</v>
      </c>
      <c r="I294" s="38">
        <f t="shared" si="21"/>
        <v>69.183999999999997</v>
      </c>
      <c r="K294" s="6">
        <f t="shared" si="22"/>
        <v>2018.7750000000001</v>
      </c>
      <c r="L294" s="6">
        <f t="shared" si="20"/>
        <v>69.228639999999999</v>
      </c>
      <c r="M294" s="6">
        <f t="shared" si="23"/>
        <v>69.252604592591524</v>
      </c>
      <c r="N294" s="6">
        <f t="shared" si="24"/>
        <v>-2.3964592591525502E-2</v>
      </c>
    </row>
    <row r="295" spans="1:14">
      <c r="A295" s="36">
        <v>2018</v>
      </c>
      <c r="B295" s="36">
        <v>10</v>
      </c>
      <c r="C295" s="36">
        <v>11</v>
      </c>
      <c r="D295" s="37">
        <v>58402</v>
      </c>
      <c r="E295" s="6">
        <v>0.2616</v>
      </c>
      <c r="F295" s="6">
        <v>0.3175</v>
      </c>
      <c r="G295" s="6">
        <v>-4.6050000000000001E-2</v>
      </c>
      <c r="H295" s="36">
        <v>37</v>
      </c>
      <c r="I295" s="38">
        <f t="shared" si="21"/>
        <v>69.183999999999997</v>
      </c>
      <c r="K295" s="6">
        <f t="shared" si="22"/>
        <v>2018.7777777777778</v>
      </c>
      <c r="L295" s="6">
        <f t="shared" si="20"/>
        <v>69.230049999999991</v>
      </c>
      <c r="M295" s="6">
        <f t="shared" si="23"/>
        <v>69.253600288182497</v>
      </c>
      <c r="N295" s="6">
        <f t="shared" si="24"/>
        <v>-2.3550288182505597E-2</v>
      </c>
    </row>
    <row r="296" spans="1:14">
      <c r="A296" s="36">
        <v>2018</v>
      </c>
      <c r="B296" s="36">
        <v>10</v>
      </c>
      <c r="C296" s="36">
        <v>12</v>
      </c>
      <c r="D296" s="37">
        <v>58403</v>
      </c>
      <c r="E296" s="6">
        <v>0.26079999999999998</v>
      </c>
      <c r="F296" s="6">
        <v>0.3155</v>
      </c>
      <c r="G296" s="6">
        <v>-4.7300000000000002E-2</v>
      </c>
      <c r="H296" s="36">
        <v>37</v>
      </c>
      <c r="I296" s="38">
        <f t="shared" si="21"/>
        <v>69.183999999999997</v>
      </c>
      <c r="K296" s="6">
        <f t="shared" si="22"/>
        <v>2018.7805555555556</v>
      </c>
      <c r="L296" s="6">
        <f t="shared" si="20"/>
        <v>69.231300000000005</v>
      </c>
      <c r="M296" s="6">
        <f t="shared" si="23"/>
        <v>69.254595745354891</v>
      </c>
      <c r="N296" s="6">
        <f t="shared" si="24"/>
        <v>-2.3295745354886321E-2</v>
      </c>
    </row>
    <row r="297" spans="1:14">
      <c r="A297" s="36">
        <v>2018</v>
      </c>
      <c r="B297" s="36">
        <v>10</v>
      </c>
      <c r="C297" s="36">
        <v>13</v>
      </c>
      <c r="D297" s="37">
        <v>58404</v>
      </c>
      <c r="E297" s="6">
        <v>0.25990000000000002</v>
      </c>
      <c r="F297" s="6">
        <v>0.3135</v>
      </c>
      <c r="G297" s="6">
        <v>-4.8390000000000002E-2</v>
      </c>
      <c r="H297" s="36">
        <v>37</v>
      </c>
      <c r="I297" s="38">
        <f t="shared" si="21"/>
        <v>69.183999999999997</v>
      </c>
      <c r="K297" s="6">
        <f t="shared" si="22"/>
        <v>2018.7833333333333</v>
      </c>
      <c r="L297" s="6">
        <f t="shared" si="20"/>
        <v>69.232389999999995</v>
      </c>
      <c r="M297" s="6">
        <f t="shared" si="23"/>
        <v>69.255590971559286</v>
      </c>
      <c r="N297" s="6">
        <f t="shared" si="24"/>
        <v>-2.3200971559290906E-2</v>
      </c>
    </row>
    <row r="298" spans="1:14">
      <c r="A298" s="36">
        <v>2018</v>
      </c>
      <c r="B298" s="36">
        <v>10</v>
      </c>
      <c r="C298" s="36">
        <v>14</v>
      </c>
      <c r="D298" s="37">
        <v>58405</v>
      </c>
      <c r="E298" s="6">
        <v>0.25890000000000002</v>
      </c>
      <c r="F298" s="6">
        <v>0.3115</v>
      </c>
      <c r="G298" s="6">
        <v>-4.938E-2</v>
      </c>
      <c r="H298" s="36">
        <v>37</v>
      </c>
      <c r="I298" s="38">
        <f t="shared" si="21"/>
        <v>69.183999999999997</v>
      </c>
      <c r="K298" s="6">
        <f t="shared" si="22"/>
        <v>2018.786111111111</v>
      </c>
      <c r="L298" s="6">
        <f t="shared" si="20"/>
        <v>69.233379999999997</v>
      </c>
      <c r="M298" s="6">
        <f t="shared" si="23"/>
        <v>69.256585966795683</v>
      </c>
      <c r="N298" s="6">
        <f t="shared" si="24"/>
        <v>-2.3205966795686095E-2</v>
      </c>
    </row>
    <row r="299" spans="1:14">
      <c r="A299" s="36">
        <v>2018</v>
      </c>
      <c r="B299" s="36">
        <v>10</v>
      </c>
      <c r="C299" s="36">
        <v>15</v>
      </c>
      <c r="D299" s="37">
        <v>58406</v>
      </c>
      <c r="E299" s="6">
        <v>0.25800000000000001</v>
      </c>
      <c r="F299" s="6">
        <v>0.30959999999999999</v>
      </c>
      <c r="G299" s="6">
        <v>-5.0319999999999997E-2</v>
      </c>
      <c r="H299" s="36">
        <v>37</v>
      </c>
      <c r="I299" s="38">
        <f t="shared" si="21"/>
        <v>69.183999999999997</v>
      </c>
      <c r="K299" s="6">
        <f t="shared" si="22"/>
        <v>2018.7888888888888</v>
      </c>
      <c r="L299" s="6">
        <f t="shared" si="20"/>
        <v>69.234319999999997</v>
      </c>
      <c r="M299" s="6">
        <f t="shared" si="23"/>
        <v>69.257580738514662</v>
      </c>
      <c r="N299" s="6">
        <f t="shared" si="24"/>
        <v>-2.3260738514665036E-2</v>
      </c>
    </row>
    <row r="300" spans="1:14">
      <c r="A300" s="36">
        <v>2018</v>
      </c>
      <c r="B300" s="36">
        <v>10</v>
      </c>
      <c r="C300" s="36">
        <v>16</v>
      </c>
      <c r="D300" s="37">
        <v>58407</v>
      </c>
      <c r="E300" s="6">
        <v>0.25700000000000001</v>
      </c>
      <c r="F300" s="6">
        <v>0.30759999999999998</v>
      </c>
      <c r="G300" s="6">
        <v>-5.1209999999999999E-2</v>
      </c>
      <c r="H300" s="36">
        <v>37</v>
      </c>
      <c r="I300" s="38">
        <f t="shared" si="21"/>
        <v>69.183999999999997</v>
      </c>
      <c r="K300" s="6">
        <f t="shared" si="22"/>
        <v>2018.7916666666667</v>
      </c>
      <c r="L300" s="6">
        <f t="shared" si="20"/>
        <v>69.235209999999995</v>
      </c>
      <c r="M300" s="6">
        <f t="shared" si="23"/>
        <v>69.258575271815062</v>
      </c>
      <c r="N300" s="6">
        <f t="shared" si="24"/>
        <v>-2.3365271815066535E-2</v>
      </c>
    </row>
    <row r="301" spans="1:14">
      <c r="A301" s="36">
        <v>2018</v>
      </c>
      <c r="B301" s="36">
        <v>10</v>
      </c>
      <c r="C301" s="36">
        <v>17</v>
      </c>
      <c r="D301" s="37">
        <v>58408</v>
      </c>
      <c r="E301" s="6">
        <v>0.25590000000000002</v>
      </c>
      <c r="F301" s="6">
        <v>0.30570000000000003</v>
      </c>
      <c r="G301" s="6">
        <v>-5.203E-2</v>
      </c>
      <c r="H301" s="36">
        <v>37</v>
      </c>
      <c r="I301" s="38">
        <f t="shared" si="21"/>
        <v>69.183999999999997</v>
      </c>
      <c r="K301" s="6">
        <f t="shared" si="22"/>
        <v>2018.7944444444445</v>
      </c>
      <c r="L301" s="6">
        <f t="shared" si="20"/>
        <v>69.23603</v>
      </c>
      <c r="M301" s="6">
        <f t="shared" si="23"/>
        <v>69.259569581598043</v>
      </c>
      <c r="N301" s="6">
        <f t="shared" si="24"/>
        <v>-2.3539581598043924E-2</v>
      </c>
    </row>
    <row r="302" spans="1:14">
      <c r="A302" s="36">
        <v>2018</v>
      </c>
      <c r="B302" s="36">
        <v>10</v>
      </c>
      <c r="C302" s="36">
        <v>18</v>
      </c>
      <c r="D302" s="37">
        <v>58409</v>
      </c>
      <c r="E302" s="6">
        <v>0.25490000000000002</v>
      </c>
      <c r="F302" s="6">
        <v>0.30380000000000001</v>
      </c>
      <c r="G302" s="6">
        <v>-5.2859999999999997E-2</v>
      </c>
      <c r="H302" s="36">
        <v>37</v>
      </c>
      <c r="I302" s="38">
        <f t="shared" si="21"/>
        <v>69.183999999999997</v>
      </c>
      <c r="K302" s="6">
        <f t="shared" si="22"/>
        <v>2018.7972222222222</v>
      </c>
      <c r="L302" s="6">
        <f t="shared" si="20"/>
        <v>69.236859999999993</v>
      </c>
      <c r="M302" s="6">
        <f t="shared" si="23"/>
        <v>69.260563667863607</v>
      </c>
      <c r="N302" s="6">
        <f t="shared" si="24"/>
        <v>-2.3703667863614442E-2</v>
      </c>
    </row>
    <row r="303" spans="1:14">
      <c r="A303" s="36">
        <v>2018</v>
      </c>
      <c r="B303" s="36">
        <v>10</v>
      </c>
      <c r="C303" s="36">
        <v>19</v>
      </c>
      <c r="D303" s="37">
        <v>58410</v>
      </c>
      <c r="E303" s="6">
        <v>0.25380000000000003</v>
      </c>
      <c r="F303" s="6">
        <v>0.3019</v>
      </c>
      <c r="G303" s="6">
        <v>-5.3780000000000001E-2</v>
      </c>
      <c r="H303" s="36">
        <v>37</v>
      </c>
      <c r="I303" s="38">
        <f t="shared" si="21"/>
        <v>69.183999999999997</v>
      </c>
      <c r="K303" s="6">
        <f t="shared" si="22"/>
        <v>2018.8</v>
      </c>
      <c r="L303" s="6">
        <f t="shared" si="20"/>
        <v>69.237780000000001</v>
      </c>
      <c r="M303" s="6">
        <f t="shared" si="23"/>
        <v>69.261557523161173</v>
      </c>
      <c r="N303" s="6">
        <f t="shared" si="24"/>
        <v>-2.3777523161172098E-2</v>
      </c>
    </row>
    <row r="304" spans="1:14">
      <c r="A304" s="36">
        <v>2018</v>
      </c>
      <c r="B304" s="36">
        <v>10</v>
      </c>
      <c r="C304" s="36">
        <v>20</v>
      </c>
      <c r="D304" s="37">
        <v>58411</v>
      </c>
      <c r="E304" s="6">
        <v>0.25269999999999998</v>
      </c>
      <c r="F304" s="6">
        <v>0.30009999999999998</v>
      </c>
      <c r="G304" s="6">
        <v>-5.484E-2</v>
      </c>
      <c r="H304" s="36">
        <v>37</v>
      </c>
      <c r="I304" s="38">
        <f t="shared" si="21"/>
        <v>69.183999999999997</v>
      </c>
      <c r="K304" s="6">
        <f t="shared" si="22"/>
        <v>2018.8027777777777</v>
      </c>
      <c r="L304" s="6">
        <f t="shared" si="20"/>
        <v>69.238839999999996</v>
      </c>
      <c r="M304" s="6">
        <f t="shared" si="23"/>
        <v>69.26255115494132</v>
      </c>
      <c r="N304" s="6">
        <f t="shared" si="24"/>
        <v>-2.3711154941324253E-2</v>
      </c>
    </row>
    <row r="305" spans="1:14">
      <c r="A305" s="36">
        <v>2018</v>
      </c>
      <c r="B305" s="36">
        <v>10</v>
      </c>
      <c r="C305" s="36">
        <v>21</v>
      </c>
      <c r="D305" s="37">
        <v>58412</v>
      </c>
      <c r="E305" s="6">
        <v>0.2515</v>
      </c>
      <c r="F305" s="6">
        <v>0.29820000000000002</v>
      </c>
      <c r="G305" s="6">
        <v>-5.6050000000000003E-2</v>
      </c>
      <c r="H305" s="36">
        <v>37</v>
      </c>
      <c r="I305" s="38">
        <f t="shared" si="21"/>
        <v>69.183999999999997</v>
      </c>
      <c r="K305" s="6">
        <f t="shared" si="22"/>
        <v>2018.8055555555557</v>
      </c>
      <c r="L305" s="6">
        <f t="shared" si="20"/>
        <v>69.240049999999997</v>
      </c>
      <c r="M305" s="6">
        <f t="shared" si="23"/>
        <v>69.263544548302889</v>
      </c>
      <c r="N305" s="6">
        <f t="shared" si="24"/>
        <v>-2.3494548302892326E-2</v>
      </c>
    </row>
    <row r="306" spans="1:14">
      <c r="A306" s="36">
        <v>2018</v>
      </c>
      <c r="B306" s="36">
        <v>10</v>
      </c>
      <c r="C306" s="36">
        <v>22</v>
      </c>
      <c r="D306" s="37">
        <v>58413</v>
      </c>
      <c r="E306" s="6">
        <v>0.25030000000000002</v>
      </c>
      <c r="F306" s="6">
        <v>0.2964</v>
      </c>
      <c r="G306" s="6">
        <v>-5.7360000000000001E-2</v>
      </c>
      <c r="H306" s="36">
        <v>37</v>
      </c>
      <c r="I306" s="38">
        <f t="shared" si="21"/>
        <v>69.183999999999997</v>
      </c>
      <c r="K306" s="6">
        <f t="shared" si="22"/>
        <v>2018.8083333333334</v>
      </c>
      <c r="L306" s="6">
        <f t="shared" si="20"/>
        <v>69.24136</v>
      </c>
      <c r="M306" s="6">
        <f t="shared" si="23"/>
        <v>69.26453772559762</v>
      </c>
      <c r="N306" s="6">
        <f t="shared" si="24"/>
        <v>-2.3177725597619769E-2</v>
      </c>
    </row>
    <row r="307" spans="1:14">
      <c r="A307" s="36">
        <v>2018</v>
      </c>
      <c r="B307" s="36">
        <v>10</v>
      </c>
      <c r="C307" s="36">
        <v>23</v>
      </c>
      <c r="D307" s="37">
        <v>58414</v>
      </c>
      <c r="E307" s="6">
        <v>0.24909999999999999</v>
      </c>
      <c r="F307" s="6">
        <v>0.29449999999999998</v>
      </c>
      <c r="G307" s="6">
        <v>-5.8729999999999997E-2</v>
      </c>
      <c r="H307" s="36">
        <v>37</v>
      </c>
      <c r="I307" s="38">
        <f t="shared" si="21"/>
        <v>69.183999999999997</v>
      </c>
      <c r="K307" s="6">
        <f t="shared" si="22"/>
        <v>2018.8111111111111</v>
      </c>
      <c r="L307" s="6">
        <f t="shared" si="20"/>
        <v>69.242729999999995</v>
      </c>
      <c r="M307" s="6">
        <f t="shared" si="23"/>
        <v>69.265530671924353</v>
      </c>
      <c r="N307" s="6">
        <f t="shared" si="24"/>
        <v>-2.2800671924358085E-2</v>
      </c>
    </row>
    <row r="308" spans="1:14">
      <c r="A308" s="36">
        <v>2018</v>
      </c>
      <c r="B308" s="36">
        <v>10</v>
      </c>
      <c r="C308" s="36">
        <v>24</v>
      </c>
      <c r="D308" s="37">
        <v>58415</v>
      </c>
      <c r="E308" s="6">
        <v>0.24779999999999999</v>
      </c>
      <c r="F308" s="6">
        <v>0.29270000000000002</v>
      </c>
      <c r="G308" s="6">
        <v>-6.0170000000000001E-2</v>
      </c>
      <c r="H308" s="36">
        <v>37</v>
      </c>
      <c r="I308" s="38">
        <f t="shared" si="21"/>
        <v>69.183999999999997</v>
      </c>
      <c r="K308" s="6">
        <f t="shared" si="22"/>
        <v>2018.8138888888889</v>
      </c>
      <c r="L308" s="6">
        <f t="shared" si="20"/>
        <v>69.244169999999997</v>
      </c>
      <c r="M308" s="6">
        <f t="shared" si="23"/>
        <v>69.266523387283087</v>
      </c>
      <c r="N308" s="6">
        <f t="shared" si="24"/>
        <v>-2.2353387283089887E-2</v>
      </c>
    </row>
    <row r="309" spans="1:14">
      <c r="A309" s="36">
        <v>2018</v>
      </c>
      <c r="B309" s="36">
        <v>10</v>
      </c>
      <c r="C309" s="36">
        <v>25</v>
      </c>
      <c r="D309" s="37">
        <v>58416</v>
      </c>
      <c r="E309" s="6">
        <v>0.2465</v>
      </c>
      <c r="F309" s="6">
        <v>0.29099999999999998</v>
      </c>
      <c r="G309" s="6">
        <v>-6.1589999999999999E-2</v>
      </c>
      <c r="H309" s="36">
        <v>37</v>
      </c>
      <c r="I309" s="38">
        <f t="shared" si="21"/>
        <v>69.183999999999997</v>
      </c>
      <c r="K309" s="6">
        <f t="shared" si="22"/>
        <v>2018.8166666666666</v>
      </c>
      <c r="L309" s="6">
        <f t="shared" si="20"/>
        <v>69.245589999999993</v>
      </c>
      <c r="M309" s="6">
        <f t="shared" si="23"/>
        <v>69.267515879124403</v>
      </c>
      <c r="N309" s="6">
        <f t="shared" si="24"/>
        <v>-2.192587912441013E-2</v>
      </c>
    </row>
    <row r="310" spans="1:14">
      <c r="A310" s="36">
        <v>2018</v>
      </c>
      <c r="B310" s="36">
        <v>10</v>
      </c>
      <c r="C310" s="36">
        <v>26</v>
      </c>
      <c r="D310" s="37">
        <v>58417</v>
      </c>
      <c r="E310" s="6">
        <v>0.2452</v>
      </c>
      <c r="F310" s="6">
        <v>0.28920000000000001</v>
      </c>
      <c r="G310" s="6">
        <v>-6.2909999999999994E-2</v>
      </c>
      <c r="H310" s="36">
        <v>37</v>
      </c>
      <c r="I310" s="38">
        <f t="shared" si="21"/>
        <v>69.183999999999997</v>
      </c>
      <c r="K310" s="6">
        <f t="shared" si="22"/>
        <v>2018.8194444444443</v>
      </c>
      <c r="L310" s="6">
        <f t="shared" si="20"/>
        <v>69.24691</v>
      </c>
      <c r="M310" s="6">
        <f t="shared" si="23"/>
        <v>69.268508154898882</v>
      </c>
      <c r="N310" s="6">
        <f t="shared" si="24"/>
        <v>-2.1598154898882171E-2</v>
      </c>
    </row>
    <row r="311" spans="1:14">
      <c r="A311" s="36">
        <v>2018</v>
      </c>
      <c r="B311" s="36">
        <v>10</v>
      </c>
      <c r="C311" s="36">
        <v>27</v>
      </c>
      <c r="D311" s="37">
        <v>58418</v>
      </c>
      <c r="E311" s="6">
        <v>0.24390000000000001</v>
      </c>
      <c r="F311" s="6">
        <v>0.28749999999999998</v>
      </c>
      <c r="G311" s="6">
        <v>-6.4089999999999994E-2</v>
      </c>
      <c r="H311" s="36">
        <v>37</v>
      </c>
      <c r="I311" s="38">
        <f t="shared" si="21"/>
        <v>69.183999999999997</v>
      </c>
      <c r="K311" s="6">
        <f t="shared" si="22"/>
        <v>2018.8222222222223</v>
      </c>
      <c r="L311" s="6">
        <f t="shared" si="20"/>
        <v>69.248089999999991</v>
      </c>
      <c r="M311" s="6">
        <f t="shared" si="23"/>
        <v>69.269500192254782</v>
      </c>
      <c r="N311" s="6">
        <f t="shared" si="24"/>
        <v>-2.1410192254791127E-2</v>
      </c>
    </row>
    <row r="312" spans="1:14">
      <c r="A312" s="36">
        <v>2018</v>
      </c>
      <c r="B312" s="36">
        <v>10</v>
      </c>
      <c r="C312" s="36">
        <v>28</v>
      </c>
      <c r="D312" s="37">
        <v>58419</v>
      </c>
      <c r="E312" s="6">
        <v>0.24249999999999999</v>
      </c>
      <c r="F312" s="6">
        <v>0.2858</v>
      </c>
      <c r="G312" s="6">
        <v>-6.5180000000000002E-2</v>
      </c>
      <c r="H312" s="36">
        <v>37</v>
      </c>
      <c r="I312" s="38">
        <f t="shared" si="21"/>
        <v>69.183999999999997</v>
      </c>
      <c r="K312" s="6">
        <f t="shared" si="22"/>
        <v>2018.825</v>
      </c>
      <c r="L312" s="6">
        <f t="shared" si="20"/>
        <v>69.249179999999996</v>
      </c>
      <c r="M312" s="6">
        <f t="shared" si="23"/>
        <v>69.270492013543844</v>
      </c>
      <c r="N312" s="6">
        <f t="shared" si="24"/>
        <v>-2.1312013543848707E-2</v>
      </c>
    </row>
    <row r="313" spans="1:14">
      <c r="A313" s="36">
        <v>2018</v>
      </c>
      <c r="B313" s="36">
        <v>10</v>
      </c>
      <c r="C313" s="36">
        <v>29</v>
      </c>
      <c r="D313" s="37">
        <v>58420</v>
      </c>
      <c r="E313" s="6">
        <v>0.24110000000000001</v>
      </c>
      <c r="F313" s="6">
        <v>0.28410000000000002</v>
      </c>
      <c r="G313" s="6">
        <v>-6.6180000000000003E-2</v>
      </c>
      <c r="H313" s="36">
        <v>37</v>
      </c>
      <c r="I313" s="38">
        <f t="shared" si="21"/>
        <v>69.183999999999997</v>
      </c>
      <c r="K313" s="6">
        <f t="shared" si="22"/>
        <v>2018.8277777777778</v>
      </c>
      <c r="L313" s="6">
        <f t="shared" si="20"/>
        <v>69.25018</v>
      </c>
      <c r="M313" s="6">
        <f t="shared" si="23"/>
        <v>69.271483603864908</v>
      </c>
      <c r="N313" s="6">
        <f t="shared" si="24"/>
        <v>-2.1303603864907927E-2</v>
      </c>
    </row>
    <row r="314" spans="1:14">
      <c r="A314" s="36">
        <v>2018</v>
      </c>
      <c r="B314" s="36">
        <v>10</v>
      </c>
      <c r="C314" s="36">
        <v>30</v>
      </c>
      <c r="D314" s="37">
        <v>58421</v>
      </c>
      <c r="E314" s="6">
        <v>0.2397</v>
      </c>
      <c r="F314" s="6">
        <v>0.28239999999999998</v>
      </c>
      <c r="G314" s="6">
        <v>-6.7089999999999997E-2</v>
      </c>
      <c r="H314" s="36">
        <v>37</v>
      </c>
      <c r="I314" s="38">
        <f t="shared" si="21"/>
        <v>69.183999999999997</v>
      </c>
      <c r="K314" s="6">
        <f t="shared" si="22"/>
        <v>2018.8305555555555</v>
      </c>
      <c r="L314" s="6">
        <f t="shared" si="20"/>
        <v>69.251089999999991</v>
      </c>
      <c r="M314" s="6">
        <f t="shared" si="23"/>
        <v>69.272474970668554</v>
      </c>
      <c r="N314" s="6">
        <f t="shared" si="24"/>
        <v>-2.1384970668563597E-2</v>
      </c>
    </row>
    <row r="315" spans="1:14">
      <c r="A315" s="36">
        <v>2018</v>
      </c>
      <c r="B315" s="36">
        <v>10</v>
      </c>
      <c r="C315" s="36">
        <v>31</v>
      </c>
      <c r="D315" s="37">
        <v>58422</v>
      </c>
      <c r="E315" s="6">
        <v>0.2382</v>
      </c>
      <c r="F315" s="6">
        <v>0.28070000000000001</v>
      </c>
      <c r="G315" s="6">
        <v>-6.8010000000000001E-2</v>
      </c>
      <c r="H315" s="36">
        <v>37</v>
      </c>
      <c r="I315" s="38">
        <f t="shared" si="21"/>
        <v>69.183999999999997</v>
      </c>
      <c r="K315" s="6">
        <f t="shared" si="22"/>
        <v>2018.8333333333333</v>
      </c>
      <c r="L315" s="6">
        <f t="shared" si="20"/>
        <v>69.252009999999999</v>
      </c>
      <c r="M315" s="6">
        <f t="shared" si="23"/>
        <v>69.273466113954782</v>
      </c>
      <c r="N315" s="6">
        <f t="shared" si="24"/>
        <v>-2.1456113954783973E-2</v>
      </c>
    </row>
    <row r="316" spans="1:14">
      <c r="A316" s="36">
        <v>2018</v>
      </c>
      <c r="B316" s="36">
        <v>11</v>
      </c>
      <c r="C316" s="36">
        <v>1</v>
      </c>
      <c r="D316" s="37">
        <v>58423</v>
      </c>
      <c r="E316" s="6">
        <v>0.23669999999999999</v>
      </c>
      <c r="F316" s="6">
        <v>0.27910000000000001</v>
      </c>
      <c r="G316" s="6">
        <v>-6.9070000000000006E-2</v>
      </c>
      <c r="H316" s="36">
        <v>37</v>
      </c>
      <c r="I316" s="38">
        <f t="shared" si="21"/>
        <v>69.183999999999997</v>
      </c>
      <c r="K316" s="6">
        <f t="shared" si="22"/>
        <v>2018.8333333333333</v>
      </c>
      <c r="L316" s="6">
        <f t="shared" si="20"/>
        <v>69.253069999999994</v>
      </c>
      <c r="M316" s="6">
        <f t="shared" si="23"/>
        <v>69.273466113954782</v>
      </c>
      <c r="N316" s="6">
        <f t="shared" si="24"/>
        <v>-2.0396113954788575E-2</v>
      </c>
    </row>
    <row r="317" spans="1:14">
      <c r="A317" s="36">
        <v>2018</v>
      </c>
      <c r="B317" s="36">
        <v>11</v>
      </c>
      <c r="C317" s="36">
        <v>2</v>
      </c>
      <c r="D317" s="37">
        <v>58424</v>
      </c>
      <c r="E317" s="6">
        <v>0.23519999999999999</v>
      </c>
      <c r="F317" s="6">
        <v>0.27750000000000002</v>
      </c>
      <c r="G317" s="6">
        <v>-7.0319999999999994E-2</v>
      </c>
      <c r="H317" s="36">
        <v>37</v>
      </c>
      <c r="I317" s="38">
        <f t="shared" si="21"/>
        <v>69.183999999999997</v>
      </c>
      <c r="K317" s="6">
        <f t="shared" si="22"/>
        <v>2018.8361111111112</v>
      </c>
      <c r="L317" s="6">
        <f t="shared" si="20"/>
        <v>69.254319999999993</v>
      </c>
      <c r="M317" s="6">
        <f t="shared" si="23"/>
        <v>69.274457033723593</v>
      </c>
      <c r="N317" s="6">
        <f t="shared" si="24"/>
        <v>-2.0137033723599984E-2</v>
      </c>
    </row>
    <row r="318" spans="1:14">
      <c r="A318" s="36">
        <v>2018</v>
      </c>
      <c r="B318" s="36">
        <v>11</v>
      </c>
      <c r="C318" s="36">
        <v>3</v>
      </c>
      <c r="D318" s="37">
        <v>58425</v>
      </c>
      <c r="E318" s="6">
        <v>0.23369999999999999</v>
      </c>
      <c r="F318" s="6">
        <v>0.27589999999999998</v>
      </c>
      <c r="G318" s="6">
        <v>-7.1800000000000003E-2</v>
      </c>
      <c r="H318" s="36">
        <v>37</v>
      </c>
      <c r="I318" s="38">
        <f t="shared" si="21"/>
        <v>69.183999999999997</v>
      </c>
      <c r="K318" s="6">
        <f t="shared" si="22"/>
        <v>2018.838888888889</v>
      </c>
      <c r="L318" s="6">
        <f t="shared" si="20"/>
        <v>69.255799999999994</v>
      </c>
      <c r="M318" s="6">
        <f t="shared" si="23"/>
        <v>69.275447737425566</v>
      </c>
      <c r="N318" s="6">
        <f t="shared" si="24"/>
        <v>-1.9647737425572132E-2</v>
      </c>
    </row>
    <row r="319" spans="1:14">
      <c r="A319" s="36">
        <v>2018</v>
      </c>
      <c r="B319" s="36">
        <v>11</v>
      </c>
      <c r="C319" s="36">
        <v>4</v>
      </c>
      <c r="D319" s="37">
        <v>58426</v>
      </c>
      <c r="E319" s="6">
        <v>0.2321</v>
      </c>
      <c r="F319" s="6">
        <v>0.27429999999999999</v>
      </c>
      <c r="G319" s="6">
        <v>-7.3389999999999997E-2</v>
      </c>
      <c r="H319" s="36">
        <v>37</v>
      </c>
      <c r="I319" s="38">
        <f t="shared" si="21"/>
        <v>69.183999999999997</v>
      </c>
      <c r="K319" s="6">
        <f t="shared" si="22"/>
        <v>2018.8416666666667</v>
      </c>
      <c r="L319" s="6">
        <f t="shared" si="20"/>
        <v>69.257390000000001</v>
      </c>
      <c r="M319" s="6">
        <f t="shared" si="23"/>
        <v>69.27643820270896</v>
      </c>
      <c r="N319" s="6">
        <f t="shared" si="24"/>
        <v>-1.9048202708958684E-2</v>
      </c>
    </row>
    <row r="320" spans="1:14">
      <c r="A320" s="36">
        <v>2018</v>
      </c>
      <c r="B320" s="36">
        <v>11</v>
      </c>
      <c r="C320" s="36">
        <v>5</v>
      </c>
      <c r="D320" s="37">
        <v>58427</v>
      </c>
      <c r="E320" s="6">
        <v>0.23050000000000001</v>
      </c>
      <c r="F320" s="6">
        <v>0.27279999999999999</v>
      </c>
      <c r="G320" s="6">
        <v>-7.5079999999999994E-2</v>
      </c>
      <c r="H320" s="36">
        <v>37</v>
      </c>
      <c r="I320" s="38">
        <f t="shared" si="21"/>
        <v>69.183999999999997</v>
      </c>
      <c r="K320" s="6">
        <f t="shared" si="22"/>
        <v>2018.8444444444444</v>
      </c>
      <c r="L320" s="6">
        <f t="shared" si="20"/>
        <v>69.259079999999997</v>
      </c>
      <c r="M320" s="6">
        <f t="shared" si="23"/>
        <v>69.277428451925516</v>
      </c>
      <c r="N320" s="6">
        <f t="shared" si="24"/>
        <v>-1.8348451925518816E-2</v>
      </c>
    </row>
    <row r="321" spans="1:14">
      <c r="A321" s="36">
        <v>2018</v>
      </c>
      <c r="B321" s="36">
        <v>11</v>
      </c>
      <c r="C321" s="36">
        <v>6</v>
      </c>
      <c r="D321" s="37">
        <v>58428</v>
      </c>
      <c r="E321" s="6">
        <v>0.22889999999999999</v>
      </c>
      <c r="F321" s="6">
        <v>0.27129999999999999</v>
      </c>
      <c r="G321" s="6">
        <v>-7.6789999999999997E-2</v>
      </c>
      <c r="H321" s="36">
        <v>37</v>
      </c>
      <c r="I321" s="38">
        <f t="shared" si="21"/>
        <v>69.183999999999997</v>
      </c>
      <c r="K321" s="6">
        <f t="shared" si="22"/>
        <v>2018.8472222222222</v>
      </c>
      <c r="L321" s="6">
        <f t="shared" si="20"/>
        <v>69.26079</v>
      </c>
      <c r="M321" s="6">
        <f t="shared" si="23"/>
        <v>69.278418485075235</v>
      </c>
      <c r="N321" s="6">
        <f t="shared" si="24"/>
        <v>-1.762848507523529E-2</v>
      </c>
    </row>
    <row r="322" spans="1:14">
      <c r="A322" s="36">
        <v>2018</v>
      </c>
      <c r="B322" s="36">
        <v>11</v>
      </c>
      <c r="C322" s="36">
        <v>7</v>
      </c>
      <c r="D322" s="37">
        <v>58429</v>
      </c>
      <c r="E322" s="6">
        <v>0.2273</v>
      </c>
      <c r="F322" s="6">
        <v>0.26979999999999998</v>
      </c>
      <c r="G322" s="6">
        <v>-7.8439999999999996E-2</v>
      </c>
      <c r="H322" s="36">
        <v>37</v>
      </c>
      <c r="I322" s="38">
        <f t="shared" si="21"/>
        <v>69.183999999999997</v>
      </c>
      <c r="K322" s="6">
        <f t="shared" si="22"/>
        <v>2018.85</v>
      </c>
      <c r="L322" s="6">
        <f t="shared" ref="L322:L366" si="25">I322-G322</f>
        <v>69.262439999999998</v>
      </c>
      <c r="M322" s="6">
        <f t="shared" si="23"/>
        <v>69.279408287256956</v>
      </c>
      <c r="N322" s="6">
        <f t="shared" si="24"/>
        <v>-1.6968287256958092E-2</v>
      </c>
    </row>
    <row r="323" spans="1:14">
      <c r="A323" s="36">
        <v>2018</v>
      </c>
      <c r="B323" s="36">
        <v>11</v>
      </c>
      <c r="C323" s="36">
        <v>8</v>
      </c>
      <c r="D323" s="37">
        <v>58430</v>
      </c>
      <c r="E323" s="6">
        <v>0.22559999999999999</v>
      </c>
      <c r="F323" s="6">
        <v>0.26840000000000003</v>
      </c>
      <c r="G323" s="6">
        <v>-7.9990000000000006E-2</v>
      </c>
      <c r="H323" s="36">
        <v>37</v>
      </c>
      <c r="I323" s="38">
        <f t="shared" ref="I323:I366" si="26">H323+32.184</f>
        <v>69.183999999999997</v>
      </c>
      <c r="K323" s="6">
        <f t="shared" ref="K323:K366" si="27">A323+((B323-1) + (C323-1)/30)/12</f>
        <v>2018.8527777777779</v>
      </c>
      <c r="L323" s="6">
        <f t="shared" si="25"/>
        <v>69.263989999999993</v>
      </c>
      <c r="M323" s="6">
        <f t="shared" ref="M323:M386" si="28" xml:space="preserve"> 0.0024855297566049*POWER(K323,3) - 15.0681141702439*POWER(K323,2) + 30449.647471213*K323 - 20511035.5077593</f>
        <v>69.28039787337184</v>
      </c>
      <c r="N323" s="6">
        <f t="shared" ref="N323:N366" si="29">L323-M323</f>
        <v>-1.6407873371846904E-2</v>
      </c>
    </row>
    <row r="324" spans="1:14">
      <c r="A324" s="36">
        <v>2018</v>
      </c>
      <c r="B324" s="36">
        <v>11</v>
      </c>
      <c r="C324" s="36">
        <v>9</v>
      </c>
      <c r="D324" s="37">
        <v>58431</v>
      </c>
      <c r="E324" s="6">
        <v>0.22389999999999999</v>
      </c>
      <c r="F324" s="6">
        <v>0.26690000000000003</v>
      </c>
      <c r="G324" s="6">
        <v>-8.1490000000000007E-2</v>
      </c>
      <c r="H324" s="36">
        <v>37</v>
      </c>
      <c r="I324" s="38">
        <f t="shared" si="26"/>
        <v>69.183999999999997</v>
      </c>
      <c r="K324" s="6">
        <f t="shared" si="27"/>
        <v>2018.8555555555556</v>
      </c>
      <c r="L324" s="6">
        <f t="shared" si="25"/>
        <v>69.26549</v>
      </c>
      <c r="M324" s="6">
        <f t="shared" si="28"/>
        <v>69.281387235969305</v>
      </c>
      <c r="N324" s="6">
        <f t="shared" si="29"/>
        <v>-1.5897235969305257E-2</v>
      </c>
    </row>
    <row r="325" spans="1:14">
      <c r="A325" s="36">
        <v>2018</v>
      </c>
      <c r="B325" s="36">
        <v>11</v>
      </c>
      <c r="C325" s="36">
        <v>10</v>
      </c>
      <c r="D325" s="37">
        <v>58432</v>
      </c>
      <c r="E325" s="6">
        <v>0.22220000000000001</v>
      </c>
      <c r="F325" s="6">
        <v>0.26550000000000001</v>
      </c>
      <c r="G325" s="6">
        <v>-8.2879999999999995E-2</v>
      </c>
      <c r="H325" s="36">
        <v>37</v>
      </c>
      <c r="I325" s="38">
        <f t="shared" si="26"/>
        <v>69.183999999999997</v>
      </c>
      <c r="K325" s="6">
        <f t="shared" si="27"/>
        <v>2018.8583333333333</v>
      </c>
      <c r="L325" s="6">
        <f t="shared" si="25"/>
        <v>69.26688</v>
      </c>
      <c r="M325" s="6">
        <f t="shared" si="28"/>
        <v>69.282376375049353</v>
      </c>
      <c r="N325" s="6">
        <f t="shared" si="29"/>
        <v>-1.5496375049352196E-2</v>
      </c>
    </row>
    <row r="326" spans="1:14">
      <c r="A326" s="36">
        <v>2018</v>
      </c>
      <c r="B326" s="36">
        <v>11</v>
      </c>
      <c r="C326" s="36">
        <v>11</v>
      </c>
      <c r="D326" s="37">
        <v>58433</v>
      </c>
      <c r="E326" s="6">
        <v>0.2205</v>
      </c>
      <c r="F326" s="6">
        <v>0.2641</v>
      </c>
      <c r="G326" s="6">
        <v>-8.4150000000000003E-2</v>
      </c>
      <c r="H326" s="36">
        <v>37</v>
      </c>
      <c r="I326" s="38">
        <f t="shared" si="26"/>
        <v>69.183999999999997</v>
      </c>
      <c r="K326" s="6">
        <f t="shared" si="27"/>
        <v>2018.8611111111111</v>
      </c>
      <c r="L326" s="6">
        <f t="shared" si="25"/>
        <v>69.268149999999991</v>
      </c>
      <c r="M326" s="6">
        <f t="shared" si="28"/>
        <v>69.283365298062563</v>
      </c>
      <c r="N326" s="6">
        <f t="shared" si="29"/>
        <v>-1.5215298062571492E-2</v>
      </c>
    </row>
    <row r="327" spans="1:14">
      <c r="A327" s="36">
        <v>2018</v>
      </c>
      <c r="B327" s="36">
        <v>11</v>
      </c>
      <c r="C327" s="36">
        <v>12</v>
      </c>
      <c r="D327" s="37">
        <v>58434</v>
      </c>
      <c r="E327" s="6">
        <v>0.21870000000000001</v>
      </c>
      <c r="F327" s="6">
        <v>0.26279999999999998</v>
      </c>
      <c r="G327" s="6">
        <v>-8.5319999999999993E-2</v>
      </c>
      <c r="H327" s="36">
        <v>37</v>
      </c>
      <c r="I327" s="38">
        <f t="shared" si="26"/>
        <v>69.183999999999997</v>
      </c>
      <c r="K327" s="6">
        <f t="shared" si="27"/>
        <v>2018.8638888888888</v>
      </c>
      <c r="L327" s="6">
        <f t="shared" si="25"/>
        <v>69.269319999999993</v>
      </c>
      <c r="M327" s="6">
        <f t="shared" si="28"/>
        <v>69.284354005008936</v>
      </c>
      <c r="N327" s="6">
        <f t="shared" si="29"/>
        <v>-1.5034005008942586E-2</v>
      </c>
    </row>
    <row r="328" spans="1:14">
      <c r="A328" s="36">
        <v>2018</v>
      </c>
      <c r="B328" s="36">
        <v>11</v>
      </c>
      <c r="C328" s="36">
        <v>13</v>
      </c>
      <c r="D328" s="37">
        <v>58435</v>
      </c>
      <c r="E328" s="6">
        <v>0.21690000000000001</v>
      </c>
      <c r="F328" s="6">
        <v>0.26140000000000002</v>
      </c>
      <c r="G328" s="6">
        <v>-8.6449999999999999E-2</v>
      </c>
      <c r="H328" s="36">
        <v>37</v>
      </c>
      <c r="I328" s="38">
        <f t="shared" si="26"/>
        <v>69.183999999999997</v>
      </c>
      <c r="K328" s="6">
        <f t="shared" si="27"/>
        <v>2018.8666666666666</v>
      </c>
      <c r="L328" s="6">
        <f t="shared" si="25"/>
        <v>69.270449999999997</v>
      </c>
      <c r="M328" s="6">
        <f t="shared" si="28"/>
        <v>69.28534247353673</v>
      </c>
      <c r="N328" s="6">
        <f t="shared" si="29"/>
        <v>-1.4892473536733064E-2</v>
      </c>
    </row>
    <row r="329" spans="1:14">
      <c r="A329" s="36">
        <v>2018</v>
      </c>
      <c r="B329" s="36">
        <v>11</v>
      </c>
      <c r="C329" s="36">
        <v>14</v>
      </c>
      <c r="D329" s="37">
        <v>58436</v>
      </c>
      <c r="E329" s="6">
        <v>0.21510000000000001</v>
      </c>
      <c r="F329" s="6">
        <v>0.2601</v>
      </c>
      <c r="G329" s="6">
        <v>-8.7569999999999995E-2</v>
      </c>
      <c r="H329" s="36">
        <v>37</v>
      </c>
      <c r="I329" s="38">
        <f t="shared" si="26"/>
        <v>69.183999999999997</v>
      </c>
      <c r="K329" s="6">
        <f t="shared" si="27"/>
        <v>2018.8694444444445</v>
      </c>
      <c r="L329" s="6">
        <f t="shared" si="25"/>
        <v>69.271569999999997</v>
      </c>
      <c r="M329" s="6">
        <f t="shared" si="28"/>
        <v>69.286330733448267</v>
      </c>
      <c r="N329" s="6">
        <f t="shared" si="29"/>
        <v>-1.4760733448270003E-2</v>
      </c>
    </row>
    <row r="330" spans="1:14">
      <c r="A330" s="36">
        <v>2018</v>
      </c>
      <c r="B330" s="36">
        <v>11</v>
      </c>
      <c r="C330" s="36">
        <v>15</v>
      </c>
      <c r="D330" s="37">
        <v>58437</v>
      </c>
      <c r="E330" s="6">
        <v>0.21329999999999999</v>
      </c>
      <c r="F330" s="6">
        <v>0.25890000000000002</v>
      </c>
      <c r="G330" s="6">
        <v>-8.8719999999999993E-2</v>
      </c>
      <c r="H330" s="36">
        <v>37</v>
      </c>
      <c r="I330" s="38">
        <f t="shared" si="26"/>
        <v>69.183999999999997</v>
      </c>
      <c r="K330" s="6">
        <f t="shared" si="27"/>
        <v>2018.8722222222223</v>
      </c>
      <c r="L330" s="6">
        <f t="shared" si="25"/>
        <v>69.272719999999993</v>
      </c>
      <c r="M330" s="6">
        <f t="shared" si="28"/>
        <v>69.287318777292967</v>
      </c>
      <c r="N330" s="6">
        <f t="shared" si="29"/>
        <v>-1.4598777292974319E-2</v>
      </c>
    </row>
    <row r="331" spans="1:14">
      <c r="A331" s="36">
        <v>2018</v>
      </c>
      <c r="B331" s="36">
        <v>11</v>
      </c>
      <c r="C331" s="36">
        <v>16</v>
      </c>
      <c r="D331" s="37">
        <v>58438</v>
      </c>
      <c r="E331" s="6">
        <v>0.21149999999999999</v>
      </c>
      <c r="F331" s="6">
        <v>0.2576</v>
      </c>
      <c r="G331" s="6">
        <v>-8.9929999999999996E-2</v>
      </c>
      <c r="H331" s="36">
        <v>37</v>
      </c>
      <c r="I331" s="38">
        <f t="shared" si="26"/>
        <v>69.183999999999997</v>
      </c>
      <c r="K331" s="6">
        <f t="shared" si="27"/>
        <v>2018.875</v>
      </c>
      <c r="L331" s="6">
        <f t="shared" si="25"/>
        <v>69.273929999999993</v>
      </c>
      <c r="M331" s="6">
        <f t="shared" si="28"/>
        <v>69.288306597620249</v>
      </c>
      <c r="N331" s="6">
        <f t="shared" si="29"/>
        <v>-1.4376597620255893E-2</v>
      </c>
    </row>
    <row r="332" spans="1:14">
      <c r="A332" s="36">
        <v>2018</v>
      </c>
      <c r="B332" s="36">
        <v>11</v>
      </c>
      <c r="C332" s="36">
        <v>17</v>
      </c>
      <c r="D332" s="37">
        <v>58439</v>
      </c>
      <c r="E332" s="6">
        <v>0.20960000000000001</v>
      </c>
      <c r="F332" s="6">
        <v>0.25640000000000002</v>
      </c>
      <c r="G332" s="6">
        <v>-9.1230000000000006E-2</v>
      </c>
      <c r="H332" s="36">
        <v>37</v>
      </c>
      <c r="I332" s="38">
        <f t="shared" si="26"/>
        <v>69.183999999999997</v>
      </c>
      <c r="K332" s="6">
        <f t="shared" si="27"/>
        <v>2018.8777777777777</v>
      </c>
      <c r="L332" s="6">
        <f t="shared" si="25"/>
        <v>69.275229999999993</v>
      </c>
      <c r="M332" s="6">
        <f t="shared" si="28"/>
        <v>69.289294201880693</v>
      </c>
      <c r="N332" s="6">
        <f t="shared" si="29"/>
        <v>-1.4064201880700011E-2</v>
      </c>
    </row>
    <row r="333" spans="1:14">
      <c r="A333" s="36">
        <v>2018</v>
      </c>
      <c r="B333" s="36">
        <v>11</v>
      </c>
      <c r="C333" s="36">
        <v>18</v>
      </c>
      <c r="D333" s="37">
        <v>58440</v>
      </c>
      <c r="E333" s="6">
        <v>0.2077</v>
      </c>
      <c r="F333" s="6">
        <v>0.25519999999999998</v>
      </c>
      <c r="G333" s="6">
        <v>-9.2619999999999994E-2</v>
      </c>
      <c r="H333" s="36">
        <v>37</v>
      </c>
      <c r="I333" s="38">
        <f t="shared" si="26"/>
        <v>69.183999999999997</v>
      </c>
      <c r="K333" s="6">
        <f t="shared" si="27"/>
        <v>2018.8805555555555</v>
      </c>
      <c r="L333" s="6">
        <f t="shared" si="25"/>
        <v>69.276619999999994</v>
      </c>
      <c r="M333" s="6">
        <f t="shared" si="28"/>
        <v>69.29028158262372</v>
      </c>
      <c r="N333" s="6">
        <f t="shared" si="29"/>
        <v>-1.3661582623726076E-2</v>
      </c>
    </row>
    <row r="334" spans="1:14">
      <c r="A334" s="36">
        <v>2018</v>
      </c>
      <c r="B334" s="36">
        <v>11</v>
      </c>
      <c r="C334" s="36">
        <v>19</v>
      </c>
      <c r="D334" s="37">
        <v>58441</v>
      </c>
      <c r="E334" s="6">
        <v>0.20580000000000001</v>
      </c>
      <c r="F334" s="6">
        <v>0.254</v>
      </c>
      <c r="G334" s="6">
        <v>-9.4100000000000003E-2</v>
      </c>
      <c r="H334" s="36">
        <v>37</v>
      </c>
      <c r="I334" s="38">
        <f t="shared" si="26"/>
        <v>69.183999999999997</v>
      </c>
      <c r="K334" s="6">
        <f t="shared" si="27"/>
        <v>2018.8833333333334</v>
      </c>
      <c r="L334" s="6">
        <f t="shared" si="25"/>
        <v>69.278099999999995</v>
      </c>
      <c r="M334" s="6">
        <f t="shared" si="28"/>
        <v>69.291268739849329</v>
      </c>
      <c r="N334" s="6">
        <f t="shared" si="29"/>
        <v>-1.3168739849334088E-2</v>
      </c>
    </row>
    <row r="335" spans="1:14">
      <c r="A335" s="36">
        <v>2018</v>
      </c>
      <c r="B335" s="36">
        <v>11</v>
      </c>
      <c r="C335" s="36">
        <v>20</v>
      </c>
      <c r="D335" s="37">
        <v>58442</v>
      </c>
      <c r="E335" s="6">
        <v>0.2039</v>
      </c>
      <c r="F335" s="6">
        <v>0.25290000000000001</v>
      </c>
      <c r="G335" s="6">
        <v>-9.5659999999999995E-2</v>
      </c>
      <c r="H335" s="36">
        <v>37</v>
      </c>
      <c r="I335" s="38">
        <f t="shared" si="26"/>
        <v>69.183999999999997</v>
      </c>
      <c r="K335" s="6">
        <f t="shared" si="27"/>
        <v>2018.8861111111112</v>
      </c>
      <c r="L335" s="6">
        <f t="shared" si="25"/>
        <v>69.279659999999993</v>
      </c>
      <c r="M335" s="6">
        <f t="shared" si="28"/>
        <v>69.292255688458681</v>
      </c>
      <c r="N335" s="6">
        <f t="shared" si="29"/>
        <v>-1.2595688458688414E-2</v>
      </c>
    </row>
    <row r="336" spans="1:14">
      <c r="A336" s="36">
        <v>2018</v>
      </c>
      <c r="B336" s="36">
        <v>11</v>
      </c>
      <c r="C336" s="36">
        <v>21</v>
      </c>
      <c r="D336" s="37">
        <v>58443</v>
      </c>
      <c r="E336" s="6">
        <v>0.20200000000000001</v>
      </c>
      <c r="F336" s="6">
        <v>0.25180000000000002</v>
      </c>
      <c r="G336" s="6">
        <v>-9.7210000000000005E-2</v>
      </c>
      <c r="H336" s="36">
        <v>37</v>
      </c>
      <c r="I336" s="38">
        <f t="shared" si="26"/>
        <v>69.183999999999997</v>
      </c>
      <c r="K336" s="6">
        <f t="shared" si="27"/>
        <v>2018.8888888888889</v>
      </c>
      <c r="L336" s="6">
        <f t="shared" si="25"/>
        <v>69.281210000000002</v>
      </c>
      <c r="M336" s="6">
        <f t="shared" si="28"/>
        <v>69.293242413550615</v>
      </c>
      <c r="N336" s="6">
        <f t="shared" si="29"/>
        <v>-1.2032413550613796E-2</v>
      </c>
    </row>
    <row r="337" spans="1:14">
      <c r="A337" s="36">
        <v>2018</v>
      </c>
      <c r="B337" s="36">
        <v>11</v>
      </c>
      <c r="C337" s="36">
        <v>22</v>
      </c>
      <c r="D337" s="37">
        <v>58444</v>
      </c>
      <c r="E337" s="6">
        <v>0.2</v>
      </c>
      <c r="F337" s="6">
        <v>0.25069999999999998</v>
      </c>
      <c r="G337" s="6">
        <v>-9.8699999999999996E-2</v>
      </c>
      <c r="H337" s="36">
        <v>37</v>
      </c>
      <c r="I337" s="38">
        <f t="shared" si="26"/>
        <v>69.183999999999997</v>
      </c>
      <c r="K337" s="6">
        <f t="shared" si="27"/>
        <v>2018.8916666666667</v>
      </c>
      <c r="L337" s="6">
        <f t="shared" si="25"/>
        <v>69.282699999999991</v>
      </c>
      <c r="M337" s="6">
        <f t="shared" si="28"/>
        <v>69.294228937476873</v>
      </c>
      <c r="N337" s="6">
        <f t="shared" si="29"/>
        <v>-1.1528937476882106E-2</v>
      </c>
    </row>
    <row r="338" spans="1:14">
      <c r="A338" s="36">
        <v>2018</v>
      </c>
      <c r="B338" s="36">
        <v>11</v>
      </c>
      <c r="C338" s="36">
        <v>23</v>
      </c>
      <c r="D338" s="37">
        <v>58445</v>
      </c>
      <c r="E338" s="6">
        <v>0.1981</v>
      </c>
      <c r="F338" s="6">
        <v>0.24970000000000001</v>
      </c>
      <c r="G338" s="6">
        <v>-0.10009</v>
      </c>
      <c r="H338" s="36">
        <v>37</v>
      </c>
      <c r="I338" s="38">
        <f t="shared" si="26"/>
        <v>69.183999999999997</v>
      </c>
      <c r="K338" s="6">
        <f t="shared" si="27"/>
        <v>2018.8944444444444</v>
      </c>
      <c r="L338" s="6">
        <f t="shared" si="25"/>
        <v>69.284089999999992</v>
      </c>
      <c r="M338" s="6">
        <f t="shared" si="28"/>
        <v>69.295215230435133</v>
      </c>
      <c r="N338" s="6">
        <f t="shared" si="29"/>
        <v>-1.112523043514102E-2</v>
      </c>
    </row>
    <row r="339" spans="1:14">
      <c r="A339" s="36">
        <v>2018</v>
      </c>
      <c r="B339" s="36">
        <v>11</v>
      </c>
      <c r="C339" s="36">
        <v>24</v>
      </c>
      <c r="D339" s="37">
        <v>58446</v>
      </c>
      <c r="E339" s="6">
        <v>0.1961</v>
      </c>
      <c r="F339" s="6">
        <v>0.2487</v>
      </c>
      <c r="G339" s="6">
        <v>-0.10133</v>
      </c>
      <c r="H339" s="36">
        <v>37</v>
      </c>
      <c r="I339" s="38">
        <f t="shared" si="26"/>
        <v>69.183999999999997</v>
      </c>
      <c r="K339" s="6">
        <f t="shared" si="27"/>
        <v>2018.8972222222221</v>
      </c>
      <c r="L339" s="6">
        <f t="shared" si="25"/>
        <v>69.285330000000002</v>
      </c>
      <c r="M339" s="6">
        <f t="shared" si="28"/>
        <v>69.296201299875975</v>
      </c>
      <c r="N339" s="6">
        <f t="shared" si="29"/>
        <v>-1.0871299875972795E-2</v>
      </c>
    </row>
    <row r="340" spans="1:14">
      <c r="A340" s="36">
        <v>2018</v>
      </c>
      <c r="B340" s="36">
        <v>11</v>
      </c>
      <c r="C340" s="36">
        <v>25</v>
      </c>
      <c r="D340" s="37">
        <v>58447</v>
      </c>
      <c r="E340" s="6">
        <v>0.19409999999999999</v>
      </c>
      <c r="F340" s="6">
        <v>0.2477</v>
      </c>
      <c r="G340" s="6">
        <v>-0.10242999999999999</v>
      </c>
      <c r="H340" s="36">
        <v>37</v>
      </c>
      <c r="I340" s="38">
        <f t="shared" si="26"/>
        <v>69.183999999999997</v>
      </c>
      <c r="K340" s="6">
        <f t="shared" si="27"/>
        <v>2018.9</v>
      </c>
      <c r="L340" s="6">
        <f t="shared" si="25"/>
        <v>69.286429999999996</v>
      </c>
      <c r="M340" s="6">
        <f t="shared" si="28"/>
        <v>69.29718716070056</v>
      </c>
      <c r="N340" s="6">
        <f t="shared" si="29"/>
        <v>-1.0757160700563873E-2</v>
      </c>
    </row>
    <row r="341" spans="1:14">
      <c r="A341" s="36">
        <v>2018</v>
      </c>
      <c r="B341" s="36">
        <v>11</v>
      </c>
      <c r="C341" s="36">
        <v>26</v>
      </c>
      <c r="D341" s="37">
        <v>58448</v>
      </c>
      <c r="E341" s="6">
        <v>0.19209999999999999</v>
      </c>
      <c r="F341" s="6">
        <v>0.2467</v>
      </c>
      <c r="G341" s="6">
        <v>-0.10345</v>
      </c>
      <c r="H341" s="36">
        <v>37</v>
      </c>
      <c r="I341" s="38">
        <f t="shared" si="26"/>
        <v>69.183999999999997</v>
      </c>
      <c r="K341" s="6">
        <f t="shared" si="27"/>
        <v>2018.9027777777778</v>
      </c>
      <c r="L341" s="6">
        <f t="shared" si="25"/>
        <v>69.287449999999993</v>
      </c>
      <c r="M341" s="6">
        <f t="shared" si="28"/>
        <v>69.298172805458307</v>
      </c>
      <c r="N341" s="6">
        <f t="shared" si="29"/>
        <v>-1.072280545831461E-2</v>
      </c>
    </row>
    <row r="342" spans="1:14">
      <c r="A342" s="36">
        <v>2018</v>
      </c>
      <c r="B342" s="36">
        <v>11</v>
      </c>
      <c r="C342" s="36">
        <v>27</v>
      </c>
      <c r="D342" s="37">
        <v>58449</v>
      </c>
      <c r="E342" s="6">
        <v>0.19</v>
      </c>
      <c r="F342" s="6">
        <v>0.24579999999999999</v>
      </c>
      <c r="G342" s="6">
        <v>-0.10445</v>
      </c>
      <c r="H342" s="36">
        <v>37</v>
      </c>
      <c r="I342" s="38">
        <f t="shared" si="26"/>
        <v>69.183999999999997</v>
      </c>
      <c r="K342" s="6">
        <f t="shared" si="27"/>
        <v>2018.9055555555556</v>
      </c>
      <c r="L342" s="6">
        <f t="shared" si="25"/>
        <v>69.288449999999997</v>
      </c>
      <c r="M342" s="6">
        <f t="shared" si="28"/>
        <v>69.299158241599798</v>
      </c>
      <c r="N342" s="6">
        <f t="shared" si="29"/>
        <v>-1.0708241599800772E-2</v>
      </c>
    </row>
    <row r="343" spans="1:14">
      <c r="A343" s="36">
        <v>2018</v>
      </c>
      <c r="B343" s="36">
        <v>11</v>
      </c>
      <c r="C343" s="36">
        <v>28</v>
      </c>
      <c r="D343" s="37">
        <v>58450</v>
      </c>
      <c r="E343" s="6">
        <v>0.188</v>
      </c>
      <c r="F343" s="6">
        <v>0.24490000000000001</v>
      </c>
      <c r="G343" s="6">
        <v>-0.10555</v>
      </c>
      <c r="H343" s="36">
        <v>37</v>
      </c>
      <c r="I343" s="38">
        <f t="shared" si="26"/>
        <v>69.183999999999997</v>
      </c>
      <c r="K343" s="6">
        <f t="shared" si="27"/>
        <v>2018.9083333333333</v>
      </c>
      <c r="L343" s="6">
        <f t="shared" si="25"/>
        <v>69.289549999999991</v>
      </c>
      <c r="M343" s="6">
        <f t="shared" si="28"/>
        <v>69.300143446773291</v>
      </c>
      <c r="N343" s="6">
        <f t="shared" si="29"/>
        <v>-1.059344677329932E-2</v>
      </c>
    </row>
    <row r="344" spans="1:14">
      <c r="A344" s="36">
        <v>2018</v>
      </c>
      <c r="B344" s="36">
        <v>11</v>
      </c>
      <c r="C344" s="36">
        <v>29</v>
      </c>
      <c r="D344" s="37">
        <v>58451</v>
      </c>
      <c r="E344" s="6">
        <v>0.18590000000000001</v>
      </c>
      <c r="F344" s="6">
        <v>0.24410000000000001</v>
      </c>
      <c r="G344" s="6">
        <v>-0.10675999999999999</v>
      </c>
      <c r="H344" s="36">
        <v>37</v>
      </c>
      <c r="I344" s="38">
        <f t="shared" si="26"/>
        <v>69.183999999999997</v>
      </c>
      <c r="K344" s="6">
        <f t="shared" si="27"/>
        <v>2018.911111111111</v>
      </c>
      <c r="L344" s="6">
        <f t="shared" si="25"/>
        <v>69.290759999999992</v>
      </c>
      <c r="M344" s="6">
        <f t="shared" si="28"/>
        <v>69.301128443330526</v>
      </c>
      <c r="N344" s="6">
        <f t="shared" si="29"/>
        <v>-1.036844333053466E-2</v>
      </c>
    </row>
    <row r="345" spans="1:14">
      <c r="A345" s="36">
        <v>2018</v>
      </c>
      <c r="B345" s="36">
        <v>11</v>
      </c>
      <c r="C345" s="36">
        <v>30</v>
      </c>
      <c r="D345" s="37">
        <v>58452</v>
      </c>
      <c r="E345" s="6">
        <v>0.18390000000000001</v>
      </c>
      <c r="F345" s="6">
        <v>0.24329999999999999</v>
      </c>
      <c r="G345" s="6">
        <v>-0.10813</v>
      </c>
      <c r="H345" s="36">
        <v>37</v>
      </c>
      <c r="I345" s="38">
        <f t="shared" si="26"/>
        <v>69.183999999999997</v>
      </c>
      <c r="K345" s="6">
        <f t="shared" si="27"/>
        <v>2018.9138888888888</v>
      </c>
      <c r="L345" s="6">
        <f t="shared" si="25"/>
        <v>69.29213</v>
      </c>
      <c r="M345" s="6">
        <f t="shared" si="28"/>
        <v>69.302113231271505</v>
      </c>
      <c r="N345" s="6">
        <f t="shared" si="29"/>
        <v>-9.983231271505133E-3</v>
      </c>
    </row>
    <row r="346" spans="1:14">
      <c r="A346" s="36">
        <v>2018</v>
      </c>
      <c r="B346" s="36">
        <v>12</v>
      </c>
      <c r="C346" s="36">
        <v>1</v>
      </c>
      <c r="D346" s="37">
        <v>58453</v>
      </c>
      <c r="E346" s="6">
        <v>0.18179999999999999</v>
      </c>
      <c r="F346" s="6">
        <v>0.24249999999999999</v>
      </c>
      <c r="G346" s="6">
        <v>-0.10963000000000001</v>
      </c>
      <c r="H346" s="36">
        <v>37</v>
      </c>
      <c r="I346" s="38">
        <f t="shared" si="26"/>
        <v>69.183999999999997</v>
      </c>
      <c r="K346" s="6">
        <f t="shared" si="27"/>
        <v>2018.9166666666667</v>
      </c>
      <c r="L346" s="6">
        <f t="shared" si="25"/>
        <v>69.293629999999993</v>
      </c>
      <c r="M346" s="6">
        <f t="shared" si="28"/>
        <v>69.303097795695066</v>
      </c>
      <c r="N346" s="6">
        <f t="shared" si="29"/>
        <v>-9.4677956950732778E-3</v>
      </c>
    </row>
    <row r="347" spans="1:14">
      <c r="A347" s="36">
        <v>2018</v>
      </c>
      <c r="B347" s="36">
        <v>12</v>
      </c>
      <c r="C347" s="36">
        <v>2</v>
      </c>
      <c r="D347" s="37">
        <v>58454</v>
      </c>
      <c r="E347" s="6">
        <v>0.1797</v>
      </c>
      <c r="F347" s="6">
        <v>0.2417</v>
      </c>
      <c r="G347" s="6">
        <v>-0.11122</v>
      </c>
      <c r="H347" s="36">
        <v>37</v>
      </c>
      <c r="I347" s="38">
        <f t="shared" si="26"/>
        <v>69.183999999999997</v>
      </c>
      <c r="K347" s="6">
        <f t="shared" si="27"/>
        <v>2018.9194444444445</v>
      </c>
      <c r="L347" s="6">
        <f t="shared" si="25"/>
        <v>69.29522</v>
      </c>
      <c r="M347" s="6">
        <f t="shared" si="28"/>
        <v>69.304082151502371</v>
      </c>
      <c r="N347" s="6">
        <f t="shared" si="29"/>
        <v>-8.8621515023703523E-3</v>
      </c>
    </row>
    <row r="348" spans="1:14">
      <c r="A348" s="36">
        <v>2018</v>
      </c>
      <c r="B348" s="36">
        <v>12</v>
      </c>
      <c r="C348" s="36">
        <v>3</v>
      </c>
      <c r="D348" s="37">
        <v>58455</v>
      </c>
      <c r="E348" s="6">
        <v>0.17760000000000001</v>
      </c>
      <c r="F348" s="6">
        <v>0.24099999999999999</v>
      </c>
      <c r="G348" s="6">
        <v>-0.11283</v>
      </c>
      <c r="H348" s="36">
        <v>37</v>
      </c>
      <c r="I348" s="38">
        <f t="shared" si="26"/>
        <v>69.183999999999997</v>
      </c>
      <c r="K348" s="6">
        <f t="shared" si="27"/>
        <v>2018.9222222222222</v>
      </c>
      <c r="L348" s="6">
        <f t="shared" si="25"/>
        <v>69.29683</v>
      </c>
      <c r="M348" s="6">
        <f t="shared" si="28"/>
        <v>69.305066283792257</v>
      </c>
      <c r="N348" s="6">
        <f t="shared" si="29"/>
        <v>-8.2362837922573817E-3</v>
      </c>
    </row>
    <row r="349" spans="1:14">
      <c r="A349" s="36">
        <v>2018</v>
      </c>
      <c r="B349" s="36">
        <v>12</v>
      </c>
      <c r="C349" s="36">
        <v>4</v>
      </c>
      <c r="D349" s="37">
        <v>58456</v>
      </c>
      <c r="E349" s="6">
        <v>0.17549999999999999</v>
      </c>
      <c r="F349" s="6">
        <v>0.24030000000000001</v>
      </c>
      <c r="G349" s="6">
        <v>-0.11437</v>
      </c>
      <c r="H349" s="36">
        <v>37</v>
      </c>
      <c r="I349" s="38">
        <f t="shared" si="26"/>
        <v>69.183999999999997</v>
      </c>
      <c r="K349" s="6">
        <f t="shared" si="27"/>
        <v>2018.925</v>
      </c>
      <c r="L349" s="6">
        <f t="shared" si="25"/>
        <v>69.298369999999991</v>
      </c>
      <c r="M349" s="6">
        <f t="shared" si="28"/>
        <v>69.306050222367048</v>
      </c>
      <c r="N349" s="6">
        <f t="shared" si="29"/>
        <v>-7.6802223670568992E-3</v>
      </c>
    </row>
    <row r="350" spans="1:14">
      <c r="A350" s="36">
        <v>2018</v>
      </c>
      <c r="B350" s="36">
        <v>12</v>
      </c>
      <c r="C350" s="36">
        <v>5</v>
      </c>
      <c r="D350" s="37">
        <v>58457</v>
      </c>
      <c r="E350" s="6">
        <v>0.1734</v>
      </c>
      <c r="F350" s="6">
        <v>0.23960000000000001</v>
      </c>
      <c r="G350" s="6">
        <v>-0.11581</v>
      </c>
      <c r="H350" s="36">
        <v>37</v>
      </c>
      <c r="I350" s="38">
        <f t="shared" si="26"/>
        <v>69.183999999999997</v>
      </c>
      <c r="K350" s="6">
        <f t="shared" si="27"/>
        <v>2018.9277777777777</v>
      </c>
      <c r="L350" s="6">
        <f t="shared" si="25"/>
        <v>69.299809999999994</v>
      </c>
      <c r="M350" s="6">
        <f t="shared" si="28"/>
        <v>69.307033937424421</v>
      </c>
      <c r="N350" s="6">
        <f t="shared" si="29"/>
        <v>-7.2239374244276178E-3</v>
      </c>
    </row>
    <row r="351" spans="1:14">
      <c r="A351" s="36">
        <v>2018</v>
      </c>
      <c r="B351" s="36">
        <v>12</v>
      </c>
      <c r="C351" s="36">
        <v>6</v>
      </c>
      <c r="D351" s="37">
        <v>58458</v>
      </c>
      <c r="E351" s="6">
        <v>0.17119999999999999</v>
      </c>
      <c r="F351" s="6">
        <v>0.23899999999999999</v>
      </c>
      <c r="G351" s="6">
        <v>-0.11708</v>
      </c>
      <c r="H351" s="36">
        <v>37</v>
      </c>
      <c r="I351" s="38">
        <f t="shared" si="26"/>
        <v>69.183999999999997</v>
      </c>
      <c r="K351" s="6">
        <f t="shared" si="27"/>
        <v>2018.9305555555557</v>
      </c>
      <c r="L351" s="6">
        <f t="shared" si="25"/>
        <v>69.301079999999999</v>
      </c>
      <c r="M351" s="6">
        <f t="shared" si="28"/>
        <v>69.308017436414957</v>
      </c>
      <c r="N351" s="6">
        <f t="shared" si="29"/>
        <v>-6.9374364149581424E-3</v>
      </c>
    </row>
    <row r="352" spans="1:14">
      <c r="A352" s="36">
        <v>2018</v>
      </c>
      <c r="B352" s="36">
        <v>12</v>
      </c>
      <c r="C352" s="36">
        <v>7</v>
      </c>
      <c r="D352" s="37">
        <v>58459</v>
      </c>
      <c r="E352" s="6">
        <v>0.1691</v>
      </c>
      <c r="F352" s="6">
        <v>0.2384</v>
      </c>
      <c r="G352" s="6">
        <v>-0.11815000000000001</v>
      </c>
      <c r="H352" s="36">
        <v>37</v>
      </c>
      <c r="I352" s="38">
        <f t="shared" si="26"/>
        <v>69.183999999999997</v>
      </c>
      <c r="K352" s="6">
        <f t="shared" si="27"/>
        <v>2018.9333333333334</v>
      </c>
      <c r="L352" s="6">
        <f t="shared" si="25"/>
        <v>69.302149999999997</v>
      </c>
      <c r="M352" s="6">
        <f t="shared" si="28"/>
        <v>69.309000711888075</v>
      </c>
      <c r="N352" s="6">
        <f t="shared" si="29"/>
        <v>-6.8507118880773987E-3</v>
      </c>
    </row>
    <row r="353" spans="1:14">
      <c r="A353" s="36">
        <v>2018</v>
      </c>
      <c r="B353" s="36">
        <v>12</v>
      </c>
      <c r="C353" s="36">
        <v>8</v>
      </c>
      <c r="D353" s="37">
        <v>58460</v>
      </c>
      <c r="E353" s="6">
        <v>0.16700000000000001</v>
      </c>
      <c r="F353" s="6">
        <v>0.23780000000000001</v>
      </c>
      <c r="G353" s="6">
        <v>-0.11903</v>
      </c>
      <c r="H353" s="36">
        <v>37</v>
      </c>
      <c r="I353" s="38">
        <f t="shared" si="26"/>
        <v>69.183999999999997</v>
      </c>
      <c r="K353" s="6">
        <f t="shared" si="27"/>
        <v>2018.9361111111111</v>
      </c>
      <c r="L353" s="6">
        <f t="shared" si="25"/>
        <v>69.303029999999993</v>
      </c>
      <c r="M353" s="6">
        <f t="shared" si="28"/>
        <v>69.309983786195517</v>
      </c>
      <c r="N353" s="6">
        <f t="shared" si="29"/>
        <v>-6.9537861955240032E-3</v>
      </c>
    </row>
    <row r="354" spans="1:14">
      <c r="A354" s="36">
        <v>2018</v>
      </c>
      <c r="B354" s="36">
        <v>12</v>
      </c>
      <c r="C354" s="36">
        <v>9</v>
      </c>
      <c r="D354" s="37">
        <v>58461</v>
      </c>
      <c r="E354" s="6">
        <v>0.1648</v>
      </c>
      <c r="F354" s="6">
        <v>0.23730000000000001</v>
      </c>
      <c r="G354" s="6">
        <v>-0.11983000000000001</v>
      </c>
      <c r="H354" s="36">
        <v>37</v>
      </c>
      <c r="I354" s="38">
        <f t="shared" si="26"/>
        <v>69.183999999999997</v>
      </c>
      <c r="K354" s="6">
        <f t="shared" si="27"/>
        <v>2018.9388888888889</v>
      </c>
      <c r="L354" s="6">
        <f t="shared" si="25"/>
        <v>69.303829999999991</v>
      </c>
      <c r="M354" s="6">
        <f t="shared" si="28"/>
        <v>69.310966651886702</v>
      </c>
      <c r="N354" s="6">
        <f t="shared" si="29"/>
        <v>-7.1366518867108653E-3</v>
      </c>
    </row>
    <row r="355" spans="1:14">
      <c r="A355" s="36">
        <v>2018</v>
      </c>
      <c r="B355" s="36">
        <v>12</v>
      </c>
      <c r="C355" s="36">
        <v>10</v>
      </c>
      <c r="D355" s="37">
        <v>58462</v>
      </c>
      <c r="E355" s="6">
        <v>0.16259999999999999</v>
      </c>
      <c r="F355" s="6">
        <v>0.23680000000000001</v>
      </c>
      <c r="G355" s="6">
        <v>-0.12058000000000001</v>
      </c>
      <c r="H355" s="36">
        <v>37</v>
      </c>
      <c r="I355" s="38">
        <f t="shared" si="26"/>
        <v>69.183999999999997</v>
      </c>
      <c r="K355" s="6">
        <f t="shared" si="27"/>
        <v>2018.9416666666666</v>
      </c>
      <c r="L355" s="6">
        <f t="shared" si="25"/>
        <v>69.304580000000001</v>
      </c>
      <c r="M355" s="6">
        <f t="shared" si="28"/>
        <v>69.31194931641221</v>
      </c>
      <c r="N355" s="6">
        <f t="shared" si="29"/>
        <v>-7.3693164122090593E-3</v>
      </c>
    </row>
    <row r="356" spans="1:14">
      <c r="A356" s="36">
        <v>2018</v>
      </c>
      <c r="B356" s="36">
        <v>12</v>
      </c>
      <c r="C356" s="36">
        <v>11</v>
      </c>
      <c r="D356" s="37">
        <v>58463</v>
      </c>
      <c r="E356" s="6">
        <v>0.1605</v>
      </c>
      <c r="F356" s="6">
        <v>0.23630000000000001</v>
      </c>
      <c r="G356" s="6">
        <v>-0.12139999999999999</v>
      </c>
      <c r="H356" s="36">
        <v>37</v>
      </c>
      <c r="I356" s="38">
        <f t="shared" si="26"/>
        <v>69.183999999999997</v>
      </c>
      <c r="K356" s="6">
        <f t="shared" si="27"/>
        <v>2018.9444444444443</v>
      </c>
      <c r="L356" s="6">
        <f t="shared" si="25"/>
        <v>69.305399999999992</v>
      </c>
      <c r="M356" s="6">
        <f t="shared" si="28"/>
        <v>69.312931749969721</v>
      </c>
      <c r="N356" s="6">
        <f t="shared" si="29"/>
        <v>-7.5317499697291623E-3</v>
      </c>
    </row>
    <row r="357" spans="1:14">
      <c r="A357" s="36">
        <v>2018</v>
      </c>
      <c r="B357" s="36">
        <v>12</v>
      </c>
      <c r="C357" s="36">
        <v>12</v>
      </c>
      <c r="D357" s="37">
        <v>58464</v>
      </c>
      <c r="E357" s="6">
        <v>0.1583</v>
      </c>
      <c r="F357" s="6">
        <v>0.2359</v>
      </c>
      <c r="G357" s="6">
        <v>-0.12230000000000001</v>
      </c>
      <c r="H357" s="36">
        <v>37</v>
      </c>
      <c r="I357" s="38">
        <f t="shared" si="26"/>
        <v>69.183999999999997</v>
      </c>
      <c r="K357" s="6">
        <f t="shared" si="27"/>
        <v>2018.9472222222223</v>
      </c>
      <c r="L357" s="6">
        <f t="shared" si="25"/>
        <v>69.306299999999993</v>
      </c>
      <c r="M357" s="6">
        <f t="shared" si="28"/>
        <v>69.313913982361555</v>
      </c>
      <c r="N357" s="6">
        <f t="shared" si="29"/>
        <v>-7.6139823615619662E-3</v>
      </c>
    </row>
    <row r="358" spans="1:14">
      <c r="A358" s="36">
        <v>2018</v>
      </c>
      <c r="B358" s="36">
        <v>12</v>
      </c>
      <c r="C358" s="36">
        <v>13</v>
      </c>
      <c r="D358" s="37">
        <v>58465</v>
      </c>
      <c r="E358" s="6">
        <v>0.15609999999999999</v>
      </c>
      <c r="F358" s="6">
        <v>0.23549999999999999</v>
      </c>
      <c r="G358" s="6">
        <v>-0.12329</v>
      </c>
      <c r="H358" s="36">
        <v>37</v>
      </c>
      <c r="I358" s="38">
        <f t="shared" si="26"/>
        <v>69.183999999999997</v>
      </c>
      <c r="K358" s="6">
        <f t="shared" si="27"/>
        <v>2018.95</v>
      </c>
      <c r="L358" s="6">
        <f t="shared" si="25"/>
        <v>69.307289999999995</v>
      </c>
      <c r="M358" s="6">
        <f t="shared" si="28"/>
        <v>69.314895998686552</v>
      </c>
      <c r="N358" s="6">
        <f t="shared" si="29"/>
        <v>-7.6059986865573137E-3</v>
      </c>
    </row>
    <row r="359" spans="1:14">
      <c r="A359" s="36">
        <v>2018</v>
      </c>
      <c r="B359" s="36">
        <v>12</v>
      </c>
      <c r="C359" s="36">
        <v>14</v>
      </c>
      <c r="D359" s="37">
        <v>58466</v>
      </c>
      <c r="E359" s="6">
        <v>0.15390000000000001</v>
      </c>
      <c r="F359" s="6">
        <v>0.2351</v>
      </c>
      <c r="G359" s="6">
        <v>-0.12438</v>
      </c>
      <c r="H359" s="36">
        <v>37</v>
      </c>
      <c r="I359" s="38">
        <f t="shared" si="26"/>
        <v>69.183999999999997</v>
      </c>
      <c r="K359" s="6">
        <f t="shared" si="27"/>
        <v>2018.9527777777778</v>
      </c>
      <c r="L359" s="6">
        <f t="shared" si="25"/>
        <v>69.30838</v>
      </c>
      <c r="M359" s="6">
        <f t="shared" si="28"/>
        <v>69.315877813845873</v>
      </c>
      <c r="N359" s="6">
        <f t="shared" si="29"/>
        <v>-7.4978138458732246E-3</v>
      </c>
    </row>
    <row r="360" spans="1:14">
      <c r="A360" s="36">
        <v>2018</v>
      </c>
      <c r="B360" s="36">
        <v>12</v>
      </c>
      <c r="C360" s="36">
        <v>15</v>
      </c>
      <c r="D360" s="37">
        <v>58467</v>
      </c>
      <c r="E360" s="6">
        <v>0.15179999999999999</v>
      </c>
      <c r="F360" s="6">
        <v>0.23480000000000001</v>
      </c>
      <c r="G360" s="6">
        <v>-0.12559000000000001</v>
      </c>
      <c r="H360" s="36">
        <v>37</v>
      </c>
      <c r="I360" s="38">
        <f t="shared" si="26"/>
        <v>69.183999999999997</v>
      </c>
      <c r="K360" s="6">
        <f t="shared" si="27"/>
        <v>2018.9555555555555</v>
      </c>
      <c r="L360" s="6">
        <f t="shared" si="25"/>
        <v>69.30959</v>
      </c>
      <c r="M360" s="6">
        <f t="shared" si="28"/>
        <v>69.316859412938356</v>
      </c>
      <c r="N360" s="6">
        <f t="shared" si="29"/>
        <v>-7.2694129383563677E-3</v>
      </c>
    </row>
    <row r="361" spans="1:14">
      <c r="A361" s="36">
        <v>2018</v>
      </c>
      <c r="B361" s="36">
        <v>12</v>
      </c>
      <c r="C361" s="36">
        <v>16</v>
      </c>
      <c r="D361" s="37">
        <v>58468</v>
      </c>
      <c r="E361" s="6">
        <v>0.14960000000000001</v>
      </c>
      <c r="F361" s="6">
        <v>0.23449999999999999</v>
      </c>
      <c r="G361" s="6">
        <v>-0.12690000000000001</v>
      </c>
      <c r="H361" s="36">
        <v>37</v>
      </c>
      <c r="I361" s="38">
        <f t="shared" si="26"/>
        <v>69.183999999999997</v>
      </c>
      <c r="K361" s="6">
        <f t="shared" si="27"/>
        <v>2018.9583333333333</v>
      </c>
      <c r="L361" s="6">
        <f t="shared" si="25"/>
        <v>69.310900000000004</v>
      </c>
      <c r="M361" s="6">
        <f t="shared" si="28"/>
        <v>69.317840788513422</v>
      </c>
      <c r="N361" s="6">
        <f t="shared" si="29"/>
        <v>-6.9407885134182834E-3</v>
      </c>
    </row>
    <row r="362" spans="1:14">
      <c r="A362" s="36">
        <v>2018</v>
      </c>
      <c r="B362" s="36">
        <v>12</v>
      </c>
      <c r="C362" s="36">
        <v>17</v>
      </c>
      <c r="D362" s="37">
        <v>58469</v>
      </c>
      <c r="E362" s="6">
        <v>0.1474</v>
      </c>
      <c r="F362" s="6">
        <v>0.23419999999999999</v>
      </c>
      <c r="G362" s="6">
        <v>-0.12828999999999999</v>
      </c>
      <c r="H362" s="36">
        <v>37</v>
      </c>
      <c r="I362" s="38">
        <f t="shared" si="26"/>
        <v>69.183999999999997</v>
      </c>
      <c r="K362" s="6">
        <f t="shared" si="27"/>
        <v>2018.9611111111112</v>
      </c>
      <c r="L362" s="6">
        <f t="shared" si="25"/>
        <v>69.312290000000004</v>
      </c>
      <c r="M362" s="6">
        <f t="shared" si="28"/>
        <v>69.318821977823973</v>
      </c>
      <c r="N362" s="6">
        <f t="shared" si="29"/>
        <v>-6.5319778239683046E-3</v>
      </c>
    </row>
    <row r="363" spans="1:14">
      <c r="A363" s="36">
        <v>2018</v>
      </c>
      <c r="B363" s="36">
        <v>12</v>
      </c>
      <c r="C363" s="36">
        <v>18</v>
      </c>
      <c r="D363" s="37">
        <v>58470</v>
      </c>
      <c r="E363" s="6">
        <v>0.1452</v>
      </c>
      <c r="F363" s="6">
        <v>0.23400000000000001</v>
      </c>
      <c r="G363" s="6">
        <v>-0.12977</v>
      </c>
      <c r="H363" s="36">
        <v>37</v>
      </c>
      <c r="I363" s="38">
        <f t="shared" si="26"/>
        <v>69.183999999999997</v>
      </c>
      <c r="K363" s="6">
        <f t="shared" si="27"/>
        <v>2018.963888888889</v>
      </c>
      <c r="L363" s="6">
        <f t="shared" si="25"/>
        <v>69.313769999999991</v>
      </c>
      <c r="M363" s="6">
        <f t="shared" si="28"/>
        <v>69.319802958518267</v>
      </c>
      <c r="N363" s="6">
        <f t="shared" si="29"/>
        <v>-6.0329585182756773E-3</v>
      </c>
    </row>
    <row r="364" spans="1:14">
      <c r="A364" s="36">
        <v>2018</v>
      </c>
      <c r="B364" s="36">
        <v>12</v>
      </c>
      <c r="C364" s="36">
        <v>19</v>
      </c>
      <c r="D364" s="37">
        <v>58471</v>
      </c>
      <c r="E364" s="6">
        <v>0.14299999999999999</v>
      </c>
      <c r="F364" s="6">
        <v>0.23380000000000001</v>
      </c>
      <c r="G364" s="6">
        <v>-0.13127</v>
      </c>
      <c r="H364" s="36">
        <v>37</v>
      </c>
      <c r="I364" s="38">
        <f t="shared" si="26"/>
        <v>69.183999999999997</v>
      </c>
      <c r="K364" s="6">
        <f t="shared" si="27"/>
        <v>2018.9666666666667</v>
      </c>
      <c r="L364" s="6">
        <f t="shared" si="25"/>
        <v>69.315269999999998</v>
      </c>
      <c r="M364" s="6">
        <f t="shared" si="28"/>
        <v>69.320783715695143</v>
      </c>
      <c r="N364" s="6">
        <f t="shared" si="29"/>
        <v>-5.5137156951445832E-3</v>
      </c>
    </row>
    <row r="365" spans="1:14">
      <c r="A365" s="36">
        <v>2018</v>
      </c>
      <c r="B365" s="36">
        <v>12</v>
      </c>
      <c r="C365" s="36">
        <v>20</v>
      </c>
      <c r="D365" s="37">
        <v>58472</v>
      </c>
      <c r="E365" s="6">
        <v>0.14080000000000001</v>
      </c>
      <c r="F365" s="6">
        <v>0.2336</v>
      </c>
      <c r="G365" s="6">
        <v>-0.13269</v>
      </c>
      <c r="H365" s="36">
        <v>37</v>
      </c>
      <c r="I365" s="38">
        <f t="shared" si="26"/>
        <v>69.183999999999997</v>
      </c>
      <c r="K365" s="6">
        <f t="shared" si="27"/>
        <v>2018.9694444444444</v>
      </c>
      <c r="L365" s="6">
        <f t="shared" si="25"/>
        <v>69.316689999999994</v>
      </c>
      <c r="M365" s="6">
        <f t="shared" si="28"/>
        <v>69.321764264255762</v>
      </c>
      <c r="N365" s="6">
        <f t="shared" si="29"/>
        <v>-5.0742642557679574E-3</v>
      </c>
    </row>
    <row r="366" spans="1:14">
      <c r="A366" s="36">
        <v>2018</v>
      </c>
      <c r="B366" s="36">
        <v>12</v>
      </c>
      <c r="C366" s="36">
        <v>21</v>
      </c>
      <c r="D366" s="37">
        <v>58473</v>
      </c>
      <c r="E366" s="6">
        <v>0.1386</v>
      </c>
      <c r="F366" s="6">
        <v>0.23350000000000001</v>
      </c>
      <c r="G366" s="6">
        <v>-0.13400999999999999</v>
      </c>
      <c r="H366" s="36">
        <v>37</v>
      </c>
      <c r="I366" s="38">
        <f t="shared" si="26"/>
        <v>69.183999999999997</v>
      </c>
      <c r="K366" s="6">
        <f t="shared" si="27"/>
        <v>2018.9722222222222</v>
      </c>
      <c r="L366" s="6">
        <f t="shared" si="25"/>
        <v>69.318010000000001</v>
      </c>
      <c r="M366" s="6">
        <f t="shared" si="28"/>
        <v>69.322744611650705</v>
      </c>
      <c r="N366" s="6">
        <f t="shared" si="29"/>
        <v>-4.7346116507043234E-3</v>
      </c>
    </row>
    <row r="367" spans="1:14">
      <c r="D367" s="37">
        <f>58484+(K367-2019)*365</f>
        <v>58484</v>
      </c>
      <c r="K367" s="6">
        <v>2019</v>
      </c>
      <c r="L367" s="6">
        <v>69.5</v>
      </c>
      <c r="M367" s="6">
        <f t="shared" si="28"/>
        <v>69.332536678761244</v>
      </c>
      <c r="N367" s="6">
        <f t="shared" ref="N367:N395" si="30">L367-M367</f>
        <v>0.16746332123875618</v>
      </c>
    </row>
    <row r="368" spans="1:14">
      <c r="D368" s="37">
        <f t="shared" ref="D368:D395" si="31">58484+(K368-2019)*365</f>
        <v>58575.25</v>
      </c>
      <c r="K368" s="6">
        <v>2019.25</v>
      </c>
      <c r="L368" s="6">
        <v>69.599999999999994</v>
      </c>
      <c r="M368" s="6">
        <f t="shared" si="28"/>
        <v>69.419782798737288</v>
      </c>
      <c r="N368" s="6">
        <f t="shared" si="30"/>
        <v>0.18021720126270679</v>
      </c>
    </row>
    <row r="369" spans="4:14">
      <c r="D369" s="37">
        <f t="shared" si="31"/>
        <v>58666.5</v>
      </c>
      <c r="K369" s="6">
        <v>2019.5</v>
      </c>
      <c r="L369" s="6">
        <v>69.7</v>
      </c>
      <c r="M369" s="6">
        <f t="shared" si="28"/>
        <v>69.505604390054941</v>
      </c>
      <c r="N369" s="6">
        <f t="shared" si="30"/>
        <v>0.19439560994506166</v>
      </c>
    </row>
    <row r="370" spans="4:14">
      <c r="D370" s="37">
        <f t="shared" si="31"/>
        <v>58757.75</v>
      </c>
      <c r="K370" s="6">
        <v>2019.75</v>
      </c>
      <c r="L370" s="6">
        <v>69.8</v>
      </c>
      <c r="M370" s="6">
        <f t="shared" si="28"/>
        <v>69.590234454721212</v>
      </c>
      <c r="N370" s="6">
        <f t="shared" si="30"/>
        <v>0.20976554527878477</v>
      </c>
    </row>
    <row r="371" spans="4:14">
      <c r="D371" s="37">
        <f t="shared" si="31"/>
        <v>58849</v>
      </c>
      <c r="K371" s="6">
        <v>2020</v>
      </c>
      <c r="L371" s="6">
        <v>69.900000000000006</v>
      </c>
      <c r="M371" s="6">
        <f t="shared" si="28"/>
        <v>69.673906031996012</v>
      </c>
      <c r="N371" s="6">
        <f t="shared" si="30"/>
        <v>0.22609396800399395</v>
      </c>
    </row>
    <row r="372" spans="4:14">
      <c r="D372" s="37">
        <f t="shared" si="31"/>
        <v>58940.25</v>
      </c>
      <c r="K372" s="6">
        <v>2020.25</v>
      </c>
      <c r="L372" s="6">
        <v>70</v>
      </c>
      <c r="M372" s="6">
        <f t="shared" si="28"/>
        <v>69.756852116435766</v>
      </c>
      <c r="N372" s="6">
        <f t="shared" si="30"/>
        <v>0.24314788356423378</v>
      </c>
    </row>
    <row r="373" spans="4:14">
      <c r="D373" s="37">
        <f t="shared" si="31"/>
        <v>59031.5</v>
      </c>
      <c r="K373" s="6">
        <v>2020.5</v>
      </c>
      <c r="L373" s="6">
        <v>70</v>
      </c>
      <c r="M373" s="6">
        <f t="shared" si="28"/>
        <v>69.839305747300386</v>
      </c>
      <c r="N373" s="6">
        <f t="shared" si="30"/>
        <v>0.16069425269961357</v>
      </c>
    </row>
    <row r="374" spans="4:14">
      <c r="D374" s="37">
        <f t="shared" si="31"/>
        <v>59122.75</v>
      </c>
      <c r="K374" s="6">
        <v>2020.75</v>
      </c>
      <c r="L374" s="6">
        <v>70</v>
      </c>
      <c r="M374" s="6">
        <f t="shared" si="28"/>
        <v>69.921499941498041</v>
      </c>
      <c r="N374" s="6">
        <f t="shared" si="30"/>
        <v>7.8500058501958847E-2</v>
      </c>
    </row>
    <row r="375" spans="4:14">
      <c r="D375" s="37">
        <f t="shared" si="31"/>
        <v>59214</v>
      </c>
      <c r="K375" s="6">
        <v>2021</v>
      </c>
      <c r="L375" s="6">
        <v>70</v>
      </c>
      <c r="M375" s="6">
        <f t="shared" si="28"/>
        <v>70.003667701035738</v>
      </c>
      <c r="N375" s="6">
        <f t="shared" si="30"/>
        <v>-3.6677010357379913E-3</v>
      </c>
    </row>
    <row r="376" spans="4:14">
      <c r="D376" s="37">
        <f t="shared" si="31"/>
        <v>59305.25</v>
      </c>
      <c r="K376" s="6">
        <v>2021.25</v>
      </c>
      <c r="L376" s="6">
        <v>70</v>
      </c>
      <c r="M376" s="6">
        <f t="shared" si="28"/>
        <v>70.086042050272226</v>
      </c>
      <c r="N376" s="6">
        <f t="shared" si="30"/>
        <v>-8.6042050272226334E-2</v>
      </c>
    </row>
    <row r="377" spans="4:14">
      <c r="D377" s="37">
        <f t="shared" si="31"/>
        <v>59396.5</v>
      </c>
      <c r="K377" s="6">
        <v>2021.5</v>
      </c>
      <c r="L377" s="6">
        <v>70</v>
      </c>
      <c r="M377" s="6">
        <f t="shared" si="28"/>
        <v>70.168856006115675</v>
      </c>
      <c r="N377" s="6">
        <f t="shared" si="30"/>
        <v>-0.16885600611567497</v>
      </c>
    </row>
    <row r="378" spans="4:14">
      <c r="D378" s="37">
        <f t="shared" si="31"/>
        <v>59487.75</v>
      </c>
      <c r="K378" s="6">
        <v>2021.75</v>
      </c>
      <c r="L378" s="6">
        <v>70</v>
      </c>
      <c r="M378" s="6">
        <f t="shared" si="28"/>
        <v>70.252342607825994</v>
      </c>
      <c r="N378" s="6">
        <f t="shared" si="30"/>
        <v>-0.25234260782599449</v>
      </c>
    </row>
    <row r="379" spans="4:14">
      <c r="D379" s="37">
        <f t="shared" si="31"/>
        <v>59579</v>
      </c>
      <c r="K379" s="6">
        <v>2022</v>
      </c>
      <c r="L379" s="6">
        <v>70</v>
      </c>
      <c r="M379" s="6">
        <f t="shared" si="28"/>
        <v>70.336734849959612</v>
      </c>
      <c r="N379" s="6">
        <f t="shared" si="30"/>
        <v>-0.33673484995961189</v>
      </c>
    </row>
    <row r="380" spans="4:14">
      <c r="D380" s="37">
        <f t="shared" si="31"/>
        <v>59670.25</v>
      </c>
      <c r="K380" s="6">
        <v>2022.25</v>
      </c>
      <c r="L380" s="6">
        <v>70</v>
      </c>
      <c r="M380" s="6">
        <f t="shared" si="28"/>
        <v>70.422265749424696</v>
      </c>
      <c r="N380" s="6">
        <f t="shared" si="30"/>
        <v>-0.42226574942469597</v>
      </c>
    </row>
    <row r="381" spans="4:14">
      <c r="D381" s="37">
        <f t="shared" si="31"/>
        <v>59761.5</v>
      </c>
      <c r="K381" s="6">
        <v>2022.5</v>
      </c>
      <c r="L381" s="6">
        <v>71</v>
      </c>
      <c r="M381" s="6">
        <f t="shared" si="28"/>
        <v>70.509168360382318</v>
      </c>
      <c r="N381" s="6">
        <f t="shared" si="30"/>
        <v>0.4908316396176815</v>
      </c>
    </row>
    <row r="382" spans="4:14">
      <c r="D382" s="37">
        <f t="shared" si="31"/>
        <v>59852.75</v>
      </c>
      <c r="K382" s="6">
        <v>2022.75</v>
      </c>
      <c r="L382" s="6">
        <v>71</v>
      </c>
      <c r="M382" s="6">
        <f t="shared" si="28"/>
        <v>70.597675640136003</v>
      </c>
      <c r="N382" s="6">
        <f t="shared" si="30"/>
        <v>0.40232435986399651</v>
      </c>
    </row>
    <row r="383" spans="4:14">
      <c r="D383" s="37">
        <f t="shared" si="31"/>
        <v>59944</v>
      </c>
      <c r="K383" s="6">
        <v>2023</v>
      </c>
      <c r="L383" s="6">
        <v>71</v>
      </c>
      <c r="M383" s="6">
        <f t="shared" si="28"/>
        <v>70.688020657747984</v>
      </c>
      <c r="N383" s="6">
        <f t="shared" si="30"/>
        <v>0.31197934225201607</v>
      </c>
    </row>
    <row r="384" spans="4:14">
      <c r="D384" s="37">
        <f t="shared" si="31"/>
        <v>60035.25</v>
      </c>
      <c r="K384" s="6">
        <v>2023.25</v>
      </c>
      <c r="L384" s="6">
        <v>71</v>
      </c>
      <c r="M384" s="6">
        <f t="shared" si="28"/>
        <v>70.780436430126429</v>
      </c>
      <c r="N384" s="6">
        <f t="shared" si="30"/>
        <v>0.2195635698735714</v>
      </c>
    </row>
    <row r="385" spans="4:14">
      <c r="D385" s="37">
        <f t="shared" si="31"/>
        <v>60126.5</v>
      </c>
      <c r="K385" s="6">
        <v>2023.5</v>
      </c>
      <c r="L385" s="6">
        <v>71</v>
      </c>
      <c r="M385" s="6">
        <f t="shared" si="28"/>
        <v>70.875155951827765</v>
      </c>
      <c r="N385" s="6">
        <f t="shared" si="30"/>
        <v>0.12484404817223549</v>
      </c>
    </row>
    <row r="386" spans="4:14">
      <c r="D386" s="37">
        <f t="shared" si="31"/>
        <v>60217.75</v>
      </c>
      <c r="K386" s="6">
        <v>2023.75</v>
      </c>
      <c r="L386" s="6">
        <v>71</v>
      </c>
      <c r="M386" s="6">
        <f t="shared" si="28"/>
        <v>70.972412247210741</v>
      </c>
      <c r="N386" s="6">
        <f t="shared" si="30"/>
        <v>2.7587752789258957E-2</v>
      </c>
    </row>
    <row r="387" spans="4:14">
      <c r="D387" s="37">
        <f t="shared" si="31"/>
        <v>60309</v>
      </c>
      <c r="K387" s="6">
        <v>2024</v>
      </c>
      <c r="L387" s="6">
        <v>71</v>
      </c>
      <c r="M387" s="6">
        <f t="shared" ref="M387:M395" si="32" xml:space="preserve"> 0.0024855297566049*POWER(K387,3) - 15.0681141702439*POWER(K387,2) + 30449.647471213*K387 - 20511035.5077593</f>
        <v>71.072438325732946</v>
      </c>
      <c r="N387" s="6">
        <f t="shared" si="30"/>
        <v>-7.2438325732946396E-2</v>
      </c>
    </row>
    <row r="388" spans="4:14">
      <c r="D388" s="37">
        <f t="shared" si="31"/>
        <v>60400.25</v>
      </c>
      <c r="K388" s="6">
        <v>2024.25</v>
      </c>
      <c r="L388" s="6">
        <v>71</v>
      </c>
      <c r="M388" s="6">
        <f t="shared" si="32"/>
        <v>71.175467234104872</v>
      </c>
      <c r="N388" s="6">
        <f t="shared" si="30"/>
        <v>-0.17546723410487175</v>
      </c>
    </row>
    <row r="389" spans="4:14">
      <c r="D389" s="37">
        <f t="shared" si="31"/>
        <v>60491.5</v>
      </c>
      <c r="K389" s="6">
        <v>2024.5</v>
      </c>
      <c r="L389" s="6">
        <v>71</v>
      </c>
      <c r="M389" s="6">
        <f t="shared" si="32"/>
        <v>71.281731966882944</v>
      </c>
      <c r="N389" s="6">
        <f t="shared" si="30"/>
        <v>-0.28173196688294411</v>
      </c>
    </row>
    <row r="390" spans="4:14">
      <c r="D390" s="37">
        <f t="shared" si="31"/>
        <v>60582.75</v>
      </c>
      <c r="K390" s="6">
        <v>2024.75</v>
      </c>
      <c r="L390" s="6">
        <v>71</v>
      </c>
      <c r="M390" s="6">
        <f t="shared" si="32"/>
        <v>71.391465563327074</v>
      </c>
      <c r="N390" s="6">
        <f t="shared" si="30"/>
        <v>-0.39146556332707405</v>
      </c>
    </row>
    <row r="391" spans="4:14">
      <c r="D391" s="37">
        <f t="shared" si="31"/>
        <v>60674</v>
      </c>
      <c r="K391" s="6">
        <v>2025</v>
      </c>
      <c r="L391" s="6">
        <v>71</v>
      </c>
      <c r="M391" s="6">
        <f t="shared" si="32"/>
        <v>71.504901017993689</v>
      </c>
      <c r="N391" s="6">
        <f t="shared" si="30"/>
        <v>-0.50490101799368858</v>
      </c>
    </row>
    <row r="392" spans="4:14">
      <c r="D392" s="37">
        <f t="shared" si="31"/>
        <v>60765.25</v>
      </c>
      <c r="K392" s="6">
        <v>2025.25</v>
      </c>
      <c r="L392" s="6">
        <v>72</v>
      </c>
      <c r="M392" s="6">
        <f t="shared" si="32"/>
        <v>71.622271362692118</v>
      </c>
      <c r="N392" s="6">
        <f t="shared" si="30"/>
        <v>0.37772863730788231</v>
      </c>
    </row>
    <row r="393" spans="4:14">
      <c r="D393" s="37">
        <f t="shared" si="31"/>
        <v>60856.5</v>
      </c>
      <c r="K393" s="6">
        <v>2025.5</v>
      </c>
      <c r="L393" s="6">
        <v>72</v>
      </c>
      <c r="M393" s="6">
        <f t="shared" si="32"/>
        <v>71.74380960687995</v>
      </c>
      <c r="N393" s="6">
        <f t="shared" si="30"/>
        <v>0.25619039312005043</v>
      </c>
    </row>
    <row r="394" spans="4:14">
      <c r="D394" s="37">
        <f t="shared" si="31"/>
        <v>60947.75</v>
      </c>
      <c r="K394" s="6">
        <v>2025.75</v>
      </c>
      <c r="L394" s="6">
        <v>72</v>
      </c>
      <c r="M394" s="6">
        <f t="shared" si="32"/>
        <v>71.869748789817095</v>
      </c>
      <c r="N394" s="6">
        <f t="shared" si="30"/>
        <v>0.1302512101829052</v>
      </c>
    </row>
    <row r="395" spans="4:14">
      <c r="D395" s="37">
        <f t="shared" si="31"/>
        <v>61039</v>
      </c>
      <c r="K395" s="6">
        <v>2026</v>
      </c>
      <c r="L395" s="6">
        <v>72</v>
      </c>
      <c r="M395" s="6">
        <f t="shared" si="32"/>
        <v>72.000321913510561</v>
      </c>
      <c r="N395" s="6">
        <f t="shared" si="30"/>
        <v>-3.2191351056098938E-4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8859-513A-4A11-9C7D-1F36CBDBB5C8}">
  <dimension ref="A1:F13"/>
  <sheetViews>
    <sheetView workbookViewId="0">
      <selection activeCell="F13" sqref="F13"/>
    </sheetView>
  </sheetViews>
  <sheetFormatPr defaultRowHeight="15"/>
  <cols>
    <col min="1" max="1" width="55.140625" customWidth="1"/>
  </cols>
  <sheetData>
    <row r="1" spans="1:6">
      <c r="A1" s="34" t="s">
        <v>36</v>
      </c>
    </row>
    <row r="4" spans="1:6">
      <c r="A4" s="34" t="s">
        <v>29</v>
      </c>
    </row>
    <row r="6" spans="1:6">
      <c r="A6" s="34" t="s">
        <v>26</v>
      </c>
    </row>
    <row r="7" spans="1:6">
      <c r="A7" t="s">
        <v>28</v>
      </c>
    </row>
    <row r="9" spans="1:6">
      <c r="A9" s="34" t="s">
        <v>27</v>
      </c>
    </row>
    <row r="10" spans="1:6">
      <c r="A10" t="s">
        <v>30</v>
      </c>
    </row>
    <row r="11" spans="1:6">
      <c r="A11" s="35" t="s">
        <v>31</v>
      </c>
    </row>
    <row r="13" spans="1:6">
      <c r="F1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DeltaT Analysis  August 2023</vt:lpstr>
      <vt:lpstr>DeltaT Analysis 17 October2021</vt:lpstr>
      <vt:lpstr>DeltaT Analysis 24th October 15</vt:lpstr>
      <vt:lpstr>DeltaT Analysis July 2020</vt:lpstr>
      <vt:lpstr>Sheet4</vt:lpstr>
      <vt:lpstr>DeltaT Analysis April 2018</vt:lpstr>
      <vt:lpstr>Sheet2</vt:lpstr>
      <vt:lpstr>New DeltaT Analysis Dec 2017</vt:lpstr>
      <vt:lpstr>Formulae</vt:lpstr>
      <vt:lpstr>CoefC</vt:lpstr>
      <vt:lpstr>CoefX</vt:lpstr>
      <vt:lpstr>CoefX2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Simpson</cp:lastModifiedBy>
  <dcterms:created xsi:type="dcterms:W3CDTF">2012-04-28T16:05:08Z</dcterms:created>
  <dcterms:modified xsi:type="dcterms:W3CDTF">2023-08-21T12:36:42Z</dcterms:modified>
</cp:coreProperties>
</file>